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charts/chart14.xml" ContentType="application/vnd.openxmlformats-officedocument.drawingml.chart+xml"/>
  <Override PartName="/xl/charts/style10.xml" ContentType="application/vnd.ms-office.chartstyle+xml"/>
  <Override PartName="/xl/charts/colors10.xml" ContentType="application/vnd.ms-office.chartcolorstyle+xml"/>
  <Override PartName="/xl/charts/chart15.xml" ContentType="application/vnd.openxmlformats-officedocument.drawingml.chart+xml"/>
  <Override PartName="/xl/charts/style11.xml" ContentType="application/vnd.ms-office.chartstyle+xml"/>
  <Override PartName="/xl/charts/colors11.xml" ContentType="application/vnd.ms-office.chartcolorstyle+xml"/>
  <Override PartName="/xl/charts/chart16.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7.xml" ContentType="application/vnd.openxmlformats-officedocument.drawing+xml"/>
  <Override PartName="/xl/charts/chart30.xml" ContentType="application/vnd.openxmlformats-officedocument.drawingml.chart+xml"/>
  <Override PartName="/xl/charts/style13.xml" ContentType="application/vnd.ms-office.chartstyle+xml"/>
  <Override PartName="/xl/charts/colors13.xml" ContentType="application/vnd.ms-office.chartcolorstyle+xml"/>
  <Override PartName="/xl/charts/chart31.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xml" ContentType="application/vnd.openxmlformats-officedocument.themeOverride+xml"/>
  <Override PartName="/xl/drawings/drawing8.xml" ContentType="application/vnd.openxmlformats-officedocument.drawing+xml"/>
  <Override PartName="/xl/charts/chart32.xml" ContentType="application/vnd.openxmlformats-officedocument.drawingml.chart+xml"/>
  <Override PartName="/xl/charts/style15.xml" ContentType="application/vnd.ms-office.chartstyle+xml"/>
  <Override PartName="/xl/charts/colors15.xml" ContentType="application/vnd.ms-office.chartcolorstyle+xml"/>
  <Override PartName="/xl/charts/chart33.xml" ContentType="application/vnd.openxmlformats-officedocument.drawingml.chart+xml"/>
  <Override PartName="/xl/charts/style16.xml" ContentType="application/vnd.ms-office.chartstyle+xml"/>
  <Override PartName="/xl/charts/colors16.xml" ContentType="application/vnd.ms-office.chartcolorstyle+xml"/>
  <Override PartName="/xl/charts/chart34.xml" ContentType="application/vnd.openxmlformats-officedocument.drawingml.chart+xml"/>
  <Override PartName="/xl/charts/style17.xml" ContentType="application/vnd.ms-office.chartstyle+xml"/>
  <Override PartName="/xl/charts/colors17.xml" ContentType="application/vnd.ms-office.chartcolorstyle+xml"/>
  <Override PartName="/xl/charts/chart35.xml" ContentType="application/vnd.openxmlformats-officedocument.drawingml.chart+xml"/>
  <Override PartName="/xl/charts/style18.xml" ContentType="application/vnd.ms-office.chartstyle+xml"/>
  <Override PartName="/xl/charts/colors18.xml" ContentType="application/vnd.ms-office.chartcolorstyle+xml"/>
  <Override PartName="/xl/charts/chart36.xml" ContentType="application/vnd.openxmlformats-officedocument.drawingml.chart+xml"/>
  <Override PartName="/xl/charts/style19.xml" ContentType="application/vnd.ms-office.chartstyle+xml"/>
  <Override PartName="/xl/charts/colors19.xml" ContentType="application/vnd.ms-office.chartcolorstyle+xml"/>
  <Override PartName="/xl/charts/chart37.xml" ContentType="application/vnd.openxmlformats-officedocument.drawingml.chart+xml"/>
  <Override PartName="/xl/charts/style20.xml" ContentType="application/vnd.ms-office.chartstyle+xml"/>
  <Override PartName="/xl/charts/colors20.xml" ContentType="application/vnd.ms-office.chartcolorstyle+xml"/>
  <Override PartName="/xl/charts/chart38.xml" ContentType="application/vnd.openxmlformats-officedocument.drawingml.chart+xml"/>
  <Override PartName="/xl/charts/style21.xml" ContentType="application/vnd.ms-office.chartstyle+xml"/>
  <Override PartName="/xl/charts/colors21.xml" ContentType="application/vnd.ms-office.chartcolorstyle+xml"/>
  <Override PartName="/xl/charts/chart39.xml" ContentType="application/vnd.openxmlformats-officedocument.drawingml.chart+xml"/>
  <Override PartName="/xl/charts/style22.xml" ContentType="application/vnd.ms-office.chartstyle+xml"/>
  <Override PartName="/xl/charts/colors22.xml" ContentType="application/vnd.ms-office.chartcolorstyle+xml"/>
  <Override PartName="/xl/charts/chart40.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9.xml" ContentType="application/vnd.openxmlformats-officedocument.drawing+xml"/>
  <Override PartName="/xl/comments2.xml" ContentType="application/vnd.openxmlformats-officedocument.spreadsheetml.comments+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drawings/drawing10.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1.xml" ContentType="application/vnd.openxmlformats-officedocument.drawing+xml"/>
  <Override PartName="/xl/comments3.xml" ContentType="application/vnd.openxmlformats-officedocument.spreadsheetml.comments+xml"/>
  <Override PartName="/xl/charts/chart54.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2.xml" ContentType="application/vnd.openxmlformats-officedocument.drawingml.chartshapes+xml"/>
  <Override PartName="/xl/charts/chart55.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3.xml" ContentType="application/vnd.openxmlformats-officedocument.drawingml.chartshapes+xml"/>
  <Override PartName="/xl/charts/chart56.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4.xml" ContentType="application/vnd.openxmlformats-officedocument.drawingml.chartshapes+xml"/>
  <Override PartName="/xl/charts/chart57.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5.xml" ContentType="application/vnd.openxmlformats-officedocument.drawingml.chartshapes+xml"/>
  <Override PartName="/xl/charts/chart58.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6.xml" ContentType="application/vnd.openxmlformats-officedocument.drawingml.chartshapes+xml"/>
  <Override PartName="/xl/charts/chart59.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7.xml" ContentType="application/vnd.openxmlformats-officedocument.drawingml.chartshapes+xml"/>
  <Override PartName="/xl/charts/chart60.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8.xml" ContentType="application/vnd.openxmlformats-officedocument.drawingml.chartshapes+xml"/>
  <Override PartName="/xl/charts/chart61.xml" ContentType="application/vnd.openxmlformats-officedocument.drawingml.chart+xml"/>
  <Override PartName="/xl/charts/style32.xml" ContentType="application/vnd.ms-office.chartstyle+xml"/>
  <Override PartName="/xl/charts/colors32.xml" ContentType="application/vnd.ms-office.chartcolorstyle+xml"/>
  <Override PartName="/xl/charts/chart62.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9.xml" ContentType="application/vnd.openxmlformats-officedocument.drawingml.chartshapes+xml"/>
  <Override PartName="/xl/charts/chart63.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0.xml" ContentType="application/vnd.openxmlformats-officedocument.drawingml.chartshapes+xml"/>
  <Override PartName="/xl/charts/chart64.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harts/chart65.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5.xml" ContentType="application/vnd.openxmlformats-officedocument.drawing+xml"/>
  <Override PartName="/xl/charts/chart66.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26.xml" ContentType="application/vnd.openxmlformats-officedocument.drawing+xml"/>
  <Override PartName="/xl/comments4.xml" ContentType="application/vnd.openxmlformats-officedocument.spreadsheetml.comments+xml"/>
  <Override PartName="/xl/charts/chart67.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27.xml" ContentType="application/vnd.openxmlformats-officedocument.drawing+xml"/>
  <Override PartName="/xl/comments5.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omments6.xml" ContentType="application/vnd.openxmlformats-officedocument.spreadsheetml.comments+xml"/>
  <Override PartName="/xl/drawings/drawing34.xml" ContentType="application/vnd.openxmlformats-officedocument.drawing+xml"/>
  <Override PartName="/xl/comments7.xml" ContentType="application/vnd.openxmlformats-officedocument.spreadsheetml.comments+xml"/>
  <Override PartName="/xl/charts/chart68.xml" ContentType="application/vnd.openxmlformats-officedocument.drawingml.chart+xml"/>
  <Override PartName="/xl/drawings/drawing35.xml" ContentType="application/vnd.openxmlformats-officedocument.drawing+xml"/>
  <Override PartName="/xl/drawings/drawing36.xml" ContentType="application/vnd.openxmlformats-officedocument.drawing+xml"/>
  <Override PartName="/xl/charts/chart6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37.xml" ContentType="application/vnd.openxmlformats-officedocument.drawingml.chartshapes+xml"/>
  <Override PartName="/xl/charts/chart7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8.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hidePivotFieldList="1"/>
  <mc:AlternateContent xmlns:mc="http://schemas.openxmlformats.org/markup-compatibility/2006">
    <mc:Choice Requires="x15">
      <x15ac:absPath xmlns:x15ac="http://schemas.microsoft.com/office/spreadsheetml/2010/11/ac" url="D:\ycarmonaro\Desktop\"/>
    </mc:Choice>
  </mc:AlternateContent>
  <xr:revisionPtr revIDLastSave="0" documentId="13_ncr:1_{77E3DA54-EB36-4BA8-9159-88D2D028C892}" xr6:coauthVersionLast="36" xr6:coauthVersionMax="36" xr10:uidLastSave="{00000000-0000-0000-0000-000000000000}"/>
  <bookViews>
    <workbookView xWindow="0" yWindow="0" windowWidth="25920" windowHeight="10965" tabRatio="926" firstSheet="3" activeTab="3" xr2:uid="{00000000-000D-0000-FFFF-FFFF00000000}"/>
  </bookViews>
  <sheets>
    <sheet name="DANE" sheetId="220" state="hidden" r:id="rId1"/>
    <sheet name="6.Gráfico_Afiliados_EPS_Rég (2)" sheetId="254" state="hidden" r:id="rId2"/>
    <sheet name="Hoja1" sheetId="261" state="hidden" r:id="rId3"/>
    <sheet name="INDICE" sheetId="265" r:id="rId4"/>
    <sheet name="0.CONSOLIDADO REGION " sheetId="249" r:id="rId5"/>
    <sheet name="1. Población_Afiliada_Regimen" sheetId="114" r:id="rId6"/>
    <sheet name="2. Afiliados_Esquema Asociativo" sheetId="242" r:id="rId7"/>
    <sheet name="2A. Afiliados_No Provincia" sheetId="264" r:id="rId8"/>
    <sheet name="3. Gráficos_Cobertura_Dpto" sheetId="80" r:id="rId9"/>
    <sheet name="4. Gráficos_%Tendencia_Subreg" sheetId="222" r:id="rId10"/>
    <sheet name="5. Gráficos_Afiliados_Reg_Subre" sheetId="237" r:id="rId11"/>
    <sheet name="6.Gráfico_Afiliados_EPS_Régimen" sheetId="14" r:id="rId12"/>
    <sheet name="7. Gráficos_Tendencia_EPS" sheetId="236" r:id="rId13"/>
    <sheet name="8. Afiliados_ EPS_Mpio_RS" sheetId="228" r:id="rId14"/>
    <sheet name="9. Afiliados_EPS_Mpio_RC " sheetId="251" r:id="rId15"/>
    <sheet name="10. Tendencia_por mes_RS" sheetId="39" r:id="rId16"/>
    <sheet name="11. Tendencia_por mes_ RC" sheetId="234" r:id="rId17"/>
    <sheet name="12. Tendencia_por mes_REX" sheetId="235" r:id="rId18"/>
    <sheet name="13. Afiliados_Nivel_Sexo_Zona" sheetId="266" r:id="rId19"/>
    <sheet name="14. Afiliados_Grupo_edad_RS" sheetId="193" r:id="rId20"/>
    <sheet name="14A. RS_Curso_Vida" sheetId="239" r:id="rId21"/>
    <sheet name="15. Afiliados_Grupo_edad_RC" sheetId="225" r:id="rId22"/>
    <sheet name="15A. RC_Curso_Vida" sheetId="240" r:id="rId23"/>
    <sheet name="16. REx_Curso_Vida" sheetId="241" r:id="rId24"/>
    <sheet name="17. Tipo_Población_RS " sheetId="247" r:id="rId25"/>
    <sheet name="POB_2025" sheetId="256" state="hidden" r:id="rId26"/>
    <sheet name="18. Cobertura_Nacional_Deptos" sheetId="252" r:id="rId27"/>
    <sheet name="3C. Afiliados_ Suspendidos_RC" sheetId="229" state="hidden" r:id="rId28"/>
    <sheet name="12. Tendencia_Valores_Años" sheetId="16" state="hidden" r:id="rId29"/>
    <sheet name="RSpor PE" sheetId="253" state="hidden" r:id="rId30"/>
    <sheet name="A. Codigos_Municipio" sheetId="204" state="hidden" r:id="rId31"/>
    <sheet name="B. NUEVOS CODIGO EPS" sheetId="212" state="hidden" r:id="rId32"/>
  </sheets>
  <externalReferences>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_\" localSheetId="4">'[1]CUADRO No 4'!#REF!</definedName>
    <definedName name="_\a" localSheetId="4">'[1]CUADRO No 4'!#REF!</definedName>
    <definedName name="_\c" localSheetId="4">#REF!</definedName>
    <definedName name="_\i" localSheetId="4">#REF!</definedName>
    <definedName name="_\r" localSheetId="4">#REF!</definedName>
    <definedName name="__\" localSheetId="16">'[1]CUADRO No 4'!#REF!</definedName>
    <definedName name="__\a" localSheetId="16">'[1]CUADRO No 4'!#REF!</definedName>
    <definedName name="__\c" localSheetId="16">#REF!</definedName>
    <definedName name="__\i" localSheetId="16">#REF!</definedName>
    <definedName name="__\r" localSheetId="16">#REF!</definedName>
    <definedName name="___\" localSheetId="17">'[1]CUADRO No 4'!#REF!</definedName>
    <definedName name="___\a" localSheetId="17">'[1]CUADRO No 4'!#REF!</definedName>
    <definedName name="___\c" localSheetId="17">#REF!</definedName>
    <definedName name="___\i" localSheetId="17">#REF!</definedName>
    <definedName name="___\r" localSheetId="17">#REF!</definedName>
    <definedName name="____\" localSheetId="20">'[1]CUADRO No 4'!#REF!</definedName>
    <definedName name="____\a" localSheetId="20">'[1]CUADRO No 4'!#REF!</definedName>
    <definedName name="____\c" localSheetId="20">#REF!</definedName>
    <definedName name="____\i" localSheetId="20">#REF!</definedName>
    <definedName name="____\r" localSheetId="20">#REF!</definedName>
    <definedName name="_____\" localSheetId="21">'[1]CUADRO No 4'!#REF!</definedName>
    <definedName name="_____\a" localSheetId="21">'[1]CUADRO No 4'!#REF!</definedName>
    <definedName name="_____\c" localSheetId="21">#REF!</definedName>
    <definedName name="_____\i" localSheetId="21">#REF!</definedName>
    <definedName name="_____\r" localSheetId="21">#REF!</definedName>
    <definedName name="______\" localSheetId="22">'[1]CUADRO No 4'!#REF!</definedName>
    <definedName name="______\a" localSheetId="22">'[1]CUADRO No 4'!#REF!</definedName>
    <definedName name="______\c" localSheetId="22">#REF!</definedName>
    <definedName name="______\i" localSheetId="22">#REF!</definedName>
    <definedName name="______\r" localSheetId="22">#REF!</definedName>
    <definedName name="_______\" localSheetId="23">'[1]CUADRO No 4'!#REF!</definedName>
    <definedName name="_______\a" localSheetId="23">'[1]CUADRO No 4'!#REF!</definedName>
    <definedName name="_______\c" localSheetId="23">#REF!</definedName>
    <definedName name="_______\i" localSheetId="23">#REF!</definedName>
    <definedName name="_______\r" localSheetId="23">#REF!</definedName>
    <definedName name="________\" localSheetId="6">'[1]CUADRO No 4'!#REF!</definedName>
    <definedName name="________\a" localSheetId="6">'[1]CUADRO No 4'!#REF!</definedName>
    <definedName name="________\c" localSheetId="6">#REF!</definedName>
    <definedName name="________\i" localSheetId="6">#REF!</definedName>
    <definedName name="________\r" localSheetId="6">#REF!</definedName>
    <definedName name="_________\" localSheetId="27">'[1]CUADRO No 4'!#REF!</definedName>
    <definedName name="_________\a" localSheetId="27">'[1]CUADRO No 4'!#REF!</definedName>
    <definedName name="_________\c" localSheetId="27">#REF!</definedName>
    <definedName name="_________\i" localSheetId="27">#REF!</definedName>
    <definedName name="_________\r" localSheetId="27">#REF!</definedName>
    <definedName name="__________\" localSheetId="1">'[1]CUADRO No 4'!#REF!</definedName>
    <definedName name="__________\a" localSheetId="1">'[1]CUADRO No 4'!#REF!</definedName>
    <definedName name="__________\c" localSheetId="10">#REF!</definedName>
    <definedName name="__________\i" localSheetId="9">#REF!</definedName>
    <definedName name="__________\r" localSheetId="9">#REF!</definedName>
    <definedName name="___________\" localSheetId="12">'[1]CUADRO No 4'!#REF!</definedName>
    <definedName name="___________\a" localSheetId="12">'[1]CUADRO No 4'!#REF!</definedName>
    <definedName name="___________\c" localSheetId="1">#REF!</definedName>
    <definedName name="___________\i" localSheetId="10">#REF!</definedName>
    <definedName name="___________\r" localSheetId="10">#REF!</definedName>
    <definedName name="____________\" localSheetId="13">'[1]CUADRO No 4'!#REF!</definedName>
    <definedName name="____________\a" localSheetId="13">'[1]CUADRO No 4'!#REF!</definedName>
    <definedName name="____________\c" localSheetId="12">#REF!</definedName>
    <definedName name="____________\i" localSheetId="1">#REF!</definedName>
    <definedName name="____________\r" localSheetId="1">#REF!</definedName>
    <definedName name="_____________\">'[1]CUADRO No 4'!#REF!</definedName>
    <definedName name="_____________\a">'[1]CUADRO No 4'!#REF!</definedName>
    <definedName name="_____________\c" localSheetId="13">#REF!</definedName>
    <definedName name="_____________\i" localSheetId="12">#REF!</definedName>
    <definedName name="_____________\r" localSheetId="12">#REF!</definedName>
    <definedName name="______________\c">#REF!</definedName>
    <definedName name="______________\i" localSheetId="13">#REF!</definedName>
    <definedName name="______________\r" localSheetId="13">#REF!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4">#REF!</definedName>
    <definedName name="__1_13__Reporte_Ministerio___Definitivo_" localSheetId="16">#REF!</definedName>
    <definedName name="__1_13__Reporte_Ministerio___Definitivo_" localSheetId="17">#REF!</definedName>
    <definedName name="__1_13__Reporte_Ministerio___Definitivo_" localSheetId="20">#REF!</definedName>
    <definedName name="__1_13__Reporte_Ministerio___Definitivo_" localSheetId="21">#REF!</definedName>
    <definedName name="__1_13__Reporte_Ministerio___Definitivo_" localSheetId="22">#REF!</definedName>
    <definedName name="__1_13__Reporte_Ministerio___Definitivo_" localSheetId="23">#REF!</definedName>
    <definedName name="__1_13__Reporte_Ministerio___Definitivo_" localSheetId="6">#REF!</definedName>
    <definedName name="__1_13__Reporte_Ministerio___Definitivo_" localSheetId="27">#REF!</definedName>
    <definedName name="__1_13__Reporte_Ministerio___Definitivo_" localSheetId="9">#REF!</definedName>
    <definedName name="__1_13__Reporte_Ministerio___Definitivo_" localSheetId="10">#REF!</definedName>
    <definedName name="__1_13__Reporte_Ministerio___Definitivo_" localSheetId="1">#REF!</definedName>
    <definedName name="__1_13__Reporte_Ministerio___Definitivo_" localSheetId="12">#REF!</definedName>
    <definedName name="__1_13__Reporte_Ministerio___Definitivo_" localSheetId="13">#REF!</definedName>
    <definedName name="__1_13__Reporte_Ministerio___Definitivo_">#REF!</definedName>
    <definedName name="__CAU103" localSheetId="19">[4]Hoja1!$A$1:$C$10607</definedName>
    <definedName name="__CAU103" localSheetId="20">[5]Hoja1!$A$1:$C$10607</definedName>
    <definedName name="__CAU103" localSheetId="21">[4]Hoja1!$A$1:$C$10607</definedName>
    <definedName name="__CAU103" localSheetId="22">[5]Hoja1!$A$1:$C$10607</definedName>
    <definedName name="__CAU103" localSheetId="23">[5]Hoja1!$A$1:$C$10607</definedName>
    <definedName name="__CAU103">[6]Hoja1!$A$1:$C$10607</definedName>
    <definedName name="_1" localSheetId="4">[7]LIS183!#REF!</definedName>
    <definedName name="_1" localSheetId="16">[7]LIS183!#REF!</definedName>
    <definedName name="_1" localSheetId="17">[7]LIS183!#REF!</definedName>
    <definedName name="_1" localSheetId="19">[8]LIS183!#REF!</definedName>
    <definedName name="_1" localSheetId="20">[9]LIS183!#REF!</definedName>
    <definedName name="_1" localSheetId="21">[8]LIS183!#REF!</definedName>
    <definedName name="_1" localSheetId="22">[9]LIS183!#REF!</definedName>
    <definedName name="_1" localSheetId="23">[9]LIS183!#REF!</definedName>
    <definedName name="_1" localSheetId="6">[7]LIS183!#REF!</definedName>
    <definedName name="_1" localSheetId="27">[7]LIS183!#REF!</definedName>
    <definedName name="_1" localSheetId="9">[7]LIS183!#REF!</definedName>
    <definedName name="_1" localSheetId="10">[7]LIS183!#REF!</definedName>
    <definedName name="_1" localSheetId="1">[7]LIS183!#REF!</definedName>
    <definedName name="_1" localSheetId="12">[7]LIS183!#REF!</definedName>
    <definedName name="_1" localSheetId="13">[7]LIS183!#REF!</definedName>
    <definedName name="_1">[7]LIS183!#REF!</definedName>
    <definedName name="_1_13__Reporte_Ministerio___Definitivo_" localSheetId="4">#REF!</definedName>
    <definedName name="_1_13__Reporte_Ministerio___Definitivo_" localSheetId="16">#REF!</definedName>
    <definedName name="_1_13__Reporte_Ministerio___Definitivo_" localSheetId="17">#REF!</definedName>
    <definedName name="_1_13__Reporte_Ministerio___Definitivo_" localSheetId="20">#REF!</definedName>
    <definedName name="_1_13__Reporte_Ministerio___Definitivo_" localSheetId="21">#REF!</definedName>
    <definedName name="_1_13__Reporte_Ministerio___Definitivo_" localSheetId="22">#REF!</definedName>
    <definedName name="_1_13__Reporte_Ministerio___Definitivo_" localSheetId="23">#REF!</definedName>
    <definedName name="_1_13__Reporte_Ministerio___Definitivo_" localSheetId="6">#REF!</definedName>
    <definedName name="_1_13__Reporte_Ministerio___Definitivo_" localSheetId="27">#REF!</definedName>
    <definedName name="_1_13__Reporte_Ministerio___Definitivo_" localSheetId="9">#REF!</definedName>
    <definedName name="_1_13__Reporte_Ministerio___Definitivo_" localSheetId="10">#REF!</definedName>
    <definedName name="_1_13__Reporte_Ministerio___Definitivo_" localSheetId="1">#REF!</definedName>
    <definedName name="_1_13__Reporte_Ministerio___Definitivo_" localSheetId="12">#REF!</definedName>
    <definedName name="_1_13__Reporte_Ministerio___Definitivo_" localSheetId="13">#REF!</definedName>
    <definedName name="_1_13__Reporte_Ministerio___Definitivo_">#REF!</definedName>
    <definedName name="_10" localSheetId="4">[7]LIS183!#REF!</definedName>
    <definedName name="_10" localSheetId="16">[7]LIS183!#REF!</definedName>
    <definedName name="_10" localSheetId="17">[7]LIS183!#REF!</definedName>
    <definedName name="_10" localSheetId="19">[8]LIS183!#REF!</definedName>
    <definedName name="_10" localSheetId="20">[9]LIS183!#REF!</definedName>
    <definedName name="_10" localSheetId="21">[8]LIS183!#REF!</definedName>
    <definedName name="_10" localSheetId="22">[9]LIS183!#REF!</definedName>
    <definedName name="_10" localSheetId="23">[9]LIS183!#REF!</definedName>
    <definedName name="_10" localSheetId="6">[7]LIS183!#REF!</definedName>
    <definedName name="_10" localSheetId="27">[7]LIS183!#REF!</definedName>
    <definedName name="_10" localSheetId="9">[7]LIS183!#REF!</definedName>
    <definedName name="_10" localSheetId="10">[7]LIS183!#REF!</definedName>
    <definedName name="_10" localSheetId="1">[7]LIS183!#REF!</definedName>
    <definedName name="_10" localSheetId="12">[7]LIS183!#REF!</definedName>
    <definedName name="_10" localSheetId="13">[7]LIS183!#REF!</definedName>
    <definedName name="_10">[7]LIS183!#REF!</definedName>
    <definedName name="_100" localSheetId="4">[7]LIS183!#REF!</definedName>
    <definedName name="_100" localSheetId="16">[7]LIS183!#REF!</definedName>
    <definedName name="_100" localSheetId="17">[7]LIS183!#REF!</definedName>
    <definedName name="_100" localSheetId="19">[8]LIS183!#REF!</definedName>
    <definedName name="_100" localSheetId="20">[9]LIS183!#REF!</definedName>
    <definedName name="_100" localSheetId="21">[8]LIS183!#REF!</definedName>
    <definedName name="_100" localSheetId="22">[9]LIS183!#REF!</definedName>
    <definedName name="_100" localSheetId="23">[9]LIS183!#REF!</definedName>
    <definedName name="_100" localSheetId="6">[7]LIS183!#REF!</definedName>
    <definedName name="_100" localSheetId="27">[7]LIS183!#REF!</definedName>
    <definedName name="_100" localSheetId="9">[7]LIS183!#REF!</definedName>
    <definedName name="_100" localSheetId="10">[7]LIS183!#REF!</definedName>
    <definedName name="_100" localSheetId="1">[7]LIS183!#REF!</definedName>
    <definedName name="_100" localSheetId="12">[7]LIS183!#REF!</definedName>
    <definedName name="_100" localSheetId="13">[7]LIS183!#REF!</definedName>
    <definedName name="_100">[7]LIS183!#REF!</definedName>
    <definedName name="_101" localSheetId="4">[7]LIS183!#REF!</definedName>
    <definedName name="_101" localSheetId="16">[7]LIS183!#REF!</definedName>
    <definedName name="_101" localSheetId="17">[7]LIS183!#REF!</definedName>
    <definedName name="_101" localSheetId="19">[8]LIS183!#REF!</definedName>
    <definedName name="_101" localSheetId="20">[9]LIS183!#REF!</definedName>
    <definedName name="_101" localSheetId="21">[8]LIS183!#REF!</definedName>
    <definedName name="_101" localSheetId="22">[9]LIS183!#REF!</definedName>
    <definedName name="_101" localSheetId="23">[9]LIS183!#REF!</definedName>
    <definedName name="_101" localSheetId="6">[7]LIS183!#REF!</definedName>
    <definedName name="_101" localSheetId="27">[7]LIS183!#REF!</definedName>
    <definedName name="_101" localSheetId="9">[7]LIS183!#REF!</definedName>
    <definedName name="_101" localSheetId="10">[7]LIS183!#REF!</definedName>
    <definedName name="_101" localSheetId="1">[7]LIS183!#REF!</definedName>
    <definedName name="_101" localSheetId="12">[7]LIS183!#REF!</definedName>
    <definedName name="_101" localSheetId="13">[7]LIS183!#REF!</definedName>
    <definedName name="_101">[7]LIS183!#REF!</definedName>
    <definedName name="_102" localSheetId="4">[7]LIS183!#REF!</definedName>
    <definedName name="_102" localSheetId="16">[7]LIS183!#REF!</definedName>
    <definedName name="_102" localSheetId="17">[7]LIS183!#REF!</definedName>
    <definedName name="_102" localSheetId="19">[8]LIS183!#REF!</definedName>
    <definedName name="_102" localSheetId="20">[9]LIS183!#REF!</definedName>
    <definedName name="_102" localSheetId="21">[8]LIS183!#REF!</definedName>
    <definedName name="_102" localSheetId="22">[9]LIS183!#REF!</definedName>
    <definedName name="_102" localSheetId="23">[9]LIS183!#REF!</definedName>
    <definedName name="_102" localSheetId="6">[7]LIS183!#REF!</definedName>
    <definedName name="_102" localSheetId="27">[7]LIS183!#REF!</definedName>
    <definedName name="_102" localSheetId="9">[7]LIS183!#REF!</definedName>
    <definedName name="_102" localSheetId="10">[7]LIS183!#REF!</definedName>
    <definedName name="_102" localSheetId="1">[7]LIS183!#REF!</definedName>
    <definedName name="_102" localSheetId="12">[7]LIS183!#REF!</definedName>
    <definedName name="_102" localSheetId="13">[7]LIS183!#REF!</definedName>
    <definedName name="_102">[7]LIS183!#REF!</definedName>
    <definedName name="_103" localSheetId="4">[7]LIS183!#REF!</definedName>
    <definedName name="_103" localSheetId="16">[7]LIS183!#REF!</definedName>
    <definedName name="_103" localSheetId="17">[7]LIS183!#REF!</definedName>
    <definedName name="_103" localSheetId="19">[8]LIS183!#REF!</definedName>
    <definedName name="_103" localSheetId="20">[9]LIS183!#REF!</definedName>
    <definedName name="_103" localSheetId="21">[8]LIS183!#REF!</definedName>
    <definedName name="_103" localSheetId="22">[9]LIS183!#REF!</definedName>
    <definedName name="_103" localSheetId="23">[9]LIS183!#REF!</definedName>
    <definedName name="_103" localSheetId="6">[7]LIS183!#REF!</definedName>
    <definedName name="_103" localSheetId="27">[7]LIS183!#REF!</definedName>
    <definedName name="_103" localSheetId="9">[7]LIS183!#REF!</definedName>
    <definedName name="_103" localSheetId="10">[7]LIS183!#REF!</definedName>
    <definedName name="_103" localSheetId="1">[7]LIS183!#REF!</definedName>
    <definedName name="_103" localSheetId="12">[7]LIS183!#REF!</definedName>
    <definedName name="_103" localSheetId="13">[7]LIS183!#REF!</definedName>
    <definedName name="_103">[7]LIS183!#REF!</definedName>
    <definedName name="_104" localSheetId="4">[7]LIS183!#REF!</definedName>
    <definedName name="_104" localSheetId="16">[7]LIS183!#REF!</definedName>
    <definedName name="_104" localSheetId="17">[7]LIS183!#REF!</definedName>
    <definedName name="_104" localSheetId="19">[8]LIS183!#REF!</definedName>
    <definedName name="_104" localSheetId="20">[9]LIS183!#REF!</definedName>
    <definedName name="_104" localSheetId="21">[8]LIS183!#REF!</definedName>
    <definedName name="_104" localSheetId="22">[9]LIS183!#REF!</definedName>
    <definedName name="_104" localSheetId="23">[9]LIS183!#REF!</definedName>
    <definedName name="_104" localSheetId="6">[7]LIS183!#REF!</definedName>
    <definedName name="_104" localSheetId="27">[7]LIS183!#REF!</definedName>
    <definedName name="_104" localSheetId="1">[7]LIS183!#REF!</definedName>
    <definedName name="_104" localSheetId="12">[7]LIS183!#REF!</definedName>
    <definedName name="_104" localSheetId="13">[7]LIS183!#REF!</definedName>
    <definedName name="_104">[7]LIS183!#REF!</definedName>
    <definedName name="_105" localSheetId="4">[7]LIS183!#REF!</definedName>
    <definedName name="_105" localSheetId="16">[7]LIS183!#REF!</definedName>
    <definedName name="_105" localSheetId="17">[7]LIS183!#REF!</definedName>
    <definedName name="_105" localSheetId="19">[8]LIS183!#REF!</definedName>
    <definedName name="_105" localSheetId="20">[9]LIS183!#REF!</definedName>
    <definedName name="_105" localSheetId="21">[8]LIS183!#REF!</definedName>
    <definedName name="_105" localSheetId="22">[9]LIS183!#REF!</definedName>
    <definedName name="_105" localSheetId="23">[9]LIS183!#REF!</definedName>
    <definedName name="_105" localSheetId="6">[7]LIS183!#REF!</definedName>
    <definedName name="_105" localSheetId="27">[7]LIS183!#REF!</definedName>
    <definedName name="_105" localSheetId="1">[7]LIS183!#REF!</definedName>
    <definedName name="_105" localSheetId="12">[7]LIS183!#REF!</definedName>
    <definedName name="_105" localSheetId="13">[7]LIS183!#REF!</definedName>
    <definedName name="_105">[7]LIS183!#REF!</definedName>
    <definedName name="_106" localSheetId="4">[7]LIS183!#REF!</definedName>
    <definedName name="_106" localSheetId="16">[7]LIS183!#REF!</definedName>
    <definedName name="_106" localSheetId="17">[7]LIS183!#REF!</definedName>
    <definedName name="_106" localSheetId="19">[8]LIS183!#REF!</definedName>
    <definedName name="_106" localSheetId="20">[9]LIS183!#REF!</definedName>
    <definedName name="_106" localSheetId="21">[8]LIS183!#REF!</definedName>
    <definedName name="_106" localSheetId="22">[9]LIS183!#REF!</definedName>
    <definedName name="_106" localSheetId="23">[9]LIS183!#REF!</definedName>
    <definedName name="_106" localSheetId="6">[7]LIS183!#REF!</definedName>
    <definedName name="_106" localSheetId="27">[7]LIS183!#REF!</definedName>
    <definedName name="_106" localSheetId="1">[7]LIS183!#REF!</definedName>
    <definedName name="_106" localSheetId="12">[7]LIS183!#REF!</definedName>
    <definedName name="_106" localSheetId="13">[7]LIS183!#REF!</definedName>
    <definedName name="_106">[7]LIS183!#REF!</definedName>
    <definedName name="_107" localSheetId="4">[7]LIS183!#REF!</definedName>
    <definedName name="_107" localSheetId="16">[7]LIS183!#REF!</definedName>
    <definedName name="_107" localSheetId="17">[7]LIS183!#REF!</definedName>
    <definedName name="_107" localSheetId="19">[8]LIS183!#REF!</definedName>
    <definedName name="_107" localSheetId="20">[9]LIS183!#REF!</definedName>
    <definedName name="_107" localSheetId="21">[8]LIS183!#REF!</definedName>
    <definedName name="_107" localSheetId="22">[9]LIS183!#REF!</definedName>
    <definedName name="_107" localSheetId="23">[9]LIS183!#REF!</definedName>
    <definedName name="_107" localSheetId="6">[7]LIS183!#REF!</definedName>
    <definedName name="_107" localSheetId="27">[7]LIS183!#REF!</definedName>
    <definedName name="_107" localSheetId="1">[7]LIS183!#REF!</definedName>
    <definedName name="_107" localSheetId="12">[7]LIS183!#REF!</definedName>
    <definedName name="_107" localSheetId="13">[7]LIS183!#REF!</definedName>
    <definedName name="_107">[7]LIS183!#REF!</definedName>
    <definedName name="_108" localSheetId="4">[7]LIS183!#REF!</definedName>
    <definedName name="_108" localSheetId="16">[7]LIS183!#REF!</definedName>
    <definedName name="_108" localSheetId="17">[7]LIS183!#REF!</definedName>
    <definedName name="_108" localSheetId="19">[8]LIS183!#REF!</definedName>
    <definedName name="_108" localSheetId="20">[9]LIS183!#REF!</definedName>
    <definedName name="_108" localSheetId="21">[8]LIS183!#REF!</definedName>
    <definedName name="_108" localSheetId="22">[9]LIS183!#REF!</definedName>
    <definedName name="_108" localSheetId="23">[9]LIS183!#REF!</definedName>
    <definedName name="_108" localSheetId="6">[7]LIS183!#REF!</definedName>
    <definedName name="_108" localSheetId="27">[7]LIS183!#REF!</definedName>
    <definedName name="_108" localSheetId="1">[7]LIS183!#REF!</definedName>
    <definedName name="_108" localSheetId="12">[7]LIS183!#REF!</definedName>
    <definedName name="_108" localSheetId="13">[7]LIS183!#REF!</definedName>
    <definedName name="_108">[7]LIS183!#REF!</definedName>
    <definedName name="_109" localSheetId="4">[7]LIS183!#REF!</definedName>
    <definedName name="_109" localSheetId="16">[7]LIS183!#REF!</definedName>
    <definedName name="_109" localSheetId="17">[7]LIS183!#REF!</definedName>
    <definedName name="_109" localSheetId="19">[8]LIS183!#REF!</definedName>
    <definedName name="_109" localSheetId="20">[9]LIS183!#REF!</definedName>
    <definedName name="_109" localSheetId="21">[8]LIS183!#REF!</definedName>
    <definedName name="_109" localSheetId="22">[9]LIS183!#REF!</definedName>
    <definedName name="_109" localSheetId="23">[9]LIS183!#REF!</definedName>
    <definedName name="_109" localSheetId="6">[7]LIS183!#REF!</definedName>
    <definedName name="_109" localSheetId="27">[7]LIS183!#REF!</definedName>
    <definedName name="_109" localSheetId="1">[7]LIS183!#REF!</definedName>
    <definedName name="_109" localSheetId="12">[7]LIS183!#REF!</definedName>
    <definedName name="_109" localSheetId="13">[7]LIS183!#REF!</definedName>
    <definedName name="_109">[7]LIS183!#REF!</definedName>
    <definedName name="_11" localSheetId="4">[7]LIS183!#REF!</definedName>
    <definedName name="_11" localSheetId="16">[7]LIS183!#REF!</definedName>
    <definedName name="_11" localSheetId="17">[7]LIS183!#REF!</definedName>
    <definedName name="_11" localSheetId="19">[8]LIS183!#REF!</definedName>
    <definedName name="_11" localSheetId="20">[9]LIS183!#REF!</definedName>
    <definedName name="_11" localSheetId="21">[8]LIS183!#REF!</definedName>
    <definedName name="_11" localSheetId="22">[9]LIS183!#REF!</definedName>
    <definedName name="_11" localSheetId="23">[9]LIS183!#REF!</definedName>
    <definedName name="_11" localSheetId="6">[7]LIS183!#REF!</definedName>
    <definedName name="_11" localSheetId="27">[7]LIS183!#REF!</definedName>
    <definedName name="_11" localSheetId="1">[7]LIS183!#REF!</definedName>
    <definedName name="_11" localSheetId="12">[7]LIS183!#REF!</definedName>
    <definedName name="_11" localSheetId="13">[7]LIS183!#REF!</definedName>
    <definedName name="_11">[7]LIS183!#REF!</definedName>
    <definedName name="_110" localSheetId="4">[7]LIS183!#REF!</definedName>
    <definedName name="_110" localSheetId="16">[7]LIS183!#REF!</definedName>
    <definedName name="_110" localSheetId="17">[7]LIS183!#REF!</definedName>
    <definedName name="_110" localSheetId="19">[8]LIS183!#REF!</definedName>
    <definedName name="_110" localSheetId="20">[9]LIS183!#REF!</definedName>
    <definedName name="_110" localSheetId="21">[8]LIS183!#REF!</definedName>
    <definedName name="_110" localSheetId="22">[9]LIS183!#REF!</definedName>
    <definedName name="_110" localSheetId="23">[9]LIS183!#REF!</definedName>
    <definedName name="_110" localSheetId="6">[7]LIS183!#REF!</definedName>
    <definedName name="_110" localSheetId="27">[7]LIS183!#REF!</definedName>
    <definedName name="_110" localSheetId="1">[7]LIS183!#REF!</definedName>
    <definedName name="_110" localSheetId="12">[7]LIS183!#REF!</definedName>
    <definedName name="_110" localSheetId="13">[7]LIS183!#REF!</definedName>
    <definedName name="_110">[7]LIS183!#REF!</definedName>
    <definedName name="_111" localSheetId="4">[7]LIS183!#REF!</definedName>
    <definedName name="_111" localSheetId="16">[7]LIS183!#REF!</definedName>
    <definedName name="_111" localSheetId="17">[7]LIS183!#REF!</definedName>
    <definedName name="_111" localSheetId="19">[8]LIS183!#REF!</definedName>
    <definedName name="_111" localSheetId="20">[9]LIS183!#REF!</definedName>
    <definedName name="_111" localSheetId="21">[8]LIS183!#REF!</definedName>
    <definedName name="_111" localSheetId="22">[9]LIS183!#REF!</definedName>
    <definedName name="_111" localSheetId="23">[9]LIS183!#REF!</definedName>
    <definedName name="_111" localSheetId="6">[7]LIS183!#REF!</definedName>
    <definedName name="_111" localSheetId="27">[7]LIS183!#REF!</definedName>
    <definedName name="_111" localSheetId="1">[7]LIS183!#REF!</definedName>
    <definedName name="_111" localSheetId="12">[7]LIS183!#REF!</definedName>
    <definedName name="_111" localSheetId="13">[7]LIS183!#REF!</definedName>
    <definedName name="_111">[7]LIS183!#REF!</definedName>
    <definedName name="_112" localSheetId="4">[7]LIS183!#REF!</definedName>
    <definedName name="_112" localSheetId="16">[7]LIS183!#REF!</definedName>
    <definedName name="_112" localSheetId="17">[7]LIS183!#REF!</definedName>
    <definedName name="_112" localSheetId="19">[8]LIS183!#REF!</definedName>
    <definedName name="_112" localSheetId="20">[9]LIS183!#REF!</definedName>
    <definedName name="_112" localSheetId="21">[8]LIS183!#REF!</definedName>
    <definedName name="_112" localSheetId="22">[9]LIS183!#REF!</definedName>
    <definedName name="_112" localSheetId="23">[9]LIS183!#REF!</definedName>
    <definedName name="_112" localSheetId="6">[7]LIS183!#REF!</definedName>
    <definedName name="_112" localSheetId="27">[7]LIS183!#REF!</definedName>
    <definedName name="_112" localSheetId="1">[7]LIS183!#REF!</definedName>
    <definedName name="_112" localSheetId="12">[7]LIS183!#REF!</definedName>
    <definedName name="_112" localSheetId="13">[7]LIS183!#REF!</definedName>
    <definedName name="_112">[7]LIS183!#REF!</definedName>
    <definedName name="_113" localSheetId="4">[7]LIS183!#REF!</definedName>
    <definedName name="_113" localSheetId="16">[7]LIS183!#REF!</definedName>
    <definedName name="_113" localSheetId="17">[7]LIS183!#REF!</definedName>
    <definedName name="_113" localSheetId="19">[8]LIS183!#REF!</definedName>
    <definedName name="_113" localSheetId="20">[9]LIS183!#REF!</definedName>
    <definedName name="_113" localSheetId="21">[8]LIS183!#REF!</definedName>
    <definedName name="_113" localSheetId="22">[9]LIS183!#REF!</definedName>
    <definedName name="_113" localSheetId="23">[9]LIS183!#REF!</definedName>
    <definedName name="_113" localSheetId="6">[7]LIS183!#REF!</definedName>
    <definedName name="_113" localSheetId="27">[7]LIS183!#REF!</definedName>
    <definedName name="_113" localSheetId="1">[7]LIS183!#REF!</definedName>
    <definedName name="_113" localSheetId="12">[7]LIS183!#REF!</definedName>
    <definedName name="_113" localSheetId="13">[7]LIS183!#REF!</definedName>
    <definedName name="_113">[7]LIS183!#REF!</definedName>
    <definedName name="_114" localSheetId="4">[7]LIS183!#REF!</definedName>
    <definedName name="_114" localSheetId="16">[7]LIS183!#REF!</definedName>
    <definedName name="_114" localSheetId="17">[7]LIS183!#REF!</definedName>
    <definedName name="_114" localSheetId="19">[8]LIS183!#REF!</definedName>
    <definedName name="_114" localSheetId="20">[9]LIS183!#REF!</definedName>
    <definedName name="_114" localSheetId="21">[8]LIS183!#REF!</definedName>
    <definedName name="_114" localSheetId="22">[9]LIS183!#REF!</definedName>
    <definedName name="_114" localSheetId="23">[9]LIS183!#REF!</definedName>
    <definedName name="_114" localSheetId="6">[7]LIS183!#REF!</definedName>
    <definedName name="_114" localSheetId="27">[7]LIS183!#REF!</definedName>
    <definedName name="_114" localSheetId="1">[7]LIS183!#REF!</definedName>
    <definedName name="_114" localSheetId="12">[7]LIS183!#REF!</definedName>
    <definedName name="_114" localSheetId="13">[7]LIS183!#REF!</definedName>
    <definedName name="_114">[7]LIS183!#REF!</definedName>
    <definedName name="_115" localSheetId="4">[7]LIS183!#REF!</definedName>
    <definedName name="_115" localSheetId="16">[7]LIS183!#REF!</definedName>
    <definedName name="_115" localSheetId="17">[7]LIS183!#REF!</definedName>
    <definedName name="_115" localSheetId="19">[8]LIS183!#REF!</definedName>
    <definedName name="_115" localSheetId="20">[9]LIS183!#REF!</definedName>
    <definedName name="_115" localSheetId="21">[8]LIS183!#REF!</definedName>
    <definedName name="_115" localSheetId="22">[9]LIS183!#REF!</definedName>
    <definedName name="_115" localSheetId="23">[9]LIS183!#REF!</definedName>
    <definedName name="_115" localSheetId="6">[7]LIS183!#REF!</definedName>
    <definedName name="_115" localSheetId="27">[7]LIS183!#REF!</definedName>
    <definedName name="_115" localSheetId="1">[7]LIS183!#REF!</definedName>
    <definedName name="_115" localSheetId="12">[7]LIS183!#REF!</definedName>
    <definedName name="_115" localSheetId="13">[7]LIS183!#REF!</definedName>
    <definedName name="_115">[7]LIS183!#REF!</definedName>
    <definedName name="_1154" localSheetId="4">[7]LIS183!#REF!</definedName>
    <definedName name="_1154" localSheetId="16">[7]LIS183!#REF!</definedName>
    <definedName name="_1154" localSheetId="17">[7]LIS183!#REF!</definedName>
    <definedName name="_1154" localSheetId="19">[8]LIS183!#REF!</definedName>
    <definedName name="_1154" localSheetId="20">[9]LIS183!#REF!</definedName>
    <definedName name="_1154" localSheetId="21">[8]LIS183!#REF!</definedName>
    <definedName name="_1154" localSheetId="22">[9]LIS183!#REF!</definedName>
    <definedName name="_1154" localSheetId="23">[9]LIS183!#REF!</definedName>
    <definedName name="_1154" localSheetId="6">[7]LIS183!#REF!</definedName>
    <definedName name="_1154" localSheetId="27">[7]LIS183!#REF!</definedName>
    <definedName name="_1154" localSheetId="1">[7]LIS183!#REF!</definedName>
    <definedName name="_1154" localSheetId="12">[7]LIS183!#REF!</definedName>
    <definedName name="_1154" localSheetId="13">[7]LIS183!#REF!</definedName>
    <definedName name="_1154">[7]LIS183!#REF!</definedName>
    <definedName name="_116" localSheetId="4">[7]LIS183!#REF!</definedName>
    <definedName name="_116" localSheetId="16">[7]LIS183!#REF!</definedName>
    <definedName name="_116" localSheetId="17">[7]LIS183!#REF!</definedName>
    <definedName name="_116" localSheetId="19">[8]LIS183!#REF!</definedName>
    <definedName name="_116" localSheetId="20">[9]LIS183!#REF!</definedName>
    <definedName name="_116" localSheetId="21">[8]LIS183!#REF!</definedName>
    <definedName name="_116" localSheetId="22">[9]LIS183!#REF!</definedName>
    <definedName name="_116" localSheetId="23">[9]LIS183!#REF!</definedName>
    <definedName name="_116" localSheetId="6">[7]LIS183!#REF!</definedName>
    <definedName name="_116" localSheetId="27">[7]LIS183!#REF!</definedName>
    <definedName name="_116" localSheetId="1">[7]LIS183!#REF!</definedName>
    <definedName name="_116" localSheetId="12">[7]LIS183!#REF!</definedName>
    <definedName name="_116" localSheetId="13">[7]LIS183!#REF!</definedName>
    <definedName name="_116">[7]LIS183!#REF!</definedName>
    <definedName name="_117" localSheetId="4">[7]LIS183!#REF!</definedName>
    <definedName name="_117" localSheetId="16">[7]LIS183!#REF!</definedName>
    <definedName name="_117" localSheetId="17">[7]LIS183!#REF!</definedName>
    <definedName name="_117" localSheetId="19">[8]LIS183!#REF!</definedName>
    <definedName name="_117" localSheetId="20">[9]LIS183!#REF!</definedName>
    <definedName name="_117" localSheetId="21">[8]LIS183!#REF!</definedName>
    <definedName name="_117" localSheetId="22">[9]LIS183!#REF!</definedName>
    <definedName name="_117" localSheetId="23">[9]LIS183!#REF!</definedName>
    <definedName name="_117" localSheetId="6">[7]LIS183!#REF!</definedName>
    <definedName name="_117" localSheetId="27">[7]LIS183!#REF!</definedName>
    <definedName name="_117" localSheetId="1">[7]LIS183!#REF!</definedName>
    <definedName name="_117" localSheetId="12">[7]LIS183!#REF!</definedName>
    <definedName name="_117" localSheetId="13">[7]LIS183!#REF!</definedName>
    <definedName name="_117">[7]LIS183!#REF!</definedName>
    <definedName name="_118" localSheetId="4">[7]LIS183!#REF!</definedName>
    <definedName name="_118" localSheetId="16">[7]LIS183!#REF!</definedName>
    <definedName name="_118" localSheetId="17">[7]LIS183!#REF!</definedName>
    <definedName name="_118" localSheetId="19">[8]LIS183!#REF!</definedName>
    <definedName name="_118" localSheetId="20">[9]LIS183!#REF!</definedName>
    <definedName name="_118" localSheetId="21">[8]LIS183!#REF!</definedName>
    <definedName name="_118" localSheetId="22">[9]LIS183!#REF!</definedName>
    <definedName name="_118" localSheetId="23">[9]LIS183!#REF!</definedName>
    <definedName name="_118" localSheetId="6">[7]LIS183!#REF!</definedName>
    <definedName name="_118" localSheetId="27">[7]LIS183!#REF!</definedName>
    <definedName name="_118" localSheetId="1">[7]LIS183!#REF!</definedName>
    <definedName name="_118" localSheetId="12">[7]LIS183!#REF!</definedName>
    <definedName name="_118" localSheetId="13">[7]LIS183!#REF!</definedName>
    <definedName name="_118">[7]LIS183!#REF!</definedName>
    <definedName name="_119" localSheetId="4">[7]LIS183!#REF!</definedName>
    <definedName name="_119" localSheetId="16">[7]LIS183!#REF!</definedName>
    <definedName name="_119" localSheetId="17">[7]LIS183!#REF!</definedName>
    <definedName name="_119" localSheetId="19">[8]LIS183!#REF!</definedName>
    <definedName name="_119" localSheetId="20">[9]LIS183!#REF!</definedName>
    <definedName name="_119" localSheetId="21">[8]LIS183!#REF!</definedName>
    <definedName name="_119" localSheetId="22">[9]LIS183!#REF!</definedName>
    <definedName name="_119" localSheetId="23">[9]LIS183!#REF!</definedName>
    <definedName name="_119" localSheetId="6">[7]LIS183!#REF!</definedName>
    <definedName name="_119" localSheetId="27">[7]LIS183!#REF!</definedName>
    <definedName name="_119" localSheetId="1">[7]LIS183!#REF!</definedName>
    <definedName name="_119" localSheetId="12">[7]LIS183!#REF!</definedName>
    <definedName name="_119" localSheetId="13">[7]LIS183!#REF!</definedName>
    <definedName name="_119">[7]LIS183!#REF!</definedName>
    <definedName name="_12" localSheetId="4">[7]LIS183!#REF!</definedName>
    <definedName name="_12" localSheetId="16">[7]LIS183!#REF!</definedName>
    <definedName name="_12" localSheetId="17">[7]LIS183!#REF!</definedName>
    <definedName name="_12" localSheetId="19">[8]LIS183!#REF!</definedName>
    <definedName name="_12" localSheetId="20">[9]LIS183!#REF!</definedName>
    <definedName name="_12" localSheetId="21">[8]LIS183!#REF!</definedName>
    <definedName name="_12" localSheetId="22">[9]LIS183!#REF!</definedName>
    <definedName name="_12" localSheetId="23">[9]LIS183!#REF!</definedName>
    <definedName name="_12" localSheetId="6">[7]LIS183!#REF!</definedName>
    <definedName name="_12" localSheetId="27">[7]LIS183!#REF!</definedName>
    <definedName name="_12" localSheetId="1">[7]LIS183!#REF!</definedName>
    <definedName name="_12" localSheetId="12">[7]LIS183!#REF!</definedName>
    <definedName name="_12" localSheetId="13">[7]LIS183!#REF!</definedName>
    <definedName name="_12">[7]LIS183!#REF!</definedName>
    <definedName name="_120" localSheetId="4">[7]LIS183!#REF!</definedName>
    <definedName name="_120" localSheetId="16">[7]LIS183!#REF!</definedName>
    <definedName name="_120" localSheetId="17">[7]LIS183!#REF!</definedName>
    <definedName name="_120" localSheetId="19">[8]LIS183!#REF!</definedName>
    <definedName name="_120" localSheetId="20">[9]LIS183!#REF!</definedName>
    <definedName name="_120" localSheetId="21">[8]LIS183!#REF!</definedName>
    <definedName name="_120" localSheetId="22">[9]LIS183!#REF!</definedName>
    <definedName name="_120" localSheetId="23">[9]LIS183!#REF!</definedName>
    <definedName name="_120" localSheetId="6">[7]LIS183!#REF!</definedName>
    <definedName name="_120" localSheetId="27">[7]LIS183!#REF!</definedName>
    <definedName name="_120" localSheetId="1">[7]LIS183!#REF!</definedName>
    <definedName name="_120" localSheetId="12">[7]LIS183!#REF!</definedName>
    <definedName name="_120" localSheetId="13">[7]LIS183!#REF!</definedName>
    <definedName name="_120">[7]LIS183!#REF!</definedName>
    <definedName name="_121" localSheetId="4">[7]LIS183!#REF!</definedName>
    <definedName name="_121" localSheetId="16">[7]LIS183!#REF!</definedName>
    <definedName name="_121" localSheetId="17">[7]LIS183!#REF!</definedName>
    <definedName name="_121" localSheetId="19">[8]LIS183!#REF!</definedName>
    <definedName name="_121" localSheetId="20">[9]LIS183!#REF!</definedName>
    <definedName name="_121" localSheetId="21">[8]LIS183!#REF!</definedName>
    <definedName name="_121" localSheetId="22">[9]LIS183!#REF!</definedName>
    <definedName name="_121" localSheetId="23">[9]LIS183!#REF!</definedName>
    <definedName name="_121" localSheetId="6">[7]LIS183!#REF!</definedName>
    <definedName name="_121" localSheetId="27">[7]LIS183!#REF!</definedName>
    <definedName name="_121" localSheetId="1">[7]LIS183!#REF!</definedName>
    <definedName name="_121" localSheetId="12">[7]LIS183!#REF!</definedName>
    <definedName name="_121" localSheetId="13">[7]LIS183!#REF!</definedName>
    <definedName name="_121">[7]LIS183!#REF!</definedName>
    <definedName name="_122" localSheetId="4">[7]LIS183!#REF!</definedName>
    <definedName name="_122" localSheetId="16">[7]LIS183!#REF!</definedName>
    <definedName name="_122" localSheetId="17">[7]LIS183!#REF!</definedName>
    <definedName name="_122" localSheetId="19">[8]LIS183!#REF!</definedName>
    <definedName name="_122" localSheetId="20">[9]LIS183!#REF!</definedName>
    <definedName name="_122" localSheetId="21">[8]LIS183!#REF!</definedName>
    <definedName name="_122" localSheetId="22">[9]LIS183!#REF!</definedName>
    <definedName name="_122" localSheetId="23">[9]LIS183!#REF!</definedName>
    <definedName name="_122" localSheetId="6">[7]LIS183!#REF!</definedName>
    <definedName name="_122" localSheetId="27">[7]LIS183!#REF!</definedName>
    <definedName name="_122" localSheetId="1">[7]LIS183!#REF!</definedName>
    <definedName name="_122" localSheetId="12">[7]LIS183!#REF!</definedName>
    <definedName name="_122" localSheetId="13">[7]LIS183!#REF!</definedName>
    <definedName name="_122">[7]LIS183!#REF!</definedName>
    <definedName name="_123" localSheetId="4">[7]LIS183!#REF!</definedName>
    <definedName name="_123" localSheetId="16">[7]LIS183!#REF!</definedName>
    <definedName name="_123" localSheetId="17">[7]LIS183!#REF!</definedName>
    <definedName name="_123" localSheetId="19">[8]LIS183!#REF!</definedName>
    <definedName name="_123" localSheetId="20">[9]LIS183!#REF!</definedName>
    <definedName name="_123" localSheetId="21">[8]LIS183!#REF!</definedName>
    <definedName name="_123" localSheetId="22">[9]LIS183!#REF!</definedName>
    <definedName name="_123" localSheetId="23">[9]LIS183!#REF!</definedName>
    <definedName name="_123" localSheetId="6">[7]LIS183!#REF!</definedName>
    <definedName name="_123" localSheetId="27">[7]LIS183!#REF!</definedName>
    <definedName name="_123" localSheetId="1">[7]LIS183!#REF!</definedName>
    <definedName name="_123" localSheetId="12">[7]LIS183!#REF!</definedName>
    <definedName name="_123" localSheetId="13">[7]LIS183!#REF!</definedName>
    <definedName name="_123">[7]LIS183!#REF!</definedName>
    <definedName name="_124" localSheetId="4">[7]LIS183!#REF!</definedName>
    <definedName name="_124" localSheetId="16">[7]LIS183!#REF!</definedName>
    <definedName name="_124" localSheetId="17">[7]LIS183!#REF!</definedName>
    <definedName name="_124" localSheetId="19">[8]LIS183!#REF!</definedName>
    <definedName name="_124" localSheetId="20">[9]LIS183!#REF!</definedName>
    <definedName name="_124" localSheetId="21">[8]LIS183!#REF!</definedName>
    <definedName name="_124" localSheetId="22">[9]LIS183!#REF!</definedName>
    <definedName name="_124" localSheetId="23">[9]LIS183!#REF!</definedName>
    <definedName name="_124" localSheetId="6">[7]LIS183!#REF!</definedName>
    <definedName name="_124" localSheetId="27">[7]LIS183!#REF!</definedName>
    <definedName name="_124" localSheetId="1">[7]LIS183!#REF!</definedName>
    <definedName name="_124" localSheetId="12">[7]LIS183!#REF!</definedName>
    <definedName name="_124" localSheetId="13">[7]LIS183!#REF!</definedName>
    <definedName name="_124">[7]LIS183!#REF!</definedName>
    <definedName name="_125" localSheetId="4">[7]LIS183!#REF!</definedName>
    <definedName name="_125" localSheetId="16">[7]LIS183!#REF!</definedName>
    <definedName name="_125" localSheetId="17">[7]LIS183!#REF!</definedName>
    <definedName name="_125" localSheetId="19">[8]LIS183!#REF!</definedName>
    <definedName name="_125" localSheetId="20">[9]LIS183!#REF!</definedName>
    <definedName name="_125" localSheetId="21">[8]LIS183!#REF!</definedName>
    <definedName name="_125" localSheetId="22">[9]LIS183!#REF!</definedName>
    <definedName name="_125" localSheetId="23">[9]LIS183!#REF!</definedName>
    <definedName name="_125" localSheetId="6">[7]LIS183!#REF!</definedName>
    <definedName name="_125" localSheetId="27">[7]LIS183!#REF!</definedName>
    <definedName name="_125" localSheetId="1">[7]LIS183!#REF!</definedName>
    <definedName name="_125" localSheetId="12">[7]LIS183!#REF!</definedName>
    <definedName name="_125" localSheetId="13">[7]LIS183!#REF!</definedName>
    <definedName name="_125">[7]LIS183!#REF!</definedName>
    <definedName name="_126" localSheetId="4">[7]LIS183!#REF!</definedName>
    <definedName name="_126" localSheetId="16">[7]LIS183!#REF!</definedName>
    <definedName name="_126" localSheetId="17">[7]LIS183!#REF!</definedName>
    <definedName name="_126" localSheetId="19">[8]LIS183!#REF!</definedName>
    <definedName name="_126" localSheetId="20">[9]LIS183!#REF!</definedName>
    <definedName name="_126" localSheetId="21">[8]LIS183!#REF!</definedName>
    <definedName name="_126" localSheetId="22">[9]LIS183!#REF!</definedName>
    <definedName name="_126" localSheetId="23">[9]LIS183!#REF!</definedName>
    <definedName name="_126" localSheetId="6">[7]LIS183!#REF!</definedName>
    <definedName name="_126" localSheetId="27">[7]LIS183!#REF!</definedName>
    <definedName name="_126" localSheetId="1">[7]LIS183!#REF!</definedName>
    <definedName name="_126" localSheetId="12">[7]LIS183!#REF!</definedName>
    <definedName name="_126" localSheetId="13">[7]LIS183!#REF!</definedName>
    <definedName name="_126">[7]LIS183!#REF!</definedName>
    <definedName name="_127" localSheetId="4">[7]LIS183!#REF!</definedName>
    <definedName name="_127" localSheetId="16">[7]LIS183!#REF!</definedName>
    <definedName name="_127" localSheetId="17">[7]LIS183!#REF!</definedName>
    <definedName name="_127" localSheetId="19">[8]LIS183!#REF!</definedName>
    <definedName name="_127" localSheetId="20">[9]LIS183!#REF!</definedName>
    <definedName name="_127" localSheetId="21">[8]LIS183!#REF!</definedName>
    <definedName name="_127" localSheetId="22">[9]LIS183!#REF!</definedName>
    <definedName name="_127" localSheetId="23">[9]LIS183!#REF!</definedName>
    <definedName name="_127" localSheetId="6">[7]LIS183!#REF!</definedName>
    <definedName name="_127" localSheetId="27">[7]LIS183!#REF!</definedName>
    <definedName name="_127" localSheetId="1">[7]LIS183!#REF!</definedName>
    <definedName name="_127" localSheetId="12">[7]LIS183!#REF!</definedName>
    <definedName name="_127" localSheetId="13">[7]LIS183!#REF!</definedName>
    <definedName name="_127">[7]LIS183!#REF!</definedName>
    <definedName name="_128" localSheetId="4">[7]LIS183!#REF!</definedName>
    <definedName name="_128" localSheetId="16">[7]LIS183!#REF!</definedName>
    <definedName name="_128" localSheetId="17">[7]LIS183!#REF!</definedName>
    <definedName name="_128" localSheetId="19">[8]LIS183!#REF!</definedName>
    <definedName name="_128" localSheetId="20">[9]LIS183!#REF!</definedName>
    <definedName name="_128" localSheetId="21">[8]LIS183!#REF!</definedName>
    <definedName name="_128" localSheetId="22">[9]LIS183!#REF!</definedName>
    <definedName name="_128" localSheetId="23">[9]LIS183!#REF!</definedName>
    <definedName name="_128" localSheetId="6">[7]LIS183!#REF!</definedName>
    <definedName name="_128" localSheetId="27">[7]LIS183!#REF!</definedName>
    <definedName name="_128" localSheetId="1">[7]LIS183!#REF!</definedName>
    <definedName name="_128" localSheetId="12">[7]LIS183!#REF!</definedName>
    <definedName name="_128" localSheetId="13">[7]LIS183!#REF!</definedName>
    <definedName name="_128">[7]LIS183!#REF!</definedName>
    <definedName name="_129" localSheetId="4">[7]LIS183!#REF!</definedName>
    <definedName name="_129" localSheetId="16">[7]LIS183!#REF!</definedName>
    <definedName name="_129" localSheetId="17">[7]LIS183!#REF!</definedName>
    <definedName name="_129" localSheetId="19">[8]LIS183!#REF!</definedName>
    <definedName name="_129" localSheetId="20">[9]LIS183!#REF!</definedName>
    <definedName name="_129" localSheetId="21">[8]LIS183!#REF!</definedName>
    <definedName name="_129" localSheetId="22">[9]LIS183!#REF!</definedName>
    <definedName name="_129" localSheetId="23">[9]LIS183!#REF!</definedName>
    <definedName name="_129" localSheetId="6">[7]LIS183!#REF!</definedName>
    <definedName name="_129" localSheetId="27">[7]LIS183!#REF!</definedName>
    <definedName name="_129" localSheetId="1">[7]LIS183!#REF!</definedName>
    <definedName name="_129" localSheetId="12">[7]LIS183!#REF!</definedName>
    <definedName name="_129" localSheetId="13">[7]LIS183!#REF!</definedName>
    <definedName name="_129">[7]LIS183!#REF!</definedName>
    <definedName name="_13" localSheetId="4">[7]LIS183!#REF!</definedName>
    <definedName name="_13" localSheetId="16">[7]LIS183!#REF!</definedName>
    <definedName name="_13" localSheetId="17">[7]LIS183!#REF!</definedName>
    <definedName name="_13" localSheetId="19">[8]LIS183!#REF!</definedName>
    <definedName name="_13" localSheetId="20">[9]LIS183!#REF!</definedName>
    <definedName name="_13" localSheetId="21">[8]LIS183!#REF!</definedName>
    <definedName name="_13" localSheetId="22">[9]LIS183!#REF!</definedName>
    <definedName name="_13" localSheetId="23">[9]LIS183!#REF!</definedName>
    <definedName name="_13" localSheetId="6">[7]LIS183!#REF!</definedName>
    <definedName name="_13" localSheetId="27">[7]LIS183!#REF!</definedName>
    <definedName name="_13" localSheetId="1">[7]LIS183!#REF!</definedName>
    <definedName name="_13" localSheetId="12">[7]LIS183!#REF!</definedName>
    <definedName name="_13" localSheetId="13">[7]LIS183!#REF!</definedName>
    <definedName name="_13">[7]LIS183!#REF!</definedName>
    <definedName name="_130" localSheetId="4">[7]LIS183!#REF!</definedName>
    <definedName name="_130" localSheetId="16">[7]LIS183!#REF!</definedName>
    <definedName name="_130" localSheetId="17">[7]LIS183!#REF!</definedName>
    <definedName name="_130" localSheetId="19">[8]LIS183!#REF!</definedName>
    <definedName name="_130" localSheetId="20">[9]LIS183!#REF!</definedName>
    <definedName name="_130" localSheetId="21">[8]LIS183!#REF!</definedName>
    <definedName name="_130" localSheetId="22">[9]LIS183!#REF!</definedName>
    <definedName name="_130" localSheetId="23">[9]LIS183!#REF!</definedName>
    <definedName name="_130" localSheetId="6">[7]LIS183!#REF!</definedName>
    <definedName name="_130" localSheetId="27">[7]LIS183!#REF!</definedName>
    <definedName name="_130" localSheetId="1">[7]LIS183!#REF!</definedName>
    <definedName name="_130" localSheetId="12">[7]LIS183!#REF!</definedName>
    <definedName name="_130" localSheetId="13">[7]LIS183!#REF!</definedName>
    <definedName name="_130">[7]LIS183!#REF!</definedName>
    <definedName name="_131" localSheetId="4">[7]LIS183!#REF!</definedName>
    <definedName name="_131" localSheetId="16">[7]LIS183!#REF!</definedName>
    <definedName name="_131" localSheetId="17">[7]LIS183!#REF!</definedName>
    <definedName name="_131" localSheetId="19">[8]LIS183!#REF!</definedName>
    <definedName name="_131" localSheetId="20">[9]LIS183!#REF!</definedName>
    <definedName name="_131" localSheetId="21">[8]LIS183!#REF!</definedName>
    <definedName name="_131" localSheetId="22">[9]LIS183!#REF!</definedName>
    <definedName name="_131" localSheetId="23">[9]LIS183!#REF!</definedName>
    <definedName name="_131" localSheetId="6">[7]LIS183!#REF!</definedName>
    <definedName name="_131" localSheetId="27">[7]LIS183!#REF!</definedName>
    <definedName name="_131" localSheetId="1">[7]LIS183!#REF!</definedName>
    <definedName name="_131" localSheetId="12">[7]LIS183!#REF!</definedName>
    <definedName name="_131" localSheetId="13">[7]LIS183!#REF!</definedName>
    <definedName name="_131">[7]LIS183!#REF!</definedName>
    <definedName name="_132" localSheetId="4">[7]LIS183!#REF!</definedName>
    <definedName name="_132" localSheetId="16">[7]LIS183!#REF!</definedName>
    <definedName name="_132" localSheetId="17">[7]LIS183!#REF!</definedName>
    <definedName name="_132" localSheetId="19">[8]LIS183!#REF!</definedName>
    <definedName name="_132" localSheetId="20">[9]LIS183!#REF!</definedName>
    <definedName name="_132" localSheetId="21">[8]LIS183!#REF!</definedName>
    <definedName name="_132" localSheetId="22">[9]LIS183!#REF!</definedName>
    <definedName name="_132" localSheetId="23">[9]LIS183!#REF!</definedName>
    <definedName name="_132" localSheetId="6">[7]LIS183!#REF!</definedName>
    <definedName name="_132" localSheetId="27">[7]LIS183!#REF!</definedName>
    <definedName name="_132" localSheetId="1">[7]LIS183!#REF!</definedName>
    <definedName name="_132" localSheetId="12">[7]LIS183!#REF!</definedName>
    <definedName name="_132" localSheetId="13">[7]LIS183!#REF!</definedName>
    <definedName name="_132">[7]LIS183!#REF!</definedName>
    <definedName name="_133" localSheetId="4">[7]LIS183!#REF!</definedName>
    <definedName name="_133" localSheetId="16">[7]LIS183!#REF!</definedName>
    <definedName name="_133" localSheetId="17">[7]LIS183!#REF!</definedName>
    <definedName name="_133" localSheetId="19">[8]LIS183!#REF!</definedName>
    <definedName name="_133" localSheetId="20">[9]LIS183!#REF!</definedName>
    <definedName name="_133" localSheetId="21">[8]LIS183!#REF!</definedName>
    <definedName name="_133" localSheetId="22">[9]LIS183!#REF!</definedName>
    <definedName name="_133" localSheetId="23">[9]LIS183!#REF!</definedName>
    <definedName name="_133" localSheetId="6">[7]LIS183!#REF!</definedName>
    <definedName name="_133" localSheetId="27">[7]LIS183!#REF!</definedName>
    <definedName name="_133" localSheetId="1">[7]LIS183!#REF!</definedName>
    <definedName name="_133" localSheetId="12">[7]LIS183!#REF!</definedName>
    <definedName name="_133" localSheetId="13">[7]LIS183!#REF!</definedName>
    <definedName name="_133">[7]LIS183!#REF!</definedName>
    <definedName name="_134" localSheetId="4">[7]LIS183!#REF!</definedName>
    <definedName name="_134" localSheetId="16">[7]LIS183!#REF!</definedName>
    <definedName name="_134" localSheetId="17">[7]LIS183!#REF!</definedName>
    <definedName name="_134" localSheetId="19">[8]LIS183!#REF!</definedName>
    <definedName name="_134" localSheetId="20">[9]LIS183!#REF!</definedName>
    <definedName name="_134" localSheetId="21">[8]LIS183!#REF!</definedName>
    <definedName name="_134" localSheetId="22">[9]LIS183!#REF!</definedName>
    <definedName name="_134" localSheetId="23">[9]LIS183!#REF!</definedName>
    <definedName name="_134" localSheetId="6">[7]LIS183!#REF!</definedName>
    <definedName name="_134" localSheetId="27">[7]LIS183!#REF!</definedName>
    <definedName name="_134" localSheetId="1">[7]LIS183!#REF!</definedName>
    <definedName name="_134" localSheetId="12">[7]LIS183!#REF!</definedName>
    <definedName name="_134" localSheetId="13">[7]LIS183!#REF!</definedName>
    <definedName name="_134">[7]LIS183!#REF!</definedName>
    <definedName name="_135" localSheetId="4">[7]LIS183!#REF!</definedName>
    <definedName name="_135" localSheetId="16">[7]LIS183!#REF!</definedName>
    <definedName name="_135" localSheetId="17">[7]LIS183!#REF!</definedName>
    <definedName name="_135" localSheetId="19">[8]LIS183!#REF!</definedName>
    <definedName name="_135" localSheetId="20">[9]LIS183!#REF!</definedName>
    <definedName name="_135" localSheetId="21">[8]LIS183!#REF!</definedName>
    <definedName name="_135" localSheetId="22">[9]LIS183!#REF!</definedName>
    <definedName name="_135" localSheetId="23">[9]LIS183!#REF!</definedName>
    <definedName name="_135" localSheetId="6">[7]LIS183!#REF!</definedName>
    <definedName name="_135" localSheetId="27">[7]LIS183!#REF!</definedName>
    <definedName name="_135" localSheetId="1">[7]LIS183!#REF!</definedName>
    <definedName name="_135" localSheetId="12">[7]LIS183!#REF!</definedName>
    <definedName name="_135" localSheetId="13">[7]LIS183!#REF!</definedName>
    <definedName name="_135">[7]LIS183!#REF!</definedName>
    <definedName name="_136" localSheetId="4">[7]LIS183!#REF!</definedName>
    <definedName name="_136" localSheetId="16">[7]LIS183!#REF!</definedName>
    <definedName name="_136" localSheetId="17">[7]LIS183!#REF!</definedName>
    <definedName name="_136" localSheetId="19">[8]LIS183!#REF!</definedName>
    <definedName name="_136" localSheetId="20">[9]LIS183!#REF!</definedName>
    <definedName name="_136" localSheetId="21">[8]LIS183!#REF!</definedName>
    <definedName name="_136" localSheetId="22">[9]LIS183!#REF!</definedName>
    <definedName name="_136" localSheetId="23">[9]LIS183!#REF!</definedName>
    <definedName name="_136" localSheetId="6">[7]LIS183!#REF!</definedName>
    <definedName name="_136" localSheetId="27">[7]LIS183!#REF!</definedName>
    <definedName name="_136" localSheetId="1">[7]LIS183!#REF!</definedName>
    <definedName name="_136" localSheetId="12">[7]LIS183!#REF!</definedName>
    <definedName name="_136" localSheetId="13">[7]LIS183!#REF!</definedName>
    <definedName name="_136">[7]LIS183!#REF!</definedName>
    <definedName name="_137" localSheetId="4">[7]LIS183!#REF!</definedName>
    <definedName name="_137" localSheetId="16">[7]LIS183!#REF!</definedName>
    <definedName name="_137" localSheetId="17">[7]LIS183!#REF!</definedName>
    <definedName name="_137" localSheetId="19">[8]LIS183!#REF!</definedName>
    <definedName name="_137" localSheetId="20">[9]LIS183!#REF!</definedName>
    <definedName name="_137" localSheetId="21">[8]LIS183!#REF!</definedName>
    <definedName name="_137" localSheetId="22">[9]LIS183!#REF!</definedName>
    <definedName name="_137" localSheetId="23">[9]LIS183!#REF!</definedName>
    <definedName name="_137" localSheetId="6">[7]LIS183!#REF!</definedName>
    <definedName name="_137" localSheetId="27">[7]LIS183!#REF!</definedName>
    <definedName name="_137" localSheetId="1">[7]LIS183!#REF!</definedName>
    <definedName name="_137" localSheetId="12">[7]LIS183!#REF!</definedName>
    <definedName name="_137" localSheetId="13">[7]LIS183!#REF!</definedName>
    <definedName name="_137">[7]LIS183!#REF!</definedName>
    <definedName name="_138" localSheetId="4">[7]LIS183!#REF!</definedName>
    <definedName name="_138" localSheetId="16">[7]LIS183!#REF!</definedName>
    <definedName name="_138" localSheetId="17">[7]LIS183!#REF!</definedName>
    <definedName name="_138" localSheetId="19">[8]LIS183!#REF!</definedName>
    <definedName name="_138" localSheetId="20">[9]LIS183!#REF!</definedName>
    <definedName name="_138" localSheetId="21">[8]LIS183!#REF!</definedName>
    <definedName name="_138" localSheetId="22">[9]LIS183!#REF!</definedName>
    <definedName name="_138" localSheetId="23">[9]LIS183!#REF!</definedName>
    <definedName name="_138" localSheetId="6">[7]LIS183!#REF!</definedName>
    <definedName name="_138" localSheetId="27">[7]LIS183!#REF!</definedName>
    <definedName name="_138" localSheetId="1">[7]LIS183!#REF!</definedName>
    <definedName name="_138" localSheetId="12">[7]LIS183!#REF!</definedName>
    <definedName name="_138" localSheetId="13">[7]LIS183!#REF!</definedName>
    <definedName name="_138">[7]LIS183!#REF!</definedName>
    <definedName name="_139" localSheetId="4">[7]LIS183!#REF!</definedName>
    <definedName name="_139" localSheetId="16">[7]LIS183!#REF!</definedName>
    <definedName name="_139" localSheetId="17">[7]LIS183!#REF!</definedName>
    <definedName name="_139" localSheetId="19">[8]LIS183!#REF!</definedName>
    <definedName name="_139" localSheetId="20">[9]LIS183!#REF!</definedName>
    <definedName name="_139" localSheetId="21">[8]LIS183!#REF!</definedName>
    <definedName name="_139" localSheetId="22">[9]LIS183!#REF!</definedName>
    <definedName name="_139" localSheetId="23">[9]LIS183!#REF!</definedName>
    <definedName name="_139" localSheetId="6">[7]LIS183!#REF!</definedName>
    <definedName name="_139" localSheetId="27">[7]LIS183!#REF!</definedName>
    <definedName name="_139" localSheetId="1">[7]LIS183!#REF!</definedName>
    <definedName name="_139" localSheetId="12">[7]LIS183!#REF!</definedName>
    <definedName name="_139" localSheetId="13">[7]LIS183!#REF!</definedName>
    <definedName name="_139">[7]LIS183!#REF!</definedName>
    <definedName name="_14" localSheetId="4">[7]LIS183!#REF!</definedName>
    <definedName name="_14" localSheetId="16">[7]LIS183!#REF!</definedName>
    <definedName name="_14" localSheetId="17">[7]LIS183!#REF!</definedName>
    <definedName name="_14" localSheetId="19">[8]LIS183!#REF!</definedName>
    <definedName name="_14" localSheetId="20">[9]LIS183!#REF!</definedName>
    <definedName name="_14" localSheetId="21">[8]LIS183!#REF!</definedName>
    <definedName name="_14" localSheetId="22">[9]LIS183!#REF!</definedName>
    <definedName name="_14" localSheetId="23">[9]LIS183!#REF!</definedName>
    <definedName name="_14" localSheetId="6">[7]LIS183!#REF!</definedName>
    <definedName name="_14" localSheetId="27">[7]LIS183!#REF!</definedName>
    <definedName name="_14" localSheetId="1">[7]LIS183!#REF!</definedName>
    <definedName name="_14" localSheetId="12">[7]LIS183!#REF!</definedName>
    <definedName name="_14" localSheetId="13">[7]LIS183!#REF!</definedName>
    <definedName name="_14">[7]LIS183!#REF!</definedName>
    <definedName name="_140" localSheetId="4">[7]LIS183!#REF!</definedName>
    <definedName name="_140" localSheetId="16">[7]LIS183!#REF!</definedName>
    <definedName name="_140" localSheetId="17">[7]LIS183!#REF!</definedName>
    <definedName name="_140" localSheetId="19">[8]LIS183!#REF!</definedName>
    <definedName name="_140" localSheetId="20">[9]LIS183!#REF!</definedName>
    <definedName name="_140" localSheetId="21">[8]LIS183!#REF!</definedName>
    <definedName name="_140" localSheetId="22">[9]LIS183!#REF!</definedName>
    <definedName name="_140" localSheetId="23">[9]LIS183!#REF!</definedName>
    <definedName name="_140" localSheetId="6">[7]LIS183!#REF!</definedName>
    <definedName name="_140" localSheetId="27">[7]LIS183!#REF!</definedName>
    <definedName name="_140" localSheetId="1">[7]LIS183!#REF!</definedName>
    <definedName name="_140" localSheetId="12">[7]LIS183!#REF!</definedName>
    <definedName name="_140" localSheetId="13">[7]LIS183!#REF!</definedName>
    <definedName name="_140">[7]LIS183!#REF!</definedName>
    <definedName name="_141" localSheetId="4">[7]LIS183!#REF!</definedName>
    <definedName name="_141" localSheetId="16">[7]LIS183!#REF!</definedName>
    <definedName name="_141" localSheetId="17">[7]LIS183!#REF!</definedName>
    <definedName name="_141" localSheetId="19">[8]LIS183!#REF!</definedName>
    <definedName name="_141" localSheetId="20">[9]LIS183!#REF!</definedName>
    <definedName name="_141" localSheetId="21">[8]LIS183!#REF!</definedName>
    <definedName name="_141" localSheetId="22">[9]LIS183!#REF!</definedName>
    <definedName name="_141" localSheetId="23">[9]LIS183!#REF!</definedName>
    <definedName name="_141" localSheetId="6">[7]LIS183!#REF!</definedName>
    <definedName name="_141" localSheetId="27">[7]LIS183!#REF!</definedName>
    <definedName name="_141" localSheetId="1">[7]LIS183!#REF!</definedName>
    <definedName name="_141" localSheetId="12">[7]LIS183!#REF!</definedName>
    <definedName name="_141" localSheetId="13">[7]LIS183!#REF!</definedName>
    <definedName name="_141">[7]LIS183!#REF!</definedName>
    <definedName name="_142" localSheetId="4">[7]LIS183!#REF!</definedName>
    <definedName name="_142" localSheetId="16">[7]LIS183!#REF!</definedName>
    <definedName name="_142" localSheetId="17">[7]LIS183!#REF!</definedName>
    <definedName name="_142" localSheetId="19">[8]LIS183!#REF!</definedName>
    <definedName name="_142" localSheetId="20">[9]LIS183!#REF!</definedName>
    <definedName name="_142" localSheetId="21">[8]LIS183!#REF!</definedName>
    <definedName name="_142" localSheetId="22">[9]LIS183!#REF!</definedName>
    <definedName name="_142" localSheetId="23">[9]LIS183!#REF!</definedName>
    <definedName name="_142" localSheetId="6">[7]LIS183!#REF!</definedName>
    <definedName name="_142" localSheetId="27">[7]LIS183!#REF!</definedName>
    <definedName name="_142" localSheetId="1">[7]LIS183!#REF!</definedName>
    <definedName name="_142" localSheetId="12">[7]LIS183!#REF!</definedName>
    <definedName name="_142" localSheetId="13">[7]LIS183!#REF!</definedName>
    <definedName name="_142">[7]LIS183!#REF!</definedName>
    <definedName name="_143" localSheetId="4">[7]LIS183!#REF!</definedName>
    <definedName name="_143" localSheetId="16">[7]LIS183!#REF!</definedName>
    <definedName name="_143" localSheetId="17">[7]LIS183!#REF!</definedName>
    <definedName name="_143" localSheetId="19">[8]LIS183!#REF!</definedName>
    <definedName name="_143" localSheetId="20">[9]LIS183!#REF!</definedName>
    <definedName name="_143" localSheetId="21">[8]LIS183!#REF!</definedName>
    <definedName name="_143" localSheetId="22">[9]LIS183!#REF!</definedName>
    <definedName name="_143" localSheetId="23">[9]LIS183!#REF!</definedName>
    <definedName name="_143" localSheetId="6">[7]LIS183!#REF!</definedName>
    <definedName name="_143" localSheetId="27">[7]LIS183!#REF!</definedName>
    <definedName name="_143" localSheetId="1">[7]LIS183!#REF!</definedName>
    <definedName name="_143" localSheetId="12">[7]LIS183!#REF!</definedName>
    <definedName name="_143" localSheetId="13">[7]LIS183!#REF!</definedName>
    <definedName name="_143">[7]LIS183!#REF!</definedName>
    <definedName name="_144" localSheetId="4">[7]LIS183!#REF!</definedName>
    <definedName name="_144" localSheetId="16">[7]LIS183!#REF!</definedName>
    <definedName name="_144" localSheetId="17">[7]LIS183!#REF!</definedName>
    <definedName name="_144" localSheetId="19">[8]LIS183!#REF!</definedName>
    <definedName name="_144" localSheetId="20">[9]LIS183!#REF!</definedName>
    <definedName name="_144" localSheetId="21">[8]LIS183!#REF!</definedName>
    <definedName name="_144" localSheetId="22">[9]LIS183!#REF!</definedName>
    <definedName name="_144" localSheetId="23">[9]LIS183!#REF!</definedName>
    <definedName name="_144" localSheetId="6">[7]LIS183!#REF!</definedName>
    <definedName name="_144" localSheetId="27">[7]LIS183!#REF!</definedName>
    <definedName name="_144" localSheetId="1">[7]LIS183!#REF!</definedName>
    <definedName name="_144" localSheetId="12">[7]LIS183!#REF!</definedName>
    <definedName name="_144" localSheetId="13">[7]LIS183!#REF!</definedName>
    <definedName name="_144">[7]LIS183!#REF!</definedName>
    <definedName name="_145" localSheetId="4">[7]LIS183!#REF!</definedName>
    <definedName name="_145" localSheetId="16">[7]LIS183!#REF!</definedName>
    <definedName name="_145" localSheetId="17">[7]LIS183!#REF!</definedName>
    <definedName name="_145" localSheetId="19">[8]LIS183!#REF!</definedName>
    <definedName name="_145" localSheetId="20">[9]LIS183!#REF!</definedName>
    <definedName name="_145" localSheetId="21">[8]LIS183!#REF!</definedName>
    <definedName name="_145" localSheetId="22">[9]LIS183!#REF!</definedName>
    <definedName name="_145" localSheetId="23">[9]LIS183!#REF!</definedName>
    <definedName name="_145" localSheetId="6">[7]LIS183!#REF!</definedName>
    <definedName name="_145" localSheetId="27">[7]LIS183!#REF!</definedName>
    <definedName name="_145" localSheetId="1">[7]LIS183!#REF!</definedName>
    <definedName name="_145" localSheetId="12">[7]LIS183!#REF!</definedName>
    <definedName name="_145" localSheetId="13">[7]LIS183!#REF!</definedName>
    <definedName name="_145">[7]LIS183!#REF!</definedName>
    <definedName name="_146" localSheetId="4">[7]LIS183!#REF!</definedName>
    <definedName name="_146" localSheetId="16">[7]LIS183!#REF!</definedName>
    <definedName name="_146" localSheetId="17">[7]LIS183!#REF!</definedName>
    <definedName name="_146" localSheetId="19">[8]LIS183!#REF!</definedName>
    <definedName name="_146" localSheetId="20">[9]LIS183!#REF!</definedName>
    <definedName name="_146" localSheetId="21">[8]LIS183!#REF!</definedName>
    <definedName name="_146" localSheetId="22">[9]LIS183!#REF!</definedName>
    <definedName name="_146" localSheetId="23">[9]LIS183!#REF!</definedName>
    <definedName name="_146" localSheetId="6">[7]LIS183!#REF!</definedName>
    <definedName name="_146" localSheetId="27">[7]LIS183!#REF!</definedName>
    <definedName name="_146" localSheetId="1">[7]LIS183!#REF!</definedName>
    <definedName name="_146" localSheetId="12">[7]LIS183!#REF!</definedName>
    <definedName name="_146" localSheetId="13">[7]LIS183!#REF!</definedName>
    <definedName name="_146">[7]LIS183!#REF!</definedName>
    <definedName name="_147" localSheetId="4">[7]LIS183!#REF!</definedName>
    <definedName name="_147" localSheetId="16">[7]LIS183!#REF!</definedName>
    <definedName name="_147" localSheetId="17">[7]LIS183!#REF!</definedName>
    <definedName name="_147" localSheetId="19">[8]LIS183!#REF!</definedName>
    <definedName name="_147" localSheetId="20">[9]LIS183!#REF!</definedName>
    <definedName name="_147" localSheetId="21">[8]LIS183!#REF!</definedName>
    <definedName name="_147" localSheetId="22">[9]LIS183!#REF!</definedName>
    <definedName name="_147" localSheetId="23">[9]LIS183!#REF!</definedName>
    <definedName name="_147" localSheetId="6">[7]LIS183!#REF!</definedName>
    <definedName name="_147" localSheetId="27">[7]LIS183!#REF!</definedName>
    <definedName name="_147" localSheetId="1">[7]LIS183!#REF!</definedName>
    <definedName name="_147" localSheetId="12">[7]LIS183!#REF!</definedName>
    <definedName name="_147" localSheetId="13">[7]LIS183!#REF!</definedName>
    <definedName name="_147">[7]LIS183!#REF!</definedName>
    <definedName name="_148" localSheetId="4">[7]LIS183!#REF!</definedName>
    <definedName name="_148" localSheetId="16">[7]LIS183!#REF!</definedName>
    <definedName name="_148" localSheetId="17">[7]LIS183!#REF!</definedName>
    <definedName name="_148" localSheetId="19">[8]LIS183!#REF!</definedName>
    <definedName name="_148" localSheetId="20">[9]LIS183!#REF!</definedName>
    <definedName name="_148" localSheetId="21">[8]LIS183!#REF!</definedName>
    <definedName name="_148" localSheetId="22">[9]LIS183!#REF!</definedName>
    <definedName name="_148" localSheetId="23">[9]LIS183!#REF!</definedName>
    <definedName name="_148" localSheetId="6">[7]LIS183!#REF!</definedName>
    <definedName name="_148" localSheetId="27">[7]LIS183!#REF!</definedName>
    <definedName name="_148" localSheetId="1">[7]LIS183!#REF!</definedName>
    <definedName name="_148" localSheetId="12">[7]LIS183!#REF!</definedName>
    <definedName name="_148" localSheetId="13">[7]LIS183!#REF!</definedName>
    <definedName name="_148">[7]LIS183!#REF!</definedName>
    <definedName name="_149" localSheetId="4">[7]LIS183!#REF!</definedName>
    <definedName name="_149" localSheetId="16">[7]LIS183!#REF!</definedName>
    <definedName name="_149" localSheetId="17">[7]LIS183!#REF!</definedName>
    <definedName name="_149" localSheetId="19">[8]LIS183!#REF!</definedName>
    <definedName name="_149" localSheetId="20">[9]LIS183!#REF!</definedName>
    <definedName name="_149" localSheetId="21">[8]LIS183!#REF!</definedName>
    <definedName name="_149" localSheetId="22">[9]LIS183!#REF!</definedName>
    <definedName name="_149" localSheetId="23">[9]LIS183!#REF!</definedName>
    <definedName name="_149" localSheetId="6">[7]LIS183!#REF!</definedName>
    <definedName name="_149" localSheetId="27">[7]LIS183!#REF!</definedName>
    <definedName name="_149" localSheetId="1">[7]LIS183!#REF!</definedName>
    <definedName name="_149" localSheetId="12">[7]LIS183!#REF!</definedName>
    <definedName name="_149" localSheetId="13">[7]LIS183!#REF!</definedName>
    <definedName name="_149">[7]LIS183!#REF!</definedName>
    <definedName name="_15" localSheetId="4">[7]LIS183!#REF!</definedName>
    <definedName name="_15" localSheetId="16">[7]LIS183!#REF!</definedName>
    <definedName name="_15" localSheetId="17">[7]LIS183!#REF!</definedName>
    <definedName name="_15" localSheetId="19">[8]LIS183!#REF!</definedName>
    <definedName name="_15" localSheetId="20">[9]LIS183!#REF!</definedName>
    <definedName name="_15" localSheetId="21">[8]LIS183!#REF!</definedName>
    <definedName name="_15" localSheetId="22">[9]LIS183!#REF!</definedName>
    <definedName name="_15" localSheetId="23">[9]LIS183!#REF!</definedName>
    <definedName name="_15" localSheetId="6">[7]LIS183!#REF!</definedName>
    <definedName name="_15" localSheetId="27">[7]LIS183!#REF!</definedName>
    <definedName name="_15" localSheetId="1">[7]LIS183!#REF!</definedName>
    <definedName name="_15" localSheetId="12">[7]LIS183!#REF!</definedName>
    <definedName name="_15" localSheetId="13">[7]LIS183!#REF!</definedName>
    <definedName name="_15">[7]LIS183!#REF!</definedName>
    <definedName name="_150" localSheetId="4">[7]LIS183!#REF!</definedName>
    <definedName name="_150" localSheetId="16">[7]LIS183!#REF!</definedName>
    <definedName name="_150" localSheetId="17">[7]LIS183!#REF!</definedName>
    <definedName name="_150" localSheetId="19">[8]LIS183!#REF!</definedName>
    <definedName name="_150" localSheetId="20">[9]LIS183!#REF!</definedName>
    <definedName name="_150" localSheetId="21">[8]LIS183!#REF!</definedName>
    <definedName name="_150" localSheetId="22">[9]LIS183!#REF!</definedName>
    <definedName name="_150" localSheetId="23">[9]LIS183!#REF!</definedName>
    <definedName name="_150" localSheetId="6">[7]LIS183!#REF!</definedName>
    <definedName name="_150" localSheetId="27">[7]LIS183!#REF!</definedName>
    <definedName name="_150" localSheetId="1">[7]LIS183!#REF!</definedName>
    <definedName name="_150" localSheetId="12">[7]LIS183!#REF!</definedName>
    <definedName name="_150" localSheetId="13">[7]LIS183!#REF!</definedName>
    <definedName name="_150">[7]LIS183!#REF!</definedName>
    <definedName name="_151" localSheetId="4">[7]LIS183!#REF!</definedName>
    <definedName name="_151" localSheetId="16">[7]LIS183!#REF!</definedName>
    <definedName name="_151" localSheetId="17">[7]LIS183!#REF!</definedName>
    <definedName name="_151" localSheetId="19">[8]LIS183!#REF!</definedName>
    <definedName name="_151" localSheetId="20">[9]LIS183!#REF!</definedName>
    <definedName name="_151" localSheetId="21">[8]LIS183!#REF!</definedName>
    <definedName name="_151" localSheetId="22">[9]LIS183!#REF!</definedName>
    <definedName name="_151" localSheetId="23">[9]LIS183!#REF!</definedName>
    <definedName name="_151" localSheetId="6">[7]LIS183!#REF!</definedName>
    <definedName name="_151" localSheetId="27">[7]LIS183!#REF!</definedName>
    <definedName name="_151" localSheetId="1">[7]LIS183!#REF!</definedName>
    <definedName name="_151" localSheetId="12">[7]LIS183!#REF!</definedName>
    <definedName name="_151" localSheetId="13">[7]LIS183!#REF!</definedName>
    <definedName name="_151">[7]LIS183!#REF!</definedName>
    <definedName name="_152" localSheetId="4">[7]LIS183!#REF!</definedName>
    <definedName name="_152" localSheetId="16">[7]LIS183!#REF!</definedName>
    <definedName name="_152" localSheetId="17">[7]LIS183!#REF!</definedName>
    <definedName name="_152" localSheetId="19">[8]LIS183!#REF!</definedName>
    <definedName name="_152" localSheetId="20">[9]LIS183!#REF!</definedName>
    <definedName name="_152" localSheetId="21">[8]LIS183!#REF!</definedName>
    <definedName name="_152" localSheetId="22">[9]LIS183!#REF!</definedName>
    <definedName name="_152" localSheetId="23">[9]LIS183!#REF!</definedName>
    <definedName name="_152" localSheetId="6">[7]LIS183!#REF!</definedName>
    <definedName name="_152" localSheetId="27">[7]LIS183!#REF!</definedName>
    <definedName name="_152" localSheetId="1">[7]LIS183!#REF!</definedName>
    <definedName name="_152" localSheetId="12">[7]LIS183!#REF!</definedName>
    <definedName name="_152" localSheetId="13">[7]LIS183!#REF!</definedName>
    <definedName name="_152">[7]LIS183!#REF!</definedName>
    <definedName name="_153" localSheetId="4">[7]LIS183!#REF!</definedName>
    <definedName name="_153" localSheetId="16">[7]LIS183!#REF!</definedName>
    <definedName name="_153" localSheetId="17">[7]LIS183!#REF!</definedName>
    <definedName name="_153" localSheetId="19">[8]LIS183!#REF!</definedName>
    <definedName name="_153" localSheetId="20">[9]LIS183!#REF!</definedName>
    <definedName name="_153" localSheetId="21">[8]LIS183!#REF!</definedName>
    <definedName name="_153" localSheetId="22">[9]LIS183!#REF!</definedName>
    <definedName name="_153" localSheetId="23">[9]LIS183!#REF!</definedName>
    <definedName name="_153" localSheetId="6">[7]LIS183!#REF!</definedName>
    <definedName name="_153" localSheetId="27">[7]LIS183!#REF!</definedName>
    <definedName name="_153" localSheetId="1">[7]LIS183!#REF!</definedName>
    <definedName name="_153" localSheetId="12">[7]LIS183!#REF!</definedName>
    <definedName name="_153" localSheetId="13">[7]LIS183!#REF!</definedName>
    <definedName name="_153">[7]LIS183!#REF!</definedName>
    <definedName name="_154" localSheetId="4">[7]LIS183!#REF!</definedName>
    <definedName name="_154" localSheetId="16">[7]LIS183!#REF!</definedName>
    <definedName name="_154" localSheetId="17">[7]LIS183!#REF!</definedName>
    <definedName name="_154" localSheetId="19">[8]LIS183!#REF!</definedName>
    <definedName name="_154" localSheetId="20">[9]LIS183!#REF!</definedName>
    <definedName name="_154" localSheetId="21">[8]LIS183!#REF!</definedName>
    <definedName name="_154" localSheetId="22">[9]LIS183!#REF!</definedName>
    <definedName name="_154" localSheetId="23">[9]LIS183!#REF!</definedName>
    <definedName name="_154" localSheetId="6">[7]LIS183!#REF!</definedName>
    <definedName name="_154" localSheetId="27">[7]LIS183!#REF!</definedName>
    <definedName name="_154" localSheetId="1">[7]LIS183!#REF!</definedName>
    <definedName name="_154" localSheetId="12">[7]LIS183!#REF!</definedName>
    <definedName name="_154" localSheetId="13">[7]LIS183!#REF!</definedName>
    <definedName name="_154">[7]LIS183!#REF!</definedName>
    <definedName name="_155" localSheetId="4">[7]LIS183!#REF!</definedName>
    <definedName name="_155" localSheetId="16">[7]LIS183!#REF!</definedName>
    <definedName name="_155" localSheetId="17">[7]LIS183!#REF!</definedName>
    <definedName name="_155" localSheetId="19">[8]LIS183!#REF!</definedName>
    <definedName name="_155" localSheetId="20">[9]LIS183!#REF!</definedName>
    <definedName name="_155" localSheetId="21">[8]LIS183!#REF!</definedName>
    <definedName name="_155" localSheetId="22">[9]LIS183!#REF!</definedName>
    <definedName name="_155" localSheetId="23">[9]LIS183!#REF!</definedName>
    <definedName name="_155" localSheetId="6">[7]LIS183!#REF!</definedName>
    <definedName name="_155" localSheetId="27">[7]LIS183!#REF!</definedName>
    <definedName name="_155" localSheetId="1">[7]LIS183!#REF!</definedName>
    <definedName name="_155" localSheetId="12">[7]LIS183!#REF!</definedName>
    <definedName name="_155" localSheetId="13">[7]LIS183!#REF!</definedName>
    <definedName name="_155">[7]LIS183!#REF!</definedName>
    <definedName name="_156" localSheetId="4">[7]LIS183!#REF!</definedName>
    <definedName name="_156" localSheetId="16">[7]LIS183!#REF!</definedName>
    <definedName name="_156" localSheetId="17">[7]LIS183!#REF!</definedName>
    <definedName name="_156" localSheetId="19">[8]LIS183!#REF!</definedName>
    <definedName name="_156" localSheetId="20">[9]LIS183!#REF!</definedName>
    <definedName name="_156" localSheetId="21">[8]LIS183!#REF!</definedName>
    <definedName name="_156" localSheetId="22">[9]LIS183!#REF!</definedName>
    <definedName name="_156" localSheetId="23">[9]LIS183!#REF!</definedName>
    <definedName name="_156" localSheetId="6">[7]LIS183!#REF!</definedName>
    <definedName name="_156" localSheetId="27">[7]LIS183!#REF!</definedName>
    <definedName name="_156" localSheetId="1">[7]LIS183!#REF!</definedName>
    <definedName name="_156" localSheetId="12">[7]LIS183!#REF!</definedName>
    <definedName name="_156" localSheetId="13">[7]LIS183!#REF!</definedName>
    <definedName name="_156">[7]LIS183!#REF!</definedName>
    <definedName name="_157" localSheetId="4">[7]LIS183!#REF!</definedName>
    <definedName name="_157" localSheetId="16">[7]LIS183!#REF!</definedName>
    <definedName name="_157" localSheetId="17">[7]LIS183!#REF!</definedName>
    <definedName name="_157" localSheetId="19">[8]LIS183!#REF!</definedName>
    <definedName name="_157" localSheetId="20">[9]LIS183!#REF!</definedName>
    <definedName name="_157" localSheetId="21">[8]LIS183!#REF!</definedName>
    <definedName name="_157" localSheetId="22">[9]LIS183!#REF!</definedName>
    <definedName name="_157" localSheetId="23">[9]LIS183!#REF!</definedName>
    <definedName name="_157" localSheetId="6">[7]LIS183!#REF!</definedName>
    <definedName name="_157" localSheetId="27">[7]LIS183!#REF!</definedName>
    <definedName name="_157" localSheetId="1">[7]LIS183!#REF!</definedName>
    <definedName name="_157" localSheetId="12">[7]LIS183!#REF!</definedName>
    <definedName name="_157" localSheetId="13">[7]LIS183!#REF!</definedName>
    <definedName name="_157">[7]LIS183!#REF!</definedName>
    <definedName name="_158" localSheetId="4">[7]LIS183!#REF!</definedName>
    <definedName name="_158" localSheetId="16">[7]LIS183!#REF!</definedName>
    <definedName name="_158" localSheetId="17">[7]LIS183!#REF!</definedName>
    <definedName name="_158" localSheetId="19">[8]LIS183!#REF!</definedName>
    <definedName name="_158" localSheetId="20">[9]LIS183!#REF!</definedName>
    <definedName name="_158" localSheetId="21">[8]LIS183!#REF!</definedName>
    <definedName name="_158" localSheetId="22">[9]LIS183!#REF!</definedName>
    <definedName name="_158" localSheetId="23">[9]LIS183!#REF!</definedName>
    <definedName name="_158" localSheetId="6">[7]LIS183!#REF!</definedName>
    <definedName name="_158" localSheetId="27">[7]LIS183!#REF!</definedName>
    <definedName name="_158" localSheetId="1">[7]LIS183!#REF!</definedName>
    <definedName name="_158" localSheetId="12">[7]LIS183!#REF!</definedName>
    <definedName name="_158" localSheetId="13">[7]LIS183!#REF!</definedName>
    <definedName name="_158">[7]LIS183!#REF!</definedName>
    <definedName name="_159" localSheetId="4">[7]LIS183!#REF!</definedName>
    <definedName name="_159" localSheetId="16">[7]LIS183!#REF!</definedName>
    <definedName name="_159" localSheetId="17">[7]LIS183!#REF!</definedName>
    <definedName name="_159" localSheetId="19">[8]LIS183!#REF!</definedName>
    <definedName name="_159" localSheetId="20">[9]LIS183!#REF!</definedName>
    <definedName name="_159" localSheetId="21">[8]LIS183!#REF!</definedName>
    <definedName name="_159" localSheetId="22">[9]LIS183!#REF!</definedName>
    <definedName name="_159" localSheetId="23">[9]LIS183!#REF!</definedName>
    <definedName name="_159" localSheetId="6">[7]LIS183!#REF!</definedName>
    <definedName name="_159" localSheetId="27">[7]LIS183!#REF!</definedName>
    <definedName name="_159" localSheetId="1">[7]LIS183!#REF!</definedName>
    <definedName name="_159" localSheetId="12">[7]LIS183!#REF!</definedName>
    <definedName name="_159" localSheetId="13">[7]LIS183!#REF!</definedName>
    <definedName name="_159">[7]LIS183!#REF!</definedName>
    <definedName name="_16" localSheetId="4">[7]LIS183!#REF!</definedName>
    <definedName name="_16" localSheetId="16">[7]LIS183!#REF!</definedName>
    <definedName name="_16" localSheetId="17">[7]LIS183!#REF!</definedName>
    <definedName name="_16" localSheetId="19">[8]LIS183!#REF!</definedName>
    <definedName name="_16" localSheetId="20">[9]LIS183!#REF!</definedName>
    <definedName name="_16" localSheetId="21">[8]LIS183!#REF!</definedName>
    <definedName name="_16" localSheetId="22">[9]LIS183!#REF!</definedName>
    <definedName name="_16" localSheetId="23">[9]LIS183!#REF!</definedName>
    <definedName name="_16" localSheetId="6">[7]LIS183!#REF!</definedName>
    <definedName name="_16" localSheetId="27">[7]LIS183!#REF!</definedName>
    <definedName name="_16" localSheetId="1">[7]LIS183!#REF!</definedName>
    <definedName name="_16" localSheetId="12">[7]LIS183!#REF!</definedName>
    <definedName name="_16" localSheetId="13">[7]LIS183!#REF!</definedName>
    <definedName name="_16">[7]LIS183!#REF!</definedName>
    <definedName name="_160" localSheetId="4">[7]LIS183!#REF!</definedName>
    <definedName name="_160" localSheetId="16">[7]LIS183!#REF!</definedName>
    <definedName name="_160" localSheetId="17">[7]LIS183!#REF!</definedName>
    <definedName name="_160" localSheetId="19">[8]LIS183!#REF!</definedName>
    <definedName name="_160" localSheetId="20">[9]LIS183!#REF!</definedName>
    <definedName name="_160" localSheetId="21">[8]LIS183!#REF!</definedName>
    <definedName name="_160" localSheetId="22">[9]LIS183!#REF!</definedName>
    <definedName name="_160" localSheetId="23">[9]LIS183!#REF!</definedName>
    <definedName name="_160" localSheetId="6">[7]LIS183!#REF!</definedName>
    <definedName name="_160" localSheetId="27">[7]LIS183!#REF!</definedName>
    <definedName name="_160" localSheetId="1">[7]LIS183!#REF!</definedName>
    <definedName name="_160" localSheetId="12">[7]LIS183!#REF!</definedName>
    <definedName name="_160" localSheetId="13">[7]LIS183!#REF!</definedName>
    <definedName name="_160">[7]LIS183!#REF!</definedName>
    <definedName name="_161" localSheetId="4">[7]LIS183!#REF!</definedName>
    <definedName name="_161" localSheetId="16">[7]LIS183!#REF!</definedName>
    <definedName name="_161" localSheetId="17">[7]LIS183!#REF!</definedName>
    <definedName name="_161" localSheetId="19">[8]LIS183!#REF!</definedName>
    <definedName name="_161" localSheetId="20">[9]LIS183!#REF!</definedName>
    <definedName name="_161" localSheetId="21">[8]LIS183!#REF!</definedName>
    <definedName name="_161" localSheetId="22">[9]LIS183!#REF!</definedName>
    <definedName name="_161" localSheetId="23">[9]LIS183!#REF!</definedName>
    <definedName name="_161" localSheetId="6">[7]LIS183!#REF!</definedName>
    <definedName name="_161" localSheetId="27">[7]LIS183!#REF!</definedName>
    <definedName name="_161" localSheetId="1">[7]LIS183!#REF!</definedName>
    <definedName name="_161" localSheetId="12">[7]LIS183!#REF!</definedName>
    <definedName name="_161" localSheetId="13">[7]LIS183!#REF!</definedName>
    <definedName name="_161">[7]LIS183!#REF!</definedName>
    <definedName name="_162" localSheetId="4">[7]LIS183!#REF!</definedName>
    <definedName name="_162" localSheetId="16">[7]LIS183!#REF!</definedName>
    <definedName name="_162" localSheetId="17">[7]LIS183!#REF!</definedName>
    <definedName name="_162" localSheetId="19">[8]LIS183!#REF!</definedName>
    <definedName name="_162" localSheetId="20">[9]LIS183!#REF!</definedName>
    <definedName name="_162" localSheetId="21">[8]LIS183!#REF!</definedName>
    <definedName name="_162" localSheetId="22">[9]LIS183!#REF!</definedName>
    <definedName name="_162" localSheetId="23">[9]LIS183!#REF!</definedName>
    <definedName name="_162" localSheetId="6">[7]LIS183!#REF!</definedName>
    <definedName name="_162" localSheetId="27">[7]LIS183!#REF!</definedName>
    <definedName name="_162" localSheetId="1">[7]LIS183!#REF!</definedName>
    <definedName name="_162" localSheetId="12">[7]LIS183!#REF!</definedName>
    <definedName name="_162" localSheetId="13">[7]LIS183!#REF!</definedName>
    <definedName name="_162">[7]LIS183!#REF!</definedName>
    <definedName name="_163" localSheetId="4">[7]LIS183!#REF!</definedName>
    <definedName name="_163" localSheetId="16">[7]LIS183!#REF!</definedName>
    <definedName name="_163" localSheetId="17">[7]LIS183!#REF!</definedName>
    <definedName name="_163" localSheetId="19">[8]LIS183!#REF!</definedName>
    <definedName name="_163" localSheetId="20">[9]LIS183!#REF!</definedName>
    <definedName name="_163" localSheetId="21">[8]LIS183!#REF!</definedName>
    <definedName name="_163" localSheetId="22">[9]LIS183!#REF!</definedName>
    <definedName name="_163" localSheetId="23">[9]LIS183!#REF!</definedName>
    <definedName name="_163" localSheetId="6">[7]LIS183!#REF!</definedName>
    <definedName name="_163" localSheetId="27">[7]LIS183!#REF!</definedName>
    <definedName name="_163" localSheetId="1">[7]LIS183!#REF!</definedName>
    <definedName name="_163" localSheetId="12">[7]LIS183!#REF!</definedName>
    <definedName name="_163" localSheetId="13">[7]LIS183!#REF!</definedName>
    <definedName name="_163">[7]LIS183!#REF!</definedName>
    <definedName name="_164" localSheetId="4">[7]LIS183!#REF!</definedName>
    <definedName name="_164" localSheetId="16">[7]LIS183!#REF!</definedName>
    <definedName name="_164" localSheetId="17">[7]LIS183!#REF!</definedName>
    <definedName name="_164" localSheetId="19">[8]LIS183!#REF!</definedName>
    <definedName name="_164" localSheetId="20">[9]LIS183!#REF!</definedName>
    <definedName name="_164" localSheetId="21">[8]LIS183!#REF!</definedName>
    <definedName name="_164" localSheetId="22">[9]LIS183!#REF!</definedName>
    <definedName name="_164" localSheetId="23">[9]LIS183!#REF!</definedName>
    <definedName name="_164" localSheetId="6">[7]LIS183!#REF!</definedName>
    <definedName name="_164" localSheetId="27">[7]LIS183!#REF!</definedName>
    <definedName name="_164" localSheetId="1">[7]LIS183!#REF!</definedName>
    <definedName name="_164" localSheetId="12">[7]LIS183!#REF!</definedName>
    <definedName name="_164" localSheetId="13">[7]LIS183!#REF!</definedName>
    <definedName name="_164">[7]LIS183!#REF!</definedName>
    <definedName name="_165" localSheetId="4">[7]LIS183!#REF!</definedName>
    <definedName name="_165" localSheetId="16">[7]LIS183!#REF!</definedName>
    <definedName name="_165" localSheetId="17">[7]LIS183!#REF!</definedName>
    <definedName name="_165" localSheetId="19">[8]LIS183!#REF!</definedName>
    <definedName name="_165" localSheetId="20">[9]LIS183!#REF!</definedName>
    <definedName name="_165" localSheetId="21">[8]LIS183!#REF!</definedName>
    <definedName name="_165" localSheetId="22">[9]LIS183!#REF!</definedName>
    <definedName name="_165" localSheetId="23">[9]LIS183!#REF!</definedName>
    <definedName name="_165" localSheetId="6">[7]LIS183!#REF!</definedName>
    <definedName name="_165" localSheetId="27">[7]LIS183!#REF!</definedName>
    <definedName name="_165" localSheetId="1">[7]LIS183!#REF!</definedName>
    <definedName name="_165" localSheetId="12">[7]LIS183!#REF!</definedName>
    <definedName name="_165" localSheetId="13">[7]LIS183!#REF!</definedName>
    <definedName name="_165">[7]LIS183!#REF!</definedName>
    <definedName name="_166" localSheetId="4">[7]LIS183!#REF!</definedName>
    <definedName name="_166" localSheetId="16">[7]LIS183!#REF!</definedName>
    <definedName name="_166" localSheetId="17">[7]LIS183!#REF!</definedName>
    <definedName name="_166" localSheetId="19">[8]LIS183!#REF!</definedName>
    <definedName name="_166" localSheetId="20">[9]LIS183!#REF!</definedName>
    <definedName name="_166" localSheetId="21">[8]LIS183!#REF!</definedName>
    <definedName name="_166" localSheetId="22">[9]LIS183!#REF!</definedName>
    <definedName name="_166" localSheetId="23">[9]LIS183!#REF!</definedName>
    <definedName name="_166" localSheetId="6">[7]LIS183!#REF!</definedName>
    <definedName name="_166" localSheetId="27">[7]LIS183!#REF!</definedName>
    <definedName name="_166" localSheetId="1">[7]LIS183!#REF!</definedName>
    <definedName name="_166" localSheetId="12">[7]LIS183!#REF!</definedName>
    <definedName name="_166" localSheetId="13">[7]LIS183!#REF!</definedName>
    <definedName name="_166">[7]LIS183!#REF!</definedName>
    <definedName name="_167" localSheetId="4">[7]LIS183!#REF!</definedName>
    <definedName name="_167" localSheetId="16">[7]LIS183!#REF!</definedName>
    <definedName name="_167" localSheetId="17">[7]LIS183!#REF!</definedName>
    <definedName name="_167" localSheetId="19">[8]LIS183!#REF!</definedName>
    <definedName name="_167" localSheetId="20">[9]LIS183!#REF!</definedName>
    <definedName name="_167" localSheetId="21">[8]LIS183!#REF!</definedName>
    <definedName name="_167" localSheetId="22">[9]LIS183!#REF!</definedName>
    <definedName name="_167" localSheetId="23">[9]LIS183!#REF!</definedName>
    <definedName name="_167" localSheetId="6">[7]LIS183!#REF!</definedName>
    <definedName name="_167" localSheetId="27">[7]LIS183!#REF!</definedName>
    <definedName name="_167" localSheetId="1">[7]LIS183!#REF!</definedName>
    <definedName name="_167" localSheetId="12">[7]LIS183!#REF!</definedName>
    <definedName name="_167" localSheetId="13">[7]LIS183!#REF!</definedName>
    <definedName name="_167">[7]LIS183!#REF!</definedName>
    <definedName name="_168" localSheetId="4">[7]LIS183!#REF!</definedName>
    <definedName name="_168" localSheetId="16">[7]LIS183!#REF!</definedName>
    <definedName name="_168" localSheetId="17">[7]LIS183!#REF!</definedName>
    <definedName name="_168" localSheetId="19">[8]LIS183!#REF!</definedName>
    <definedName name="_168" localSheetId="20">[9]LIS183!#REF!</definedName>
    <definedName name="_168" localSheetId="21">[8]LIS183!#REF!</definedName>
    <definedName name="_168" localSheetId="22">[9]LIS183!#REF!</definedName>
    <definedName name="_168" localSheetId="23">[9]LIS183!#REF!</definedName>
    <definedName name="_168" localSheetId="6">[7]LIS183!#REF!</definedName>
    <definedName name="_168" localSheetId="27">[7]LIS183!#REF!</definedName>
    <definedName name="_168" localSheetId="1">[7]LIS183!#REF!</definedName>
    <definedName name="_168" localSheetId="12">[7]LIS183!#REF!</definedName>
    <definedName name="_168" localSheetId="13">[7]LIS183!#REF!</definedName>
    <definedName name="_168">[7]LIS183!#REF!</definedName>
    <definedName name="_169" localSheetId="4">[7]LIS183!#REF!</definedName>
    <definedName name="_169" localSheetId="16">[7]LIS183!#REF!</definedName>
    <definedName name="_169" localSheetId="17">[7]LIS183!#REF!</definedName>
    <definedName name="_169" localSheetId="19">[8]LIS183!#REF!</definedName>
    <definedName name="_169" localSheetId="20">[9]LIS183!#REF!</definedName>
    <definedName name="_169" localSheetId="21">[8]LIS183!#REF!</definedName>
    <definedName name="_169" localSheetId="22">[9]LIS183!#REF!</definedName>
    <definedName name="_169" localSheetId="23">[9]LIS183!#REF!</definedName>
    <definedName name="_169" localSheetId="6">[7]LIS183!#REF!</definedName>
    <definedName name="_169" localSheetId="27">[7]LIS183!#REF!</definedName>
    <definedName name="_169" localSheetId="1">[7]LIS183!#REF!</definedName>
    <definedName name="_169" localSheetId="12">[7]LIS183!#REF!</definedName>
    <definedName name="_169" localSheetId="13">[7]LIS183!#REF!</definedName>
    <definedName name="_169">[7]LIS183!#REF!</definedName>
    <definedName name="_17" localSheetId="4">[7]LIS183!#REF!</definedName>
    <definedName name="_17" localSheetId="16">[7]LIS183!#REF!</definedName>
    <definedName name="_17" localSheetId="17">[7]LIS183!#REF!</definedName>
    <definedName name="_17" localSheetId="19">[8]LIS183!#REF!</definedName>
    <definedName name="_17" localSheetId="20">[9]LIS183!#REF!</definedName>
    <definedName name="_17" localSheetId="21">[8]LIS183!#REF!</definedName>
    <definedName name="_17" localSheetId="22">[9]LIS183!#REF!</definedName>
    <definedName name="_17" localSheetId="23">[9]LIS183!#REF!</definedName>
    <definedName name="_17" localSheetId="6">[7]LIS183!#REF!</definedName>
    <definedName name="_17" localSheetId="27">[7]LIS183!#REF!</definedName>
    <definedName name="_17" localSheetId="1">[7]LIS183!#REF!</definedName>
    <definedName name="_17" localSheetId="12">[7]LIS183!#REF!</definedName>
    <definedName name="_17" localSheetId="13">[7]LIS183!#REF!</definedName>
    <definedName name="_17">[7]LIS183!#REF!</definedName>
    <definedName name="_170" localSheetId="4">[7]LIS183!#REF!</definedName>
    <definedName name="_170" localSheetId="16">[7]LIS183!#REF!</definedName>
    <definedName name="_170" localSheetId="17">[7]LIS183!#REF!</definedName>
    <definedName name="_170" localSheetId="19">[8]LIS183!#REF!</definedName>
    <definedName name="_170" localSheetId="20">[9]LIS183!#REF!</definedName>
    <definedName name="_170" localSheetId="21">[8]LIS183!#REF!</definedName>
    <definedName name="_170" localSheetId="22">[9]LIS183!#REF!</definedName>
    <definedName name="_170" localSheetId="23">[9]LIS183!#REF!</definedName>
    <definedName name="_170" localSheetId="6">[7]LIS183!#REF!</definedName>
    <definedName name="_170" localSheetId="27">[7]LIS183!#REF!</definedName>
    <definedName name="_170" localSheetId="1">[7]LIS183!#REF!</definedName>
    <definedName name="_170" localSheetId="12">[7]LIS183!#REF!</definedName>
    <definedName name="_170" localSheetId="13">[7]LIS183!#REF!</definedName>
    <definedName name="_170">[7]LIS183!#REF!</definedName>
    <definedName name="_171" localSheetId="4">[7]LIS183!#REF!</definedName>
    <definedName name="_171" localSheetId="16">[7]LIS183!#REF!</definedName>
    <definedName name="_171" localSheetId="17">[7]LIS183!#REF!</definedName>
    <definedName name="_171" localSheetId="19">[8]LIS183!#REF!</definedName>
    <definedName name="_171" localSheetId="20">[9]LIS183!#REF!</definedName>
    <definedName name="_171" localSheetId="21">[8]LIS183!#REF!</definedName>
    <definedName name="_171" localSheetId="22">[9]LIS183!#REF!</definedName>
    <definedName name="_171" localSheetId="23">[9]LIS183!#REF!</definedName>
    <definedName name="_171" localSheetId="6">[7]LIS183!#REF!</definedName>
    <definedName name="_171" localSheetId="27">[7]LIS183!#REF!</definedName>
    <definedName name="_171" localSheetId="1">[7]LIS183!#REF!</definedName>
    <definedName name="_171" localSheetId="12">[7]LIS183!#REF!</definedName>
    <definedName name="_171" localSheetId="13">[7]LIS183!#REF!</definedName>
    <definedName name="_171">[7]LIS183!#REF!</definedName>
    <definedName name="_172" localSheetId="4">[7]LIS183!#REF!</definedName>
    <definedName name="_172" localSheetId="16">[7]LIS183!#REF!</definedName>
    <definedName name="_172" localSheetId="17">[7]LIS183!#REF!</definedName>
    <definedName name="_172" localSheetId="19">[8]LIS183!#REF!</definedName>
    <definedName name="_172" localSheetId="20">[9]LIS183!#REF!</definedName>
    <definedName name="_172" localSheetId="21">[8]LIS183!#REF!</definedName>
    <definedName name="_172" localSheetId="22">[9]LIS183!#REF!</definedName>
    <definedName name="_172" localSheetId="23">[9]LIS183!#REF!</definedName>
    <definedName name="_172" localSheetId="6">[7]LIS183!#REF!</definedName>
    <definedName name="_172" localSheetId="27">[7]LIS183!#REF!</definedName>
    <definedName name="_172" localSheetId="1">[7]LIS183!#REF!</definedName>
    <definedName name="_172" localSheetId="12">[7]LIS183!#REF!</definedName>
    <definedName name="_172" localSheetId="13">[7]LIS183!#REF!</definedName>
    <definedName name="_172">[7]LIS183!#REF!</definedName>
    <definedName name="_173" localSheetId="4">[7]LIS183!#REF!</definedName>
    <definedName name="_173" localSheetId="16">[7]LIS183!#REF!</definedName>
    <definedName name="_173" localSheetId="17">[7]LIS183!#REF!</definedName>
    <definedName name="_173" localSheetId="19">[8]LIS183!#REF!</definedName>
    <definedName name="_173" localSheetId="20">[9]LIS183!#REF!</definedName>
    <definedName name="_173" localSheetId="21">[8]LIS183!#REF!</definedName>
    <definedName name="_173" localSheetId="22">[9]LIS183!#REF!</definedName>
    <definedName name="_173" localSheetId="23">[9]LIS183!#REF!</definedName>
    <definedName name="_173" localSheetId="6">[7]LIS183!#REF!</definedName>
    <definedName name="_173" localSheetId="27">[7]LIS183!#REF!</definedName>
    <definedName name="_173" localSheetId="1">[7]LIS183!#REF!</definedName>
    <definedName name="_173" localSheetId="12">[7]LIS183!#REF!</definedName>
    <definedName name="_173" localSheetId="13">[7]LIS183!#REF!</definedName>
    <definedName name="_173">[7]LIS183!#REF!</definedName>
    <definedName name="_174" localSheetId="4">[7]LIS183!#REF!</definedName>
    <definedName name="_174" localSheetId="16">[7]LIS183!#REF!</definedName>
    <definedName name="_174" localSheetId="17">[7]LIS183!#REF!</definedName>
    <definedName name="_174" localSheetId="19">[8]LIS183!#REF!</definedName>
    <definedName name="_174" localSheetId="20">[9]LIS183!#REF!</definedName>
    <definedName name="_174" localSheetId="21">[8]LIS183!#REF!</definedName>
    <definedName name="_174" localSheetId="22">[9]LIS183!#REF!</definedName>
    <definedName name="_174" localSheetId="23">[9]LIS183!#REF!</definedName>
    <definedName name="_174" localSheetId="6">[7]LIS183!#REF!</definedName>
    <definedName name="_174" localSheetId="27">[7]LIS183!#REF!</definedName>
    <definedName name="_174" localSheetId="1">[7]LIS183!#REF!</definedName>
    <definedName name="_174" localSheetId="12">[7]LIS183!#REF!</definedName>
    <definedName name="_174" localSheetId="13">[7]LIS183!#REF!</definedName>
    <definedName name="_174">[7]LIS183!#REF!</definedName>
    <definedName name="_175" localSheetId="4">[7]LIS183!#REF!</definedName>
    <definedName name="_175" localSheetId="16">[7]LIS183!#REF!</definedName>
    <definedName name="_175" localSheetId="17">[7]LIS183!#REF!</definedName>
    <definedName name="_175" localSheetId="19">[8]LIS183!#REF!</definedName>
    <definedName name="_175" localSheetId="20">[9]LIS183!#REF!</definedName>
    <definedName name="_175" localSheetId="21">[8]LIS183!#REF!</definedName>
    <definedName name="_175" localSheetId="22">[9]LIS183!#REF!</definedName>
    <definedName name="_175" localSheetId="23">[9]LIS183!#REF!</definedName>
    <definedName name="_175" localSheetId="6">[7]LIS183!#REF!</definedName>
    <definedName name="_175" localSheetId="27">[7]LIS183!#REF!</definedName>
    <definedName name="_175" localSheetId="1">[7]LIS183!#REF!</definedName>
    <definedName name="_175" localSheetId="12">[7]LIS183!#REF!</definedName>
    <definedName name="_175" localSheetId="13">[7]LIS183!#REF!</definedName>
    <definedName name="_175">[7]LIS183!#REF!</definedName>
    <definedName name="_176" localSheetId="4">[7]LIS183!#REF!</definedName>
    <definedName name="_176" localSheetId="16">[7]LIS183!#REF!</definedName>
    <definedName name="_176" localSheetId="17">[7]LIS183!#REF!</definedName>
    <definedName name="_176" localSheetId="19">[8]LIS183!#REF!</definedName>
    <definedName name="_176" localSheetId="20">[9]LIS183!#REF!</definedName>
    <definedName name="_176" localSheetId="21">[8]LIS183!#REF!</definedName>
    <definedName name="_176" localSheetId="22">[9]LIS183!#REF!</definedName>
    <definedName name="_176" localSheetId="23">[9]LIS183!#REF!</definedName>
    <definedName name="_176" localSheetId="6">[7]LIS183!#REF!</definedName>
    <definedName name="_176" localSheetId="27">[7]LIS183!#REF!</definedName>
    <definedName name="_176" localSheetId="1">[7]LIS183!#REF!</definedName>
    <definedName name="_176" localSheetId="12">[7]LIS183!#REF!</definedName>
    <definedName name="_176" localSheetId="13">[7]LIS183!#REF!</definedName>
    <definedName name="_176">[7]LIS183!#REF!</definedName>
    <definedName name="_177" localSheetId="4">[7]LIS183!#REF!</definedName>
    <definedName name="_177" localSheetId="16">[7]LIS183!#REF!</definedName>
    <definedName name="_177" localSheetId="17">[7]LIS183!#REF!</definedName>
    <definedName name="_177" localSheetId="19">[8]LIS183!#REF!</definedName>
    <definedName name="_177" localSheetId="20">[9]LIS183!#REF!</definedName>
    <definedName name="_177" localSheetId="21">[8]LIS183!#REF!</definedName>
    <definedName name="_177" localSheetId="22">[9]LIS183!#REF!</definedName>
    <definedName name="_177" localSheetId="23">[9]LIS183!#REF!</definedName>
    <definedName name="_177" localSheetId="6">[7]LIS183!#REF!</definedName>
    <definedName name="_177" localSheetId="27">[7]LIS183!#REF!</definedName>
    <definedName name="_177" localSheetId="1">[7]LIS183!#REF!</definedName>
    <definedName name="_177" localSheetId="12">[7]LIS183!#REF!</definedName>
    <definedName name="_177" localSheetId="13">[7]LIS183!#REF!</definedName>
    <definedName name="_177">[7]LIS183!#REF!</definedName>
    <definedName name="_178" localSheetId="4">[7]LIS183!#REF!</definedName>
    <definedName name="_178" localSheetId="16">[7]LIS183!#REF!</definedName>
    <definedName name="_178" localSheetId="17">[7]LIS183!#REF!</definedName>
    <definedName name="_178" localSheetId="19">[8]LIS183!#REF!</definedName>
    <definedName name="_178" localSheetId="20">[9]LIS183!#REF!</definedName>
    <definedName name="_178" localSheetId="21">[8]LIS183!#REF!</definedName>
    <definedName name="_178" localSheetId="22">[9]LIS183!#REF!</definedName>
    <definedName name="_178" localSheetId="23">[9]LIS183!#REF!</definedName>
    <definedName name="_178" localSheetId="6">[7]LIS183!#REF!</definedName>
    <definedName name="_178" localSheetId="27">[7]LIS183!#REF!</definedName>
    <definedName name="_178" localSheetId="1">[7]LIS183!#REF!</definedName>
    <definedName name="_178" localSheetId="12">[7]LIS183!#REF!</definedName>
    <definedName name="_178" localSheetId="13">[7]LIS183!#REF!</definedName>
    <definedName name="_178">[7]LIS183!#REF!</definedName>
    <definedName name="_179" localSheetId="4">[7]LIS183!#REF!</definedName>
    <definedName name="_179" localSheetId="16">[7]LIS183!#REF!</definedName>
    <definedName name="_179" localSheetId="17">[7]LIS183!#REF!</definedName>
    <definedName name="_179" localSheetId="19">[8]LIS183!#REF!</definedName>
    <definedName name="_179" localSheetId="20">[9]LIS183!#REF!</definedName>
    <definedName name="_179" localSheetId="21">[8]LIS183!#REF!</definedName>
    <definedName name="_179" localSheetId="22">[9]LIS183!#REF!</definedName>
    <definedName name="_179" localSheetId="23">[9]LIS183!#REF!</definedName>
    <definedName name="_179" localSheetId="6">[7]LIS183!#REF!</definedName>
    <definedName name="_179" localSheetId="27">[7]LIS183!#REF!</definedName>
    <definedName name="_179" localSheetId="1">[7]LIS183!#REF!</definedName>
    <definedName name="_179" localSheetId="12">[7]LIS183!#REF!</definedName>
    <definedName name="_179" localSheetId="13">[7]LIS183!#REF!</definedName>
    <definedName name="_179">[7]LIS183!#REF!</definedName>
    <definedName name="_18" localSheetId="4">[7]LIS183!#REF!</definedName>
    <definedName name="_18" localSheetId="16">[7]LIS183!#REF!</definedName>
    <definedName name="_18" localSheetId="17">[7]LIS183!#REF!</definedName>
    <definedName name="_18" localSheetId="19">[8]LIS183!#REF!</definedName>
    <definedName name="_18" localSheetId="20">[9]LIS183!#REF!</definedName>
    <definedName name="_18" localSheetId="21">[8]LIS183!#REF!</definedName>
    <definedName name="_18" localSheetId="22">[9]LIS183!#REF!</definedName>
    <definedName name="_18" localSheetId="23">[9]LIS183!#REF!</definedName>
    <definedName name="_18" localSheetId="6">[7]LIS183!#REF!</definedName>
    <definedName name="_18" localSheetId="27">[7]LIS183!#REF!</definedName>
    <definedName name="_18" localSheetId="1">[7]LIS183!#REF!</definedName>
    <definedName name="_18" localSheetId="12">[7]LIS183!#REF!</definedName>
    <definedName name="_18" localSheetId="13">[7]LIS183!#REF!</definedName>
    <definedName name="_18">[7]LIS183!#REF!</definedName>
    <definedName name="_180" localSheetId="4">[7]LIS183!#REF!</definedName>
    <definedName name="_180" localSheetId="16">[7]LIS183!#REF!</definedName>
    <definedName name="_180" localSheetId="17">[7]LIS183!#REF!</definedName>
    <definedName name="_180" localSheetId="19">[8]LIS183!#REF!</definedName>
    <definedName name="_180" localSheetId="20">[9]LIS183!#REF!</definedName>
    <definedName name="_180" localSheetId="21">[8]LIS183!#REF!</definedName>
    <definedName name="_180" localSheetId="22">[9]LIS183!#REF!</definedName>
    <definedName name="_180" localSheetId="23">[9]LIS183!#REF!</definedName>
    <definedName name="_180" localSheetId="6">[7]LIS183!#REF!</definedName>
    <definedName name="_180" localSheetId="27">[7]LIS183!#REF!</definedName>
    <definedName name="_180" localSheetId="1">[7]LIS183!#REF!</definedName>
    <definedName name="_180" localSheetId="12">[7]LIS183!#REF!</definedName>
    <definedName name="_180" localSheetId="13">[7]LIS183!#REF!</definedName>
    <definedName name="_180">[7]LIS183!#REF!</definedName>
    <definedName name="_181" localSheetId="4">[7]LIS183!#REF!</definedName>
    <definedName name="_181" localSheetId="16">[7]LIS183!#REF!</definedName>
    <definedName name="_181" localSheetId="17">[7]LIS183!#REF!</definedName>
    <definedName name="_181" localSheetId="19">[8]LIS183!#REF!</definedName>
    <definedName name="_181" localSheetId="20">[9]LIS183!#REF!</definedName>
    <definedName name="_181" localSheetId="21">[8]LIS183!#REF!</definedName>
    <definedName name="_181" localSheetId="22">[9]LIS183!#REF!</definedName>
    <definedName name="_181" localSheetId="23">[9]LIS183!#REF!</definedName>
    <definedName name="_181" localSheetId="6">[7]LIS183!#REF!</definedName>
    <definedName name="_181" localSheetId="27">[7]LIS183!#REF!</definedName>
    <definedName name="_181" localSheetId="1">[7]LIS183!#REF!</definedName>
    <definedName name="_181" localSheetId="12">[7]LIS183!#REF!</definedName>
    <definedName name="_181" localSheetId="13">[7]LIS183!#REF!</definedName>
    <definedName name="_181">[7]LIS183!#REF!</definedName>
    <definedName name="_182" localSheetId="4">[7]LIS183!#REF!</definedName>
    <definedName name="_182" localSheetId="16">[7]LIS183!#REF!</definedName>
    <definedName name="_182" localSheetId="17">[7]LIS183!#REF!</definedName>
    <definedName name="_182" localSheetId="19">[8]LIS183!#REF!</definedName>
    <definedName name="_182" localSheetId="20">[9]LIS183!#REF!</definedName>
    <definedName name="_182" localSheetId="21">[8]LIS183!#REF!</definedName>
    <definedName name="_182" localSheetId="22">[9]LIS183!#REF!</definedName>
    <definedName name="_182" localSheetId="23">[9]LIS183!#REF!</definedName>
    <definedName name="_182" localSheetId="6">[7]LIS183!#REF!</definedName>
    <definedName name="_182" localSheetId="27">[7]LIS183!#REF!</definedName>
    <definedName name="_182" localSheetId="1">[7]LIS183!#REF!</definedName>
    <definedName name="_182" localSheetId="12">[7]LIS183!#REF!</definedName>
    <definedName name="_182" localSheetId="13">[7]LIS183!#REF!</definedName>
    <definedName name="_182">[7]LIS183!#REF!</definedName>
    <definedName name="_183" localSheetId="4">[7]LIS183!#REF!</definedName>
    <definedName name="_183" localSheetId="16">[7]LIS183!#REF!</definedName>
    <definedName name="_183" localSheetId="17">[7]LIS183!#REF!</definedName>
    <definedName name="_183" localSheetId="19">[8]LIS183!#REF!</definedName>
    <definedName name="_183" localSheetId="20">[9]LIS183!#REF!</definedName>
    <definedName name="_183" localSheetId="21">[8]LIS183!#REF!</definedName>
    <definedName name="_183" localSheetId="22">[9]LIS183!#REF!</definedName>
    <definedName name="_183" localSheetId="23">[9]LIS183!#REF!</definedName>
    <definedName name="_183" localSheetId="6">[7]LIS183!#REF!</definedName>
    <definedName name="_183" localSheetId="27">[7]LIS183!#REF!</definedName>
    <definedName name="_183" localSheetId="1">[7]LIS183!#REF!</definedName>
    <definedName name="_183" localSheetId="12">[7]LIS183!#REF!</definedName>
    <definedName name="_183" localSheetId="13">[7]LIS183!#REF!</definedName>
    <definedName name="_183">[7]LIS183!#REF!</definedName>
    <definedName name="_184" localSheetId="4">[7]LIS183!#REF!</definedName>
    <definedName name="_184" localSheetId="16">[7]LIS183!#REF!</definedName>
    <definedName name="_184" localSheetId="17">[7]LIS183!#REF!</definedName>
    <definedName name="_184" localSheetId="19">[8]LIS183!#REF!</definedName>
    <definedName name="_184" localSheetId="20">[9]LIS183!#REF!</definedName>
    <definedName name="_184" localSheetId="21">[8]LIS183!#REF!</definedName>
    <definedName name="_184" localSheetId="22">[9]LIS183!#REF!</definedName>
    <definedName name="_184" localSheetId="23">[9]LIS183!#REF!</definedName>
    <definedName name="_184" localSheetId="6">[7]LIS183!#REF!</definedName>
    <definedName name="_184" localSheetId="27">[7]LIS183!#REF!</definedName>
    <definedName name="_184" localSheetId="1">[7]LIS183!#REF!</definedName>
    <definedName name="_184" localSheetId="12">[7]LIS183!#REF!</definedName>
    <definedName name="_184" localSheetId="13">[7]LIS183!#REF!</definedName>
    <definedName name="_184">[7]LIS183!#REF!</definedName>
    <definedName name="_185" localSheetId="4">[7]LIS183!#REF!</definedName>
    <definedName name="_185" localSheetId="16">[7]LIS183!#REF!</definedName>
    <definedName name="_185" localSheetId="17">[7]LIS183!#REF!</definedName>
    <definedName name="_185" localSheetId="19">[8]LIS183!#REF!</definedName>
    <definedName name="_185" localSheetId="20">[9]LIS183!#REF!</definedName>
    <definedName name="_185" localSheetId="21">[8]LIS183!#REF!</definedName>
    <definedName name="_185" localSheetId="22">[9]LIS183!#REF!</definedName>
    <definedName name="_185" localSheetId="23">[9]LIS183!#REF!</definedName>
    <definedName name="_185" localSheetId="6">[7]LIS183!#REF!</definedName>
    <definedName name="_185" localSheetId="27">[7]LIS183!#REF!</definedName>
    <definedName name="_185" localSheetId="1">[7]LIS183!#REF!</definedName>
    <definedName name="_185" localSheetId="12">[7]LIS183!#REF!</definedName>
    <definedName name="_185" localSheetId="13">[7]LIS183!#REF!</definedName>
    <definedName name="_185">[7]LIS183!#REF!</definedName>
    <definedName name="_186" localSheetId="4">[7]LIS183!#REF!</definedName>
    <definedName name="_186" localSheetId="16">[7]LIS183!#REF!</definedName>
    <definedName name="_186" localSheetId="17">[7]LIS183!#REF!</definedName>
    <definedName name="_186" localSheetId="19">[8]LIS183!#REF!</definedName>
    <definedName name="_186" localSheetId="20">[9]LIS183!#REF!</definedName>
    <definedName name="_186" localSheetId="21">[8]LIS183!#REF!</definedName>
    <definedName name="_186" localSheetId="22">[9]LIS183!#REF!</definedName>
    <definedName name="_186" localSheetId="23">[9]LIS183!#REF!</definedName>
    <definedName name="_186" localSheetId="6">[7]LIS183!#REF!</definedName>
    <definedName name="_186" localSheetId="27">[7]LIS183!#REF!</definedName>
    <definedName name="_186" localSheetId="1">[7]LIS183!#REF!</definedName>
    <definedName name="_186" localSheetId="12">[7]LIS183!#REF!</definedName>
    <definedName name="_186" localSheetId="13">[7]LIS183!#REF!</definedName>
    <definedName name="_186">[7]LIS183!#REF!</definedName>
    <definedName name="_187" localSheetId="4">[7]LIS183!#REF!</definedName>
    <definedName name="_187" localSheetId="16">[7]LIS183!#REF!</definedName>
    <definedName name="_187" localSheetId="17">[7]LIS183!#REF!</definedName>
    <definedName name="_187" localSheetId="19">[8]LIS183!#REF!</definedName>
    <definedName name="_187" localSheetId="20">[9]LIS183!#REF!</definedName>
    <definedName name="_187" localSheetId="21">[8]LIS183!#REF!</definedName>
    <definedName name="_187" localSheetId="22">[9]LIS183!#REF!</definedName>
    <definedName name="_187" localSheetId="23">[9]LIS183!#REF!</definedName>
    <definedName name="_187" localSheetId="6">[7]LIS183!#REF!</definedName>
    <definedName name="_187" localSheetId="27">[7]LIS183!#REF!</definedName>
    <definedName name="_187" localSheetId="1">[7]LIS183!#REF!</definedName>
    <definedName name="_187" localSheetId="12">[7]LIS183!#REF!</definedName>
    <definedName name="_187" localSheetId="13">[7]LIS183!#REF!</definedName>
    <definedName name="_187">[7]LIS183!#REF!</definedName>
    <definedName name="_188" localSheetId="4">[7]LIS183!#REF!</definedName>
    <definedName name="_188" localSheetId="16">[7]LIS183!#REF!</definedName>
    <definedName name="_188" localSheetId="17">[7]LIS183!#REF!</definedName>
    <definedName name="_188" localSheetId="19">[8]LIS183!#REF!</definedName>
    <definedName name="_188" localSheetId="20">[9]LIS183!#REF!</definedName>
    <definedName name="_188" localSheetId="21">[8]LIS183!#REF!</definedName>
    <definedName name="_188" localSheetId="22">[9]LIS183!#REF!</definedName>
    <definedName name="_188" localSheetId="23">[9]LIS183!#REF!</definedName>
    <definedName name="_188" localSheetId="6">[7]LIS183!#REF!</definedName>
    <definedName name="_188" localSheetId="27">[7]LIS183!#REF!</definedName>
    <definedName name="_188" localSheetId="1">[7]LIS183!#REF!</definedName>
    <definedName name="_188" localSheetId="12">[7]LIS183!#REF!</definedName>
    <definedName name="_188" localSheetId="13">[7]LIS183!#REF!</definedName>
    <definedName name="_188">[7]LIS183!#REF!</definedName>
    <definedName name="_189" localSheetId="4">[7]LIS183!#REF!</definedName>
    <definedName name="_189" localSheetId="16">[7]LIS183!#REF!</definedName>
    <definedName name="_189" localSheetId="17">[7]LIS183!#REF!</definedName>
    <definedName name="_189" localSheetId="19">[8]LIS183!#REF!</definedName>
    <definedName name="_189" localSheetId="20">[9]LIS183!#REF!</definedName>
    <definedName name="_189" localSheetId="21">[8]LIS183!#REF!</definedName>
    <definedName name="_189" localSheetId="22">[9]LIS183!#REF!</definedName>
    <definedName name="_189" localSheetId="23">[9]LIS183!#REF!</definedName>
    <definedName name="_189" localSheetId="6">[7]LIS183!#REF!</definedName>
    <definedName name="_189" localSheetId="27">[7]LIS183!#REF!</definedName>
    <definedName name="_189" localSheetId="1">[7]LIS183!#REF!</definedName>
    <definedName name="_189" localSheetId="12">[7]LIS183!#REF!</definedName>
    <definedName name="_189" localSheetId="13">[7]LIS183!#REF!</definedName>
    <definedName name="_189">[7]LIS183!#REF!</definedName>
    <definedName name="_19" localSheetId="4">[7]LIS183!#REF!</definedName>
    <definedName name="_19" localSheetId="16">[7]LIS183!#REF!</definedName>
    <definedName name="_19" localSheetId="17">[7]LIS183!#REF!</definedName>
    <definedName name="_19" localSheetId="19">[8]LIS183!#REF!</definedName>
    <definedName name="_19" localSheetId="20">[9]LIS183!#REF!</definedName>
    <definedName name="_19" localSheetId="21">[8]LIS183!#REF!</definedName>
    <definedName name="_19" localSheetId="22">[9]LIS183!#REF!</definedName>
    <definedName name="_19" localSheetId="23">[9]LIS183!#REF!</definedName>
    <definedName name="_19" localSheetId="6">[7]LIS183!#REF!</definedName>
    <definedName name="_19" localSheetId="27">[7]LIS183!#REF!</definedName>
    <definedName name="_19" localSheetId="1">[7]LIS183!#REF!</definedName>
    <definedName name="_19" localSheetId="12">[7]LIS183!#REF!</definedName>
    <definedName name="_19" localSheetId="13">[7]LIS183!#REF!</definedName>
    <definedName name="_19">[7]LIS183!#REF!</definedName>
    <definedName name="_190" localSheetId="4">[7]LIS183!#REF!</definedName>
    <definedName name="_190" localSheetId="16">[7]LIS183!#REF!</definedName>
    <definedName name="_190" localSheetId="17">[7]LIS183!#REF!</definedName>
    <definedName name="_190" localSheetId="19">[8]LIS183!#REF!</definedName>
    <definedName name="_190" localSheetId="20">[9]LIS183!#REF!</definedName>
    <definedName name="_190" localSheetId="21">[8]LIS183!#REF!</definedName>
    <definedName name="_190" localSheetId="22">[9]LIS183!#REF!</definedName>
    <definedName name="_190" localSheetId="23">[9]LIS183!#REF!</definedName>
    <definedName name="_190" localSheetId="6">[7]LIS183!#REF!</definedName>
    <definedName name="_190" localSheetId="27">[7]LIS183!#REF!</definedName>
    <definedName name="_190" localSheetId="1">[7]LIS183!#REF!</definedName>
    <definedName name="_190" localSheetId="12">[7]LIS183!#REF!</definedName>
    <definedName name="_190" localSheetId="13">[7]LIS183!#REF!</definedName>
    <definedName name="_190">[7]LIS183!#REF!</definedName>
    <definedName name="_191" localSheetId="4">[7]LIS183!#REF!</definedName>
    <definedName name="_191" localSheetId="16">[7]LIS183!#REF!</definedName>
    <definedName name="_191" localSheetId="17">[7]LIS183!#REF!</definedName>
    <definedName name="_191" localSheetId="19">[8]LIS183!#REF!</definedName>
    <definedName name="_191" localSheetId="20">[9]LIS183!#REF!</definedName>
    <definedName name="_191" localSheetId="21">[8]LIS183!#REF!</definedName>
    <definedName name="_191" localSheetId="22">[9]LIS183!#REF!</definedName>
    <definedName name="_191" localSheetId="23">[9]LIS183!#REF!</definedName>
    <definedName name="_191" localSheetId="6">[7]LIS183!#REF!</definedName>
    <definedName name="_191" localSheetId="27">[7]LIS183!#REF!</definedName>
    <definedName name="_191" localSheetId="1">[7]LIS183!#REF!</definedName>
    <definedName name="_191" localSheetId="12">[7]LIS183!#REF!</definedName>
    <definedName name="_191" localSheetId="13">[7]LIS183!#REF!</definedName>
    <definedName name="_191">[7]LIS183!#REF!</definedName>
    <definedName name="_192" localSheetId="4">[7]LIS183!#REF!</definedName>
    <definedName name="_192" localSheetId="16">[7]LIS183!#REF!</definedName>
    <definedName name="_192" localSheetId="17">[7]LIS183!#REF!</definedName>
    <definedName name="_192" localSheetId="19">[8]LIS183!#REF!</definedName>
    <definedName name="_192" localSheetId="20">[9]LIS183!#REF!</definedName>
    <definedName name="_192" localSheetId="21">[8]LIS183!#REF!</definedName>
    <definedName name="_192" localSheetId="22">[9]LIS183!#REF!</definedName>
    <definedName name="_192" localSheetId="23">[9]LIS183!#REF!</definedName>
    <definedName name="_192" localSheetId="6">[7]LIS183!#REF!</definedName>
    <definedName name="_192" localSheetId="27">[7]LIS183!#REF!</definedName>
    <definedName name="_192" localSheetId="1">[7]LIS183!#REF!</definedName>
    <definedName name="_192" localSheetId="12">[7]LIS183!#REF!</definedName>
    <definedName name="_192" localSheetId="13">[7]LIS183!#REF!</definedName>
    <definedName name="_192">[7]LIS183!#REF!</definedName>
    <definedName name="_193" localSheetId="4">[7]LIS183!#REF!</definedName>
    <definedName name="_193" localSheetId="16">[7]LIS183!#REF!</definedName>
    <definedName name="_193" localSheetId="17">[7]LIS183!#REF!</definedName>
    <definedName name="_193" localSheetId="19">[8]LIS183!#REF!</definedName>
    <definedName name="_193" localSheetId="20">[9]LIS183!#REF!</definedName>
    <definedName name="_193" localSheetId="21">[8]LIS183!#REF!</definedName>
    <definedName name="_193" localSheetId="22">[9]LIS183!#REF!</definedName>
    <definedName name="_193" localSheetId="23">[9]LIS183!#REF!</definedName>
    <definedName name="_193" localSheetId="6">[7]LIS183!#REF!</definedName>
    <definedName name="_193" localSheetId="27">[7]LIS183!#REF!</definedName>
    <definedName name="_193" localSheetId="1">[7]LIS183!#REF!</definedName>
    <definedName name="_193" localSheetId="12">[7]LIS183!#REF!</definedName>
    <definedName name="_193" localSheetId="13">[7]LIS183!#REF!</definedName>
    <definedName name="_193">[7]LIS183!#REF!</definedName>
    <definedName name="_194" localSheetId="4">[7]LIS183!#REF!</definedName>
    <definedName name="_194" localSheetId="16">[7]LIS183!#REF!</definedName>
    <definedName name="_194" localSheetId="17">[7]LIS183!#REF!</definedName>
    <definedName name="_194" localSheetId="19">[8]LIS183!#REF!</definedName>
    <definedName name="_194" localSheetId="20">[9]LIS183!#REF!</definedName>
    <definedName name="_194" localSheetId="21">[8]LIS183!#REF!</definedName>
    <definedName name="_194" localSheetId="22">[9]LIS183!#REF!</definedName>
    <definedName name="_194" localSheetId="23">[9]LIS183!#REF!</definedName>
    <definedName name="_194" localSheetId="6">[7]LIS183!#REF!</definedName>
    <definedName name="_194" localSheetId="27">[7]LIS183!#REF!</definedName>
    <definedName name="_194" localSheetId="1">[7]LIS183!#REF!</definedName>
    <definedName name="_194" localSheetId="12">[7]LIS183!#REF!</definedName>
    <definedName name="_194" localSheetId="13">[7]LIS183!#REF!</definedName>
    <definedName name="_194">[7]LIS183!#REF!</definedName>
    <definedName name="_195" localSheetId="4">[7]LIS183!#REF!</definedName>
    <definedName name="_195" localSheetId="16">[7]LIS183!#REF!</definedName>
    <definedName name="_195" localSheetId="17">[7]LIS183!#REF!</definedName>
    <definedName name="_195" localSheetId="19">[8]LIS183!#REF!</definedName>
    <definedName name="_195" localSheetId="20">[9]LIS183!#REF!</definedName>
    <definedName name="_195" localSheetId="21">[8]LIS183!#REF!</definedName>
    <definedName name="_195" localSheetId="22">[9]LIS183!#REF!</definedName>
    <definedName name="_195" localSheetId="23">[9]LIS183!#REF!</definedName>
    <definedName name="_195" localSheetId="6">[7]LIS183!#REF!</definedName>
    <definedName name="_195" localSheetId="27">[7]LIS183!#REF!</definedName>
    <definedName name="_195" localSheetId="1">[7]LIS183!#REF!</definedName>
    <definedName name="_195" localSheetId="12">[7]LIS183!#REF!</definedName>
    <definedName name="_195" localSheetId="13">[7]LIS183!#REF!</definedName>
    <definedName name="_195">[7]LIS183!#REF!</definedName>
    <definedName name="_196" localSheetId="4">[7]LIS183!#REF!</definedName>
    <definedName name="_196" localSheetId="16">[7]LIS183!#REF!</definedName>
    <definedName name="_196" localSheetId="17">[7]LIS183!#REF!</definedName>
    <definedName name="_196" localSheetId="19">[8]LIS183!#REF!</definedName>
    <definedName name="_196" localSheetId="20">[9]LIS183!#REF!</definedName>
    <definedName name="_196" localSheetId="21">[8]LIS183!#REF!</definedName>
    <definedName name="_196" localSheetId="22">[9]LIS183!#REF!</definedName>
    <definedName name="_196" localSheetId="23">[9]LIS183!#REF!</definedName>
    <definedName name="_196" localSheetId="6">[7]LIS183!#REF!</definedName>
    <definedName name="_196" localSheetId="27">[7]LIS183!#REF!</definedName>
    <definedName name="_196" localSheetId="1">[7]LIS183!#REF!</definedName>
    <definedName name="_196" localSheetId="12">[7]LIS183!#REF!</definedName>
    <definedName name="_196" localSheetId="13">[7]LIS183!#REF!</definedName>
    <definedName name="_196">[7]LIS183!#REF!</definedName>
    <definedName name="_197" localSheetId="4">[7]LIS183!#REF!</definedName>
    <definedName name="_197" localSheetId="16">[7]LIS183!#REF!</definedName>
    <definedName name="_197" localSheetId="17">[7]LIS183!#REF!</definedName>
    <definedName name="_197" localSheetId="19">[8]LIS183!#REF!</definedName>
    <definedName name="_197" localSheetId="20">[9]LIS183!#REF!</definedName>
    <definedName name="_197" localSheetId="21">[8]LIS183!#REF!</definedName>
    <definedName name="_197" localSheetId="22">[9]LIS183!#REF!</definedName>
    <definedName name="_197" localSheetId="23">[9]LIS183!#REF!</definedName>
    <definedName name="_197" localSheetId="6">[7]LIS183!#REF!</definedName>
    <definedName name="_197" localSheetId="27">[7]LIS183!#REF!</definedName>
    <definedName name="_197" localSheetId="1">[7]LIS183!#REF!</definedName>
    <definedName name="_197" localSheetId="12">[7]LIS183!#REF!</definedName>
    <definedName name="_197" localSheetId="13">[7]LIS183!#REF!</definedName>
    <definedName name="_197">[7]LIS183!#REF!</definedName>
    <definedName name="_198" localSheetId="4">[7]LIS183!#REF!</definedName>
    <definedName name="_198" localSheetId="16">[7]LIS183!#REF!</definedName>
    <definedName name="_198" localSheetId="17">[7]LIS183!#REF!</definedName>
    <definedName name="_198" localSheetId="19">[8]LIS183!#REF!</definedName>
    <definedName name="_198" localSheetId="20">[9]LIS183!#REF!</definedName>
    <definedName name="_198" localSheetId="21">[8]LIS183!#REF!</definedName>
    <definedName name="_198" localSheetId="22">[9]LIS183!#REF!</definedName>
    <definedName name="_198" localSheetId="23">[9]LIS183!#REF!</definedName>
    <definedName name="_198" localSheetId="6">[7]LIS183!#REF!</definedName>
    <definedName name="_198" localSheetId="27">[7]LIS183!#REF!</definedName>
    <definedName name="_198" localSheetId="1">[7]LIS183!#REF!</definedName>
    <definedName name="_198" localSheetId="12">[7]LIS183!#REF!</definedName>
    <definedName name="_198" localSheetId="13">[7]LIS183!#REF!</definedName>
    <definedName name="_198">[7]LIS183!#REF!</definedName>
    <definedName name="_199" localSheetId="4">[7]LIS183!#REF!</definedName>
    <definedName name="_199" localSheetId="16">[7]LIS183!#REF!</definedName>
    <definedName name="_199" localSheetId="17">[7]LIS183!#REF!</definedName>
    <definedName name="_199" localSheetId="19">[8]LIS183!#REF!</definedName>
    <definedName name="_199" localSheetId="20">[9]LIS183!#REF!</definedName>
    <definedName name="_199" localSheetId="21">[8]LIS183!#REF!</definedName>
    <definedName name="_199" localSheetId="22">[9]LIS183!#REF!</definedName>
    <definedName name="_199" localSheetId="23">[9]LIS183!#REF!</definedName>
    <definedName name="_199" localSheetId="6">[7]LIS183!#REF!</definedName>
    <definedName name="_199" localSheetId="27">[7]LIS183!#REF!</definedName>
    <definedName name="_199" localSheetId="1">[7]LIS183!#REF!</definedName>
    <definedName name="_199" localSheetId="12">[7]LIS183!#REF!</definedName>
    <definedName name="_199" localSheetId="13">[7]LIS183!#REF!</definedName>
    <definedName name="_199">[7]LIS183!#REF!</definedName>
    <definedName name="_2" localSheetId="4">[7]LIS183!#REF!</definedName>
    <definedName name="_2" localSheetId="16">[7]LIS183!#REF!</definedName>
    <definedName name="_2" localSheetId="17">[7]LIS183!#REF!</definedName>
    <definedName name="_2" localSheetId="19">[8]LIS183!#REF!</definedName>
    <definedName name="_2" localSheetId="20">[9]LIS183!#REF!</definedName>
    <definedName name="_2" localSheetId="21">[8]LIS183!#REF!</definedName>
    <definedName name="_2" localSheetId="22">[9]LIS183!#REF!</definedName>
    <definedName name="_2" localSheetId="23">[9]LIS183!#REF!</definedName>
    <definedName name="_2" localSheetId="6">[7]LIS183!#REF!</definedName>
    <definedName name="_2" localSheetId="27">[7]LIS183!#REF!</definedName>
    <definedName name="_2" localSheetId="1">[7]LIS183!#REF!</definedName>
    <definedName name="_2" localSheetId="12">[7]LIS183!#REF!</definedName>
    <definedName name="_2" localSheetId="13">[7]LIS183!#REF!</definedName>
    <definedName name="_2">[7]LIS183!#REF!</definedName>
    <definedName name="_20" localSheetId="4">[7]LIS183!#REF!</definedName>
    <definedName name="_20" localSheetId="16">[7]LIS183!#REF!</definedName>
    <definedName name="_20" localSheetId="17">[7]LIS183!#REF!</definedName>
    <definedName name="_20" localSheetId="19">[8]LIS183!#REF!</definedName>
    <definedName name="_20" localSheetId="20">[9]LIS183!#REF!</definedName>
    <definedName name="_20" localSheetId="21">[8]LIS183!#REF!</definedName>
    <definedName name="_20" localSheetId="22">[9]LIS183!#REF!</definedName>
    <definedName name="_20" localSheetId="23">[9]LIS183!#REF!</definedName>
    <definedName name="_20" localSheetId="6">[7]LIS183!#REF!</definedName>
    <definedName name="_20" localSheetId="27">[7]LIS183!#REF!</definedName>
    <definedName name="_20" localSheetId="1">[7]LIS183!#REF!</definedName>
    <definedName name="_20" localSheetId="12">[7]LIS183!#REF!</definedName>
    <definedName name="_20" localSheetId="13">[7]LIS183!#REF!</definedName>
    <definedName name="_20">[7]LIS183!#REF!</definedName>
    <definedName name="_21" localSheetId="4">[7]LIS183!#REF!</definedName>
    <definedName name="_21" localSheetId="16">[7]LIS183!#REF!</definedName>
    <definedName name="_21" localSheetId="17">[7]LIS183!#REF!</definedName>
    <definedName name="_21" localSheetId="19">[8]LIS183!#REF!</definedName>
    <definedName name="_21" localSheetId="20">[9]LIS183!#REF!</definedName>
    <definedName name="_21" localSheetId="21">[8]LIS183!#REF!</definedName>
    <definedName name="_21" localSheetId="22">[9]LIS183!#REF!</definedName>
    <definedName name="_21" localSheetId="23">[9]LIS183!#REF!</definedName>
    <definedName name="_21" localSheetId="6">[7]LIS183!#REF!</definedName>
    <definedName name="_21" localSheetId="27">[7]LIS183!#REF!</definedName>
    <definedName name="_21" localSheetId="1">[7]LIS183!#REF!</definedName>
    <definedName name="_21" localSheetId="12">[7]LIS183!#REF!</definedName>
    <definedName name="_21" localSheetId="13">[7]LIS183!#REF!</definedName>
    <definedName name="_21">[7]LIS183!#REF!</definedName>
    <definedName name="_22" localSheetId="4">[7]LIS183!#REF!</definedName>
    <definedName name="_22" localSheetId="16">[7]LIS183!#REF!</definedName>
    <definedName name="_22" localSheetId="17">[7]LIS183!#REF!</definedName>
    <definedName name="_22" localSheetId="19">[8]LIS183!#REF!</definedName>
    <definedName name="_22" localSheetId="20">[9]LIS183!#REF!</definedName>
    <definedName name="_22" localSheetId="21">[8]LIS183!#REF!</definedName>
    <definedName name="_22" localSheetId="22">[9]LIS183!#REF!</definedName>
    <definedName name="_22" localSheetId="23">[9]LIS183!#REF!</definedName>
    <definedName name="_22" localSheetId="6">[7]LIS183!#REF!</definedName>
    <definedName name="_22" localSheetId="27">[7]LIS183!#REF!</definedName>
    <definedName name="_22" localSheetId="1">[7]LIS183!#REF!</definedName>
    <definedName name="_22" localSheetId="12">[7]LIS183!#REF!</definedName>
    <definedName name="_22" localSheetId="13">[7]LIS183!#REF!</definedName>
    <definedName name="_22">[7]LIS183!#REF!</definedName>
    <definedName name="_23" localSheetId="4">[7]LIS183!#REF!</definedName>
    <definedName name="_23" localSheetId="16">[7]LIS183!#REF!</definedName>
    <definedName name="_23" localSheetId="17">[7]LIS183!#REF!</definedName>
    <definedName name="_23" localSheetId="19">[8]LIS183!#REF!</definedName>
    <definedName name="_23" localSheetId="20">[9]LIS183!#REF!</definedName>
    <definedName name="_23" localSheetId="21">[8]LIS183!#REF!</definedName>
    <definedName name="_23" localSheetId="22">[9]LIS183!#REF!</definedName>
    <definedName name="_23" localSheetId="23">[9]LIS183!#REF!</definedName>
    <definedName name="_23" localSheetId="6">[7]LIS183!#REF!</definedName>
    <definedName name="_23" localSheetId="27">[7]LIS183!#REF!</definedName>
    <definedName name="_23" localSheetId="1">[7]LIS183!#REF!</definedName>
    <definedName name="_23" localSheetId="12">[7]LIS183!#REF!</definedName>
    <definedName name="_23" localSheetId="13">[7]LIS183!#REF!</definedName>
    <definedName name="_23">[7]LIS183!#REF!</definedName>
    <definedName name="_24" localSheetId="4">[7]LIS183!#REF!</definedName>
    <definedName name="_24" localSheetId="16">[7]LIS183!#REF!</definedName>
    <definedName name="_24" localSheetId="17">[7]LIS183!#REF!</definedName>
    <definedName name="_24" localSheetId="19">[8]LIS183!#REF!</definedName>
    <definedName name="_24" localSheetId="20">[9]LIS183!#REF!</definedName>
    <definedName name="_24" localSheetId="21">[8]LIS183!#REF!</definedName>
    <definedName name="_24" localSheetId="22">[9]LIS183!#REF!</definedName>
    <definedName name="_24" localSheetId="23">[9]LIS183!#REF!</definedName>
    <definedName name="_24" localSheetId="6">[7]LIS183!#REF!</definedName>
    <definedName name="_24" localSheetId="27">[7]LIS183!#REF!</definedName>
    <definedName name="_24" localSheetId="1">[7]LIS183!#REF!</definedName>
    <definedName name="_24" localSheetId="12">[7]LIS183!#REF!</definedName>
    <definedName name="_24" localSheetId="13">[7]LIS183!#REF!</definedName>
    <definedName name="_24">[7]LIS183!#REF!</definedName>
    <definedName name="_25" localSheetId="4">[7]LIS183!#REF!</definedName>
    <definedName name="_25" localSheetId="16">[7]LIS183!#REF!</definedName>
    <definedName name="_25" localSheetId="17">[7]LIS183!#REF!</definedName>
    <definedName name="_25" localSheetId="19">[8]LIS183!#REF!</definedName>
    <definedName name="_25" localSheetId="20">[9]LIS183!#REF!</definedName>
    <definedName name="_25" localSheetId="21">[8]LIS183!#REF!</definedName>
    <definedName name="_25" localSheetId="22">[9]LIS183!#REF!</definedName>
    <definedName name="_25" localSheetId="23">[9]LIS183!#REF!</definedName>
    <definedName name="_25" localSheetId="6">[7]LIS183!#REF!</definedName>
    <definedName name="_25" localSheetId="27">[7]LIS183!#REF!</definedName>
    <definedName name="_25" localSheetId="1">[7]LIS183!#REF!</definedName>
    <definedName name="_25" localSheetId="12">[7]LIS183!#REF!</definedName>
    <definedName name="_25" localSheetId="13">[7]LIS183!#REF!</definedName>
    <definedName name="_25">[7]LIS183!#REF!</definedName>
    <definedName name="_26" localSheetId="4">[7]LIS183!#REF!</definedName>
    <definedName name="_26" localSheetId="16">[7]LIS183!#REF!</definedName>
    <definedName name="_26" localSheetId="17">[7]LIS183!#REF!</definedName>
    <definedName name="_26" localSheetId="19">[8]LIS183!#REF!</definedName>
    <definedName name="_26" localSheetId="20">[9]LIS183!#REF!</definedName>
    <definedName name="_26" localSheetId="21">[8]LIS183!#REF!</definedName>
    <definedName name="_26" localSheetId="22">[9]LIS183!#REF!</definedName>
    <definedName name="_26" localSheetId="23">[9]LIS183!#REF!</definedName>
    <definedName name="_26" localSheetId="6">[7]LIS183!#REF!</definedName>
    <definedName name="_26" localSheetId="27">[7]LIS183!#REF!</definedName>
    <definedName name="_26" localSheetId="1">[7]LIS183!#REF!</definedName>
    <definedName name="_26" localSheetId="12">[7]LIS183!#REF!</definedName>
    <definedName name="_26" localSheetId="13">[7]LIS183!#REF!</definedName>
    <definedName name="_26">[7]LIS183!#REF!</definedName>
    <definedName name="_27" localSheetId="4">[7]LIS183!#REF!</definedName>
    <definedName name="_27" localSheetId="16">[7]LIS183!#REF!</definedName>
    <definedName name="_27" localSheetId="17">[7]LIS183!#REF!</definedName>
    <definedName name="_27" localSheetId="19">[8]LIS183!#REF!</definedName>
    <definedName name="_27" localSheetId="20">[9]LIS183!#REF!</definedName>
    <definedName name="_27" localSheetId="21">[8]LIS183!#REF!</definedName>
    <definedName name="_27" localSheetId="22">[9]LIS183!#REF!</definedName>
    <definedName name="_27" localSheetId="23">[9]LIS183!#REF!</definedName>
    <definedName name="_27" localSheetId="6">[7]LIS183!#REF!</definedName>
    <definedName name="_27" localSheetId="27">[7]LIS183!#REF!</definedName>
    <definedName name="_27" localSheetId="1">[7]LIS183!#REF!</definedName>
    <definedName name="_27" localSheetId="12">[7]LIS183!#REF!</definedName>
    <definedName name="_27" localSheetId="13">[7]LIS183!#REF!</definedName>
    <definedName name="_27">[7]LIS183!#REF!</definedName>
    <definedName name="_28" localSheetId="4">[7]LIS183!#REF!</definedName>
    <definedName name="_28" localSheetId="16">[7]LIS183!#REF!</definedName>
    <definedName name="_28" localSheetId="17">[7]LIS183!#REF!</definedName>
    <definedName name="_28" localSheetId="19">[8]LIS183!#REF!</definedName>
    <definedName name="_28" localSheetId="20">[9]LIS183!#REF!</definedName>
    <definedName name="_28" localSheetId="21">[8]LIS183!#REF!</definedName>
    <definedName name="_28" localSheetId="22">[9]LIS183!#REF!</definedName>
    <definedName name="_28" localSheetId="23">[9]LIS183!#REF!</definedName>
    <definedName name="_28" localSheetId="6">[7]LIS183!#REF!</definedName>
    <definedName name="_28" localSheetId="27">[7]LIS183!#REF!</definedName>
    <definedName name="_28" localSheetId="1">[7]LIS183!#REF!</definedName>
    <definedName name="_28" localSheetId="12">[7]LIS183!#REF!</definedName>
    <definedName name="_28" localSheetId="13">[7]LIS183!#REF!</definedName>
    <definedName name="_28">[7]LIS183!#REF!</definedName>
    <definedName name="_29" localSheetId="4">[7]LIS183!#REF!</definedName>
    <definedName name="_29" localSheetId="16">[7]LIS183!#REF!</definedName>
    <definedName name="_29" localSheetId="17">[7]LIS183!#REF!</definedName>
    <definedName name="_29" localSheetId="19">[8]LIS183!#REF!</definedName>
    <definedName name="_29" localSheetId="20">[9]LIS183!#REF!</definedName>
    <definedName name="_29" localSheetId="21">[8]LIS183!#REF!</definedName>
    <definedName name="_29" localSheetId="22">[9]LIS183!#REF!</definedName>
    <definedName name="_29" localSheetId="23">[9]LIS183!#REF!</definedName>
    <definedName name="_29" localSheetId="6">[7]LIS183!#REF!</definedName>
    <definedName name="_29" localSheetId="27">[7]LIS183!#REF!</definedName>
    <definedName name="_29" localSheetId="1">[7]LIS183!#REF!</definedName>
    <definedName name="_29" localSheetId="12">[7]LIS183!#REF!</definedName>
    <definedName name="_29" localSheetId="13">[7]LIS183!#REF!</definedName>
    <definedName name="_29">[7]LIS183!#REF!</definedName>
    <definedName name="_3" localSheetId="4">[7]LIS183!#REF!</definedName>
    <definedName name="_3" localSheetId="16">[7]LIS183!#REF!</definedName>
    <definedName name="_3" localSheetId="17">[7]LIS183!#REF!</definedName>
    <definedName name="_3" localSheetId="19">[8]LIS183!#REF!</definedName>
    <definedName name="_3" localSheetId="20">[9]LIS183!#REF!</definedName>
    <definedName name="_3" localSheetId="21">[8]LIS183!#REF!</definedName>
    <definedName name="_3" localSheetId="22">[9]LIS183!#REF!</definedName>
    <definedName name="_3" localSheetId="23">[9]LIS183!#REF!</definedName>
    <definedName name="_3" localSheetId="6">[7]LIS183!#REF!</definedName>
    <definedName name="_3" localSheetId="27">[7]LIS183!#REF!</definedName>
    <definedName name="_3" localSheetId="1">[7]LIS183!#REF!</definedName>
    <definedName name="_3" localSheetId="12">[7]LIS183!#REF!</definedName>
    <definedName name="_3" localSheetId="13">[7]LIS183!#REF!</definedName>
    <definedName name="_3">[7]LIS183!#REF!</definedName>
    <definedName name="_30" localSheetId="4">[7]LIS183!#REF!</definedName>
    <definedName name="_30" localSheetId="16">[7]LIS183!#REF!</definedName>
    <definedName name="_30" localSheetId="17">[7]LIS183!#REF!</definedName>
    <definedName name="_30" localSheetId="19">[8]LIS183!#REF!</definedName>
    <definedName name="_30" localSheetId="20">[9]LIS183!#REF!</definedName>
    <definedName name="_30" localSheetId="21">[8]LIS183!#REF!</definedName>
    <definedName name="_30" localSheetId="22">[9]LIS183!#REF!</definedName>
    <definedName name="_30" localSheetId="23">[9]LIS183!#REF!</definedName>
    <definedName name="_30" localSheetId="6">[7]LIS183!#REF!</definedName>
    <definedName name="_30" localSheetId="27">[7]LIS183!#REF!</definedName>
    <definedName name="_30" localSheetId="1">[7]LIS183!#REF!</definedName>
    <definedName name="_30" localSheetId="12">[7]LIS183!#REF!</definedName>
    <definedName name="_30" localSheetId="13">[7]LIS183!#REF!</definedName>
    <definedName name="_30">[7]LIS183!#REF!</definedName>
    <definedName name="_31" localSheetId="4">[7]LIS183!#REF!</definedName>
    <definedName name="_31" localSheetId="16">[7]LIS183!#REF!</definedName>
    <definedName name="_31" localSheetId="17">[7]LIS183!#REF!</definedName>
    <definedName name="_31" localSheetId="19">[8]LIS183!#REF!</definedName>
    <definedName name="_31" localSheetId="20">[9]LIS183!#REF!</definedName>
    <definedName name="_31" localSheetId="21">[8]LIS183!#REF!</definedName>
    <definedName name="_31" localSheetId="22">[9]LIS183!#REF!</definedName>
    <definedName name="_31" localSheetId="23">[9]LIS183!#REF!</definedName>
    <definedName name="_31" localSheetId="6">[7]LIS183!#REF!</definedName>
    <definedName name="_31" localSheetId="27">[7]LIS183!#REF!</definedName>
    <definedName name="_31" localSheetId="1">[7]LIS183!#REF!</definedName>
    <definedName name="_31" localSheetId="12">[7]LIS183!#REF!</definedName>
    <definedName name="_31" localSheetId="13">[7]LIS183!#REF!</definedName>
    <definedName name="_31">[7]LIS183!#REF!</definedName>
    <definedName name="_32" localSheetId="4">[7]LIS183!#REF!</definedName>
    <definedName name="_32" localSheetId="16">[7]LIS183!#REF!</definedName>
    <definedName name="_32" localSheetId="17">[7]LIS183!#REF!</definedName>
    <definedName name="_32" localSheetId="19">[8]LIS183!#REF!</definedName>
    <definedName name="_32" localSheetId="20">[9]LIS183!#REF!</definedName>
    <definedName name="_32" localSheetId="21">[8]LIS183!#REF!</definedName>
    <definedName name="_32" localSheetId="22">[9]LIS183!#REF!</definedName>
    <definedName name="_32" localSheetId="23">[9]LIS183!#REF!</definedName>
    <definedName name="_32" localSheetId="6">[7]LIS183!#REF!</definedName>
    <definedName name="_32" localSheetId="27">[7]LIS183!#REF!</definedName>
    <definedName name="_32" localSheetId="1">[7]LIS183!#REF!</definedName>
    <definedName name="_32" localSheetId="12">[7]LIS183!#REF!</definedName>
    <definedName name="_32" localSheetId="13">[7]LIS183!#REF!</definedName>
    <definedName name="_32">[7]LIS183!#REF!</definedName>
    <definedName name="_33" localSheetId="4">[7]LIS183!#REF!</definedName>
    <definedName name="_33" localSheetId="16">[7]LIS183!#REF!</definedName>
    <definedName name="_33" localSheetId="17">[7]LIS183!#REF!</definedName>
    <definedName name="_33" localSheetId="19">[8]LIS183!#REF!</definedName>
    <definedName name="_33" localSheetId="20">[9]LIS183!#REF!</definedName>
    <definedName name="_33" localSheetId="21">[8]LIS183!#REF!</definedName>
    <definedName name="_33" localSheetId="22">[9]LIS183!#REF!</definedName>
    <definedName name="_33" localSheetId="23">[9]LIS183!#REF!</definedName>
    <definedName name="_33" localSheetId="6">[7]LIS183!#REF!</definedName>
    <definedName name="_33" localSheetId="27">[7]LIS183!#REF!</definedName>
    <definedName name="_33" localSheetId="1">[7]LIS183!#REF!</definedName>
    <definedName name="_33" localSheetId="12">[7]LIS183!#REF!</definedName>
    <definedName name="_33" localSheetId="13">[7]LIS183!#REF!</definedName>
    <definedName name="_33">[7]LIS183!#REF!</definedName>
    <definedName name="_34" localSheetId="4">[7]LIS183!#REF!</definedName>
    <definedName name="_34" localSheetId="16">[7]LIS183!#REF!</definedName>
    <definedName name="_34" localSheetId="17">[7]LIS183!#REF!</definedName>
    <definedName name="_34" localSheetId="19">[8]LIS183!#REF!</definedName>
    <definedName name="_34" localSheetId="20">[9]LIS183!#REF!</definedName>
    <definedName name="_34" localSheetId="21">[8]LIS183!#REF!</definedName>
    <definedName name="_34" localSheetId="22">[9]LIS183!#REF!</definedName>
    <definedName name="_34" localSheetId="23">[9]LIS183!#REF!</definedName>
    <definedName name="_34" localSheetId="6">[7]LIS183!#REF!</definedName>
    <definedName name="_34" localSheetId="27">[7]LIS183!#REF!</definedName>
    <definedName name="_34" localSheetId="1">[7]LIS183!#REF!</definedName>
    <definedName name="_34" localSheetId="12">[7]LIS183!#REF!</definedName>
    <definedName name="_34" localSheetId="13">[7]LIS183!#REF!</definedName>
    <definedName name="_34">[7]LIS183!#REF!</definedName>
    <definedName name="_35" localSheetId="4">[7]LIS183!#REF!</definedName>
    <definedName name="_35" localSheetId="16">[7]LIS183!#REF!</definedName>
    <definedName name="_35" localSheetId="17">[7]LIS183!#REF!</definedName>
    <definedName name="_35" localSheetId="19">[8]LIS183!#REF!</definedName>
    <definedName name="_35" localSheetId="20">[9]LIS183!#REF!</definedName>
    <definedName name="_35" localSheetId="21">[8]LIS183!#REF!</definedName>
    <definedName name="_35" localSheetId="22">[9]LIS183!#REF!</definedName>
    <definedName name="_35" localSheetId="23">[9]LIS183!#REF!</definedName>
    <definedName name="_35" localSheetId="6">[7]LIS183!#REF!</definedName>
    <definedName name="_35" localSheetId="27">[7]LIS183!#REF!</definedName>
    <definedName name="_35" localSheetId="1">[7]LIS183!#REF!</definedName>
    <definedName name="_35" localSheetId="12">[7]LIS183!#REF!</definedName>
    <definedName name="_35" localSheetId="13">[7]LIS183!#REF!</definedName>
    <definedName name="_35">[7]LIS183!#REF!</definedName>
    <definedName name="_36" localSheetId="4">[7]LIS183!#REF!</definedName>
    <definedName name="_36" localSheetId="16">[7]LIS183!#REF!</definedName>
    <definedName name="_36" localSheetId="17">[7]LIS183!#REF!</definedName>
    <definedName name="_36" localSheetId="19">[8]LIS183!#REF!</definedName>
    <definedName name="_36" localSheetId="20">[9]LIS183!#REF!</definedName>
    <definedName name="_36" localSheetId="21">[8]LIS183!#REF!</definedName>
    <definedName name="_36" localSheetId="22">[9]LIS183!#REF!</definedName>
    <definedName name="_36" localSheetId="23">[9]LIS183!#REF!</definedName>
    <definedName name="_36" localSheetId="6">[7]LIS183!#REF!</definedName>
    <definedName name="_36" localSheetId="27">[7]LIS183!#REF!</definedName>
    <definedName name="_36" localSheetId="1">[7]LIS183!#REF!</definedName>
    <definedName name="_36" localSheetId="12">[7]LIS183!#REF!</definedName>
    <definedName name="_36" localSheetId="13">[7]LIS183!#REF!</definedName>
    <definedName name="_36">[7]LIS183!#REF!</definedName>
    <definedName name="_37" localSheetId="4">[7]LIS183!#REF!</definedName>
    <definedName name="_37" localSheetId="16">[7]LIS183!#REF!</definedName>
    <definedName name="_37" localSheetId="17">[7]LIS183!#REF!</definedName>
    <definedName name="_37" localSheetId="19">[8]LIS183!#REF!</definedName>
    <definedName name="_37" localSheetId="20">[9]LIS183!#REF!</definedName>
    <definedName name="_37" localSheetId="21">[8]LIS183!#REF!</definedName>
    <definedName name="_37" localSheetId="22">[9]LIS183!#REF!</definedName>
    <definedName name="_37" localSheetId="23">[9]LIS183!#REF!</definedName>
    <definedName name="_37" localSheetId="6">[7]LIS183!#REF!</definedName>
    <definedName name="_37" localSheetId="27">[7]LIS183!#REF!</definedName>
    <definedName name="_37" localSheetId="1">[7]LIS183!#REF!</definedName>
    <definedName name="_37" localSheetId="12">[7]LIS183!#REF!</definedName>
    <definedName name="_37" localSheetId="13">[7]LIS183!#REF!</definedName>
    <definedName name="_37">[7]LIS183!#REF!</definedName>
    <definedName name="_38" localSheetId="4">[7]LIS183!#REF!</definedName>
    <definedName name="_38" localSheetId="16">[7]LIS183!#REF!</definedName>
    <definedName name="_38" localSheetId="17">[7]LIS183!#REF!</definedName>
    <definedName name="_38" localSheetId="19">[8]LIS183!#REF!</definedName>
    <definedName name="_38" localSheetId="20">[9]LIS183!#REF!</definedName>
    <definedName name="_38" localSheetId="21">[8]LIS183!#REF!</definedName>
    <definedName name="_38" localSheetId="22">[9]LIS183!#REF!</definedName>
    <definedName name="_38" localSheetId="23">[9]LIS183!#REF!</definedName>
    <definedName name="_38" localSheetId="6">[7]LIS183!#REF!</definedName>
    <definedName name="_38" localSheetId="27">[7]LIS183!#REF!</definedName>
    <definedName name="_38" localSheetId="1">[7]LIS183!#REF!</definedName>
    <definedName name="_38" localSheetId="12">[7]LIS183!#REF!</definedName>
    <definedName name="_38" localSheetId="13">[7]LIS183!#REF!</definedName>
    <definedName name="_38">[7]LIS183!#REF!</definedName>
    <definedName name="_39" localSheetId="4">[7]LIS183!#REF!</definedName>
    <definedName name="_39" localSheetId="16">[7]LIS183!#REF!</definedName>
    <definedName name="_39" localSheetId="17">[7]LIS183!#REF!</definedName>
    <definedName name="_39" localSheetId="19">[8]LIS183!#REF!</definedName>
    <definedName name="_39" localSheetId="20">[9]LIS183!#REF!</definedName>
    <definedName name="_39" localSheetId="21">[8]LIS183!#REF!</definedName>
    <definedName name="_39" localSheetId="22">[9]LIS183!#REF!</definedName>
    <definedName name="_39" localSheetId="23">[9]LIS183!#REF!</definedName>
    <definedName name="_39" localSheetId="6">[7]LIS183!#REF!</definedName>
    <definedName name="_39" localSheetId="27">[7]LIS183!#REF!</definedName>
    <definedName name="_39" localSheetId="1">[7]LIS183!#REF!</definedName>
    <definedName name="_39" localSheetId="12">[7]LIS183!#REF!</definedName>
    <definedName name="_39" localSheetId="13">[7]LIS183!#REF!</definedName>
    <definedName name="_39">[7]LIS183!#REF!</definedName>
    <definedName name="_4" localSheetId="4">[7]LIS183!#REF!</definedName>
    <definedName name="_4" localSheetId="16">[7]LIS183!#REF!</definedName>
    <definedName name="_4" localSheetId="17">[7]LIS183!#REF!</definedName>
    <definedName name="_4" localSheetId="19">[8]LIS183!#REF!</definedName>
    <definedName name="_4" localSheetId="20">[9]LIS183!#REF!</definedName>
    <definedName name="_4" localSheetId="21">[8]LIS183!#REF!</definedName>
    <definedName name="_4" localSheetId="22">[9]LIS183!#REF!</definedName>
    <definedName name="_4" localSheetId="23">[9]LIS183!#REF!</definedName>
    <definedName name="_4" localSheetId="6">[7]LIS183!#REF!</definedName>
    <definedName name="_4" localSheetId="27">[7]LIS183!#REF!</definedName>
    <definedName name="_4" localSheetId="1">[7]LIS183!#REF!</definedName>
    <definedName name="_4" localSheetId="12">[7]LIS183!#REF!</definedName>
    <definedName name="_4" localSheetId="13">[7]LIS183!#REF!</definedName>
    <definedName name="_4">[7]LIS183!#REF!</definedName>
    <definedName name="_40" localSheetId="4">[7]LIS183!#REF!</definedName>
    <definedName name="_40" localSheetId="16">[7]LIS183!#REF!</definedName>
    <definedName name="_40" localSheetId="17">[7]LIS183!#REF!</definedName>
    <definedName name="_40" localSheetId="19">[8]LIS183!#REF!</definedName>
    <definedName name="_40" localSheetId="20">[9]LIS183!#REF!</definedName>
    <definedName name="_40" localSheetId="21">[8]LIS183!#REF!</definedName>
    <definedName name="_40" localSheetId="22">[9]LIS183!#REF!</definedName>
    <definedName name="_40" localSheetId="23">[9]LIS183!#REF!</definedName>
    <definedName name="_40" localSheetId="6">[7]LIS183!#REF!</definedName>
    <definedName name="_40" localSheetId="27">[7]LIS183!#REF!</definedName>
    <definedName name="_40" localSheetId="1">[7]LIS183!#REF!</definedName>
    <definedName name="_40" localSheetId="12">[7]LIS183!#REF!</definedName>
    <definedName name="_40" localSheetId="13">[7]LIS183!#REF!</definedName>
    <definedName name="_40">[7]LIS183!#REF!</definedName>
    <definedName name="_41" localSheetId="4">[7]LIS183!#REF!</definedName>
    <definedName name="_41" localSheetId="16">[7]LIS183!#REF!</definedName>
    <definedName name="_41" localSheetId="17">[7]LIS183!#REF!</definedName>
    <definedName name="_41" localSheetId="19">[8]LIS183!#REF!</definedName>
    <definedName name="_41" localSheetId="20">[9]LIS183!#REF!</definedName>
    <definedName name="_41" localSheetId="21">[8]LIS183!#REF!</definedName>
    <definedName name="_41" localSheetId="22">[9]LIS183!#REF!</definedName>
    <definedName name="_41" localSheetId="23">[9]LIS183!#REF!</definedName>
    <definedName name="_41" localSheetId="6">[7]LIS183!#REF!</definedName>
    <definedName name="_41" localSheetId="27">[7]LIS183!#REF!</definedName>
    <definedName name="_41" localSheetId="1">[7]LIS183!#REF!</definedName>
    <definedName name="_41" localSheetId="12">[7]LIS183!#REF!</definedName>
    <definedName name="_41" localSheetId="13">[7]LIS183!#REF!</definedName>
    <definedName name="_41">[7]LIS183!#REF!</definedName>
    <definedName name="_42" localSheetId="4">[7]LIS183!#REF!</definedName>
    <definedName name="_42" localSheetId="16">[7]LIS183!#REF!</definedName>
    <definedName name="_42" localSheetId="17">[7]LIS183!#REF!</definedName>
    <definedName name="_42" localSheetId="19">[8]LIS183!#REF!</definedName>
    <definedName name="_42" localSheetId="20">[9]LIS183!#REF!</definedName>
    <definedName name="_42" localSheetId="21">[8]LIS183!#REF!</definedName>
    <definedName name="_42" localSheetId="22">[9]LIS183!#REF!</definedName>
    <definedName name="_42" localSheetId="23">[9]LIS183!#REF!</definedName>
    <definedName name="_42" localSheetId="6">[7]LIS183!#REF!</definedName>
    <definedName name="_42" localSheetId="27">[7]LIS183!#REF!</definedName>
    <definedName name="_42" localSheetId="1">[7]LIS183!#REF!</definedName>
    <definedName name="_42" localSheetId="12">[7]LIS183!#REF!</definedName>
    <definedName name="_42" localSheetId="13">[7]LIS183!#REF!</definedName>
    <definedName name="_42">[7]LIS183!#REF!</definedName>
    <definedName name="_43" localSheetId="4">[7]LIS183!#REF!</definedName>
    <definedName name="_43" localSheetId="16">[7]LIS183!#REF!</definedName>
    <definedName name="_43" localSheetId="17">[7]LIS183!#REF!</definedName>
    <definedName name="_43" localSheetId="19">[8]LIS183!#REF!</definedName>
    <definedName name="_43" localSheetId="20">[9]LIS183!#REF!</definedName>
    <definedName name="_43" localSheetId="21">[8]LIS183!#REF!</definedName>
    <definedName name="_43" localSheetId="22">[9]LIS183!#REF!</definedName>
    <definedName name="_43" localSheetId="23">[9]LIS183!#REF!</definedName>
    <definedName name="_43" localSheetId="6">[7]LIS183!#REF!</definedName>
    <definedName name="_43" localSheetId="27">[7]LIS183!#REF!</definedName>
    <definedName name="_43" localSheetId="1">[7]LIS183!#REF!</definedName>
    <definedName name="_43" localSheetId="12">[7]LIS183!#REF!</definedName>
    <definedName name="_43" localSheetId="13">[7]LIS183!#REF!</definedName>
    <definedName name="_43">[7]LIS183!#REF!</definedName>
    <definedName name="_44" localSheetId="4">[7]LIS183!#REF!</definedName>
    <definedName name="_44" localSheetId="16">[7]LIS183!#REF!</definedName>
    <definedName name="_44" localSheetId="17">[7]LIS183!#REF!</definedName>
    <definedName name="_44" localSheetId="19">[8]LIS183!#REF!</definedName>
    <definedName name="_44" localSheetId="20">[9]LIS183!#REF!</definedName>
    <definedName name="_44" localSheetId="21">[8]LIS183!#REF!</definedName>
    <definedName name="_44" localSheetId="22">[9]LIS183!#REF!</definedName>
    <definedName name="_44" localSheetId="23">[9]LIS183!#REF!</definedName>
    <definedName name="_44" localSheetId="6">[7]LIS183!#REF!</definedName>
    <definedName name="_44" localSheetId="27">[7]LIS183!#REF!</definedName>
    <definedName name="_44" localSheetId="1">[7]LIS183!#REF!</definedName>
    <definedName name="_44" localSheetId="12">[7]LIS183!#REF!</definedName>
    <definedName name="_44" localSheetId="13">[7]LIS183!#REF!</definedName>
    <definedName name="_44">[7]LIS183!#REF!</definedName>
    <definedName name="_45" localSheetId="4">[7]LIS183!#REF!</definedName>
    <definedName name="_45" localSheetId="16">[7]LIS183!#REF!</definedName>
    <definedName name="_45" localSheetId="17">[7]LIS183!#REF!</definedName>
    <definedName name="_45" localSheetId="19">[8]LIS183!#REF!</definedName>
    <definedName name="_45" localSheetId="20">[9]LIS183!#REF!</definedName>
    <definedName name="_45" localSheetId="21">[8]LIS183!#REF!</definedName>
    <definedName name="_45" localSheetId="22">[9]LIS183!#REF!</definedName>
    <definedName name="_45" localSheetId="23">[9]LIS183!#REF!</definedName>
    <definedName name="_45" localSheetId="6">[7]LIS183!#REF!</definedName>
    <definedName name="_45" localSheetId="27">[7]LIS183!#REF!</definedName>
    <definedName name="_45" localSheetId="1">[7]LIS183!#REF!</definedName>
    <definedName name="_45" localSheetId="12">[7]LIS183!#REF!</definedName>
    <definedName name="_45" localSheetId="13">[7]LIS183!#REF!</definedName>
    <definedName name="_45">[7]LIS183!#REF!</definedName>
    <definedName name="_46" localSheetId="4">[7]LIS183!#REF!</definedName>
    <definedName name="_46" localSheetId="16">[7]LIS183!#REF!</definedName>
    <definedName name="_46" localSheetId="17">[7]LIS183!#REF!</definedName>
    <definedName name="_46" localSheetId="19">[8]LIS183!#REF!</definedName>
    <definedName name="_46" localSheetId="20">[9]LIS183!#REF!</definedName>
    <definedName name="_46" localSheetId="21">[8]LIS183!#REF!</definedName>
    <definedName name="_46" localSheetId="22">[9]LIS183!#REF!</definedName>
    <definedName name="_46" localSheetId="23">[9]LIS183!#REF!</definedName>
    <definedName name="_46" localSheetId="6">[7]LIS183!#REF!</definedName>
    <definedName name="_46" localSheetId="27">[7]LIS183!#REF!</definedName>
    <definedName name="_46" localSheetId="1">[7]LIS183!#REF!</definedName>
    <definedName name="_46" localSheetId="12">[7]LIS183!#REF!</definedName>
    <definedName name="_46" localSheetId="13">[7]LIS183!#REF!</definedName>
    <definedName name="_46">[7]LIS183!#REF!</definedName>
    <definedName name="_47" localSheetId="4">[7]LIS183!#REF!</definedName>
    <definedName name="_47" localSheetId="16">[7]LIS183!#REF!</definedName>
    <definedName name="_47" localSheetId="17">[7]LIS183!#REF!</definedName>
    <definedName name="_47" localSheetId="19">[8]LIS183!#REF!</definedName>
    <definedName name="_47" localSheetId="20">[9]LIS183!#REF!</definedName>
    <definedName name="_47" localSheetId="21">[8]LIS183!#REF!</definedName>
    <definedName name="_47" localSheetId="22">[9]LIS183!#REF!</definedName>
    <definedName name="_47" localSheetId="23">[9]LIS183!#REF!</definedName>
    <definedName name="_47" localSheetId="6">[7]LIS183!#REF!</definedName>
    <definedName name="_47" localSheetId="27">[7]LIS183!#REF!</definedName>
    <definedName name="_47" localSheetId="1">[7]LIS183!#REF!</definedName>
    <definedName name="_47" localSheetId="12">[7]LIS183!#REF!</definedName>
    <definedName name="_47" localSheetId="13">[7]LIS183!#REF!</definedName>
    <definedName name="_47">[7]LIS183!#REF!</definedName>
    <definedName name="_48" localSheetId="4">[7]LIS183!#REF!</definedName>
    <definedName name="_48" localSheetId="16">[7]LIS183!#REF!</definedName>
    <definedName name="_48" localSheetId="17">[7]LIS183!#REF!</definedName>
    <definedName name="_48" localSheetId="19">[8]LIS183!#REF!</definedName>
    <definedName name="_48" localSheetId="20">[9]LIS183!#REF!</definedName>
    <definedName name="_48" localSheetId="21">[8]LIS183!#REF!</definedName>
    <definedName name="_48" localSheetId="22">[9]LIS183!#REF!</definedName>
    <definedName name="_48" localSheetId="23">[9]LIS183!#REF!</definedName>
    <definedName name="_48" localSheetId="6">[7]LIS183!#REF!</definedName>
    <definedName name="_48" localSheetId="27">[7]LIS183!#REF!</definedName>
    <definedName name="_48" localSheetId="1">[7]LIS183!#REF!</definedName>
    <definedName name="_48" localSheetId="12">[7]LIS183!#REF!</definedName>
    <definedName name="_48" localSheetId="13">[7]LIS183!#REF!</definedName>
    <definedName name="_48">[7]LIS183!#REF!</definedName>
    <definedName name="_49" localSheetId="4">[7]LIS183!#REF!</definedName>
    <definedName name="_49" localSheetId="16">[7]LIS183!#REF!</definedName>
    <definedName name="_49" localSheetId="17">[7]LIS183!#REF!</definedName>
    <definedName name="_49" localSheetId="19">[8]LIS183!#REF!</definedName>
    <definedName name="_49" localSheetId="20">[9]LIS183!#REF!</definedName>
    <definedName name="_49" localSheetId="21">[8]LIS183!#REF!</definedName>
    <definedName name="_49" localSheetId="22">[9]LIS183!#REF!</definedName>
    <definedName name="_49" localSheetId="23">[9]LIS183!#REF!</definedName>
    <definedName name="_49" localSheetId="6">[7]LIS183!#REF!</definedName>
    <definedName name="_49" localSheetId="27">[7]LIS183!#REF!</definedName>
    <definedName name="_49" localSheetId="1">[7]LIS183!#REF!</definedName>
    <definedName name="_49" localSheetId="12">[7]LIS183!#REF!</definedName>
    <definedName name="_49" localSheetId="13">[7]LIS183!#REF!</definedName>
    <definedName name="_49">[7]LIS183!#REF!</definedName>
    <definedName name="_5" localSheetId="4">[7]LIS183!#REF!</definedName>
    <definedName name="_5" localSheetId="16">[7]LIS183!#REF!</definedName>
    <definedName name="_5" localSheetId="17">[7]LIS183!#REF!</definedName>
    <definedName name="_5" localSheetId="19">[8]LIS183!#REF!</definedName>
    <definedName name="_5" localSheetId="20">[9]LIS183!#REF!</definedName>
    <definedName name="_5" localSheetId="21">[8]LIS183!#REF!</definedName>
    <definedName name="_5" localSheetId="22">[9]LIS183!#REF!</definedName>
    <definedName name="_5" localSheetId="23">[9]LIS183!#REF!</definedName>
    <definedName name="_5" localSheetId="6">[7]LIS183!#REF!</definedName>
    <definedName name="_5" localSheetId="27">[7]LIS183!#REF!</definedName>
    <definedName name="_5" localSheetId="1">[7]LIS183!#REF!</definedName>
    <definedName name="_5" localSheetId="12">[7]LIS183!#REF!</definedName>
    <definedName name="_5" localSheetId="13">[7]LIS183!#REF!</definedName>
    <definedName name="_5">[7]LIS183!#REF!</definedName>
    <definedName name="_50" localSheetId="4">[7]LIS183!#REF!</definedName>
    <definedName name="_50" localSheetId="16">[7]LIS183!#REF!</definedName>
    <definedName name="_50" localSheetId="17">[7]LIS183!#REF!</definedName>
    <definedName name="_50" localSheetId="19">[8]LIS183!#REF!</definedName>
    <definedName name="_50" localSheetId="20">[9]LIS183!#REF!</definedName>
    <definedName name="_50" localSheetId="21">[8]LIS183!#REF!</definedName>
    <definedName name="_50" localSheetId="22">[9]LIS183!#REF!</definedName>
    <definedName name="_50" localSheetId="23">[9]LIS183!#REF!</definedName>
    <definedName name="_50" localSheetId="6">[7]LIS183!#REF!</definedName>
    <definedName name="_50" localSheetId="27">[7]LIS183!#REF!</definedName>
    <definedName name="_50" localSheetId="1">[7]LIS183!#REF!</definedName>
    <definedName name="_50" localSheetId="12">[7]LIS183!#REF!</definedName>
    <definedName name="_50" localSheetId="13">[7]LIS183!#REF!</definedName>
    <definedName name="_50">[7]LIS183!#REF!</definedName>
    <definedName name="_51" localSheetId="4">[7]LIS183!#REF!</definedName>
    <definedName name="_51" localSheetId="16">[7]LIS183!#REF!</definedName>
    <definedName name="_51" localSheetId="17">[7]LIS183!#REF!</definedName>
    <definedName name="_51" localSheetId="19">[8]LIS183!#REF!</definedName>
    <definedName name="_51" localSheetId="20">[9]LIS183!#REF!</definedName>
    <definedName name="_51" localSheetId="21">[8]LIS183!#REF!</definedName>
    <definedName name="_51" localSheetId="22">[9]LIS183!#REF!</definedName>
    <definedName name="_51" localSheetId="23">[9]LIS183!#REF!</definedName>
    <definedName name="_51" localSheetId="6">[7]LIS183!#REF!</definedName>
    <definedName name="_51" localSheetId="27">[7]LIS183!#REF!</definedName>
    <definedName name="_51" localSheetId="1">[7]LIS183!#REF!</definedName>
    <definedName name="_51" localSheetId="12">[7]LIS183!#REF!</definedName>
    <definedName name="_51" localSheetId="13">[7]LIS183!#REF!</definedName>
    <definedName name="_51">[7]LIS183!#REF!</definedName>
    <definedName name="_52" localSheetId="4">[7]LIS183!#REF!</definedName>
    <definedName name="_52" localSheetId="16">[7]LIS183!#REF!</definedName>
    <definedName name="_52" localSheetId="17">[7]LIS183!#REF!</definedName>
    <definedName name="_52" localSheetId="19">[8]LIS183!#REF!</definedName>
    <definedName name="_52" localSheetId="20">[9]LIS183!#REF!</definedName>
    <definedName name="_52" localSheetId="21">[8]LIS183!#REF!</definedName>
    <definedName name="_52" localSheetId="22">[9]LIS183!#REF!</definedName>
    <definedName name="_52" localSheetId="23">[9]LIS183!#REF!</definedName>
    <definedName name="_52" localSheetId="6">[7]LIS183!#REF!</definedName>
    <definedName name="_52" localSheetId="27">[7]LIS183!#REF!</definedName>
    <definedName name="_52" localSheetId="1">[7]LIS183!#REF!</definedName>
    <definedName name="_52" localSheetId="12">[7]LIS183!#REF!</definedName>
    <definedName name="_52" localSheetId="13">[7]LIS183!#REF!</definedName>
    <definedName name="_52">[7]LIS183!#REF!</definedName>
    <definedName name="_53" localSheetId="4">[7]LIS183!#REF!</definedName>
    <definedName name="_53" localSheetId="16">[7]LIS183!#REF!</definedName>
    <definedName name="_53" localSheetId="17">[7]LIS183!#REF!</definedName>
    <definedName name="_53" localSheetId="19">[8]LIS183!#REF!</definedName>
    <definedName name="_53" localSheetId="20">[9]LIS183!#REF!</definedName>
    <definedName name="_53" localSheetId="21">[8]LIS183!#REF!</definedName>
    <definedName name="_53" localSheetId="22">[9]LIS183!#REF!</definedName>
    <definedName name="_53" localSheetId="23">[9]LIS183!#REF!</definedName>
    <definedName name="_53" localSheetId="6">[7]LIS183!#REF!</definedName>
    <definedName name="_53" localSheetId="27">[7]LIS183!#REF!</definedName>
    <definedName name="_53" localSheetId="1">[7]LIS183!#REF!</definedName>
    <definedName name="_53" localSheetId="12">[7]LIS183!#REF!</definedName>
    <definedName name="_53" localSheetId="13">[7]LIS183!#REF!</definedName>
    <definedName name="_53">[7]LIS183!#REF!</definedName>
    <definedName name="_54" localSheetId="4">[7]LIS183!#REF!</definedName>
    <definedName name="_54" localSheetId="16">[7]LIS183!#REF!</definedName>
    <definedName name="_54" localSheetId="17">[7]LIS183!#REF!</definedName>
    <definedName name="_54" localSheetId="19">[8]LIS183!#REF!</definedName>
    <definedName name="_54" localSheetId="20">[9]LIS183!#REF!</definedName>
    <definedName name="_54" localSheetId="21">[8]LIS183!#REF!</definedName>
    <definedName name="_54" localSheetId="22">[9]LIS183!#REF!</definedName>
    <definedName name="_54" localSheetId="23">[9]LIS183!#REF!</definedName>
    <definedName name="_54" localSheetId="6">[7]LIS183!#REF!</definedName>
    <definedName name="_54" localSheetId="27">[7]LIS183!#REF!</definedName>
    <definedName name="_54" localSheetId="1">[7]LIS183!#REF!</definedName>
    <definedName name="_54" localSheetId="12">[7]LIS183!#REF!</definedName>
    <definedName name="_54" localSheetId="13">[7]LIS183!#REF!</definedName>
    <definedName name="_54">[7]LIS183!#REF!</definedName>
    <definedName name="_55" localSheetId="4">[7]LIS183!#REF!</definedName>
    <definedName name="_55" localSheetId="16">[7]LIS183!#REF!</definedName>
    <definedName name="_55" localSheetId="17">[7]LIS183!#REF!</definedName>
    <definedName name="_55" localSheetId="19">[8]LIS183!#REF!</definedName>
    <definedName name="_55" localSheetId="20">[9]LIS183!#REF!</definedName>
    <definedName name="_55" localSheetId="21">[8]LIS183!#REF!</definedName>
    <definedName name="_55" localSheetId="22">[9]LIS183!#REF!</definedName>
    <definedName name="_55" localSheetId="23">[9]LIS183!#REF!</definedName>
    <definedName name="_55" localSheetId="6">[7]LIS183!#REF!</definedName>
    <definedName name="_55" localSheetId="27">[7]LIS183!#REF!</definedName>
    <definedName name="_55" localSheetId="1">[7]LIS183!#REF!</definedName>
    <definedName name="_55" localSheetId="12">[7]LIS183!#REF!</definedName>
    <definedName name="_55" localSheetId="13">[7]LIS183!#REF!</definedName>
    <definedName name="_55">[7]LIS183!#REF!</definedName>
    <definedName name="_56" localSheetId="4">[7]LIS183!#REF!</definedName>
    <definedName name="_56" localSheetId="16">[7]LIS183!#REF!</definedName>
    <definedName name="_56" localSheetId="17">[7]LIS183!#REF!</definedName>
    <definedName name="_56" localSheetId="19">[8]LIS183!#REF!</definedName>
    <definedName name="_56" localSheetId="20">[9]LIS183!#REF!</definedName>
    <definedName name="_56" localSheetId="21">[8]LIS183!#REF!</definedName>
    <definedName name="_56" localSheetId="22">[9]LIS183!#REF!</definedName>
    <definedName name="_56" localSheetId="23">[9]LIS183!#REF!</definedName>
    <definedName name="_56" localSheetId="6">[7]LIS183!#REF!</definedName>
    <definedName name="_56" localSheetId="27">[7]LIS183!#REF!</definedName>
    <definedName name="_56" localSheetId="1">[7]LIS183!#REF!</definedName>
    <definedName name="_56" localSheetId="12">[7]LIS183!#REF!</definedName>
    <definedName name="_56" localSheetId="13">[7]LIS183!#REF!</definedName>
    <definedName name="_56">[7]LIS183!#REF!</definedName>
    <definedName name="_57" localSheetId="4">[7]LIS183!#REF!</definedName>
    <definedName name="_57" localSheetId="16">[7]LIS183!#REF!</definedName>
    <definedName name="_57" localSheetId="17">[7]LIS183!#REF!</definedName>
    <definedName name="_57" localSheetId="19">[8]LIS183!#REF!</definedName>
    <definedName name="_57" localSheetId="20">[9]LIS183!#REF!</definedName>
    <definedName name="_57" localSheetId="21">[8]LIS183!#REF!</definedName>
    <definedName name="_57" localSheetId="22">[9]LIS183!#REF!</definedName>
    <definedName name="_57" localSheetId="23">[9]LIS183!#REF!</definedName>
    <definedName name="_57" localSheetId="6">[7]LIS183!#REF!</definedName>
    <definedName name="_57" localSheetId="27">[7]LIS183!#REF!</definedName>
    <definedName name="_57" localSheetId="1">[7]LIS183!#REF!</definedName>
    <definedName name="_57" localSheetId="12">[7]LIS183!#REF!</definedName>
    <definedName name="_57" localSheetId="13">[7]LIS183!#REF!</definedName>
    <definedName name="_57">[7]LIS183!#REF!</definedName>
    <definedName name="_58" localSheetId="4">[7]LIS183!#REF!</definedName>
    <definedName name="_58" localSheetId="16">[7]LIS183!#REF!</definedName>
    <definedName name="_58" localSheetId="17">[7]LIS183!#REF!</definedName>
    <definedName name="_58" localSheetId="19">[8]LIS183!#REF!</definedName>
    <definedName name="_58" localSheetId="20">[9]LIS183!#REF!</definedName>
    <definedName name="_58" localSheetId="21">[8]LIS183!#REF!</definedName>
    <definedName name="_58" localSheetId="22">[9]LIS183!#REF!</definedName>
    <definedName name="_58" localSheetId="23">[9]LIS183!#REF!</definedName>
    <definedName name="_58" localSheetId="6">[7]LIS183!#REF!</definedName>
    <definedName name="_58" localSheetId="27">[7]LIS183!#REF!</definedName>
    <definedName name="_58" localSheetId="1">[7]LIS183!#REF!</definedName>
    <definedName name="_58" localSheetId="12">[7]LIS183!#REF!</definedName>
    <definedName name="_58" localSheetId="13">[7]LIS183!#REF!</definedName>
    <definedName name="_58">[7]LIS183!#REF!</definedName>
    <definedName name="_59" localSheetId="4">[7]LIS183!#REF!</definedName>
    <definedName name="_59" localSheetId="16">[7]LIS183!#REF!</definedName>
    <definedName name="_59" localSheetId="17">[7]LIS183!#REF!</definedName>
    <definedName name="_59" localSheetId="19">[8]LIS183!#REF!</definedName>
    <definedName name="_59" localSheetId="20">[9]LIS183!#REF!</definedName>
    <definedName name="_59" localSheetId="21">[8]LIS183!#REF!</definedName>
    <definedName name="_59" localSheetId="22">[9]LIS183!#REF!</definedName>
    <definedName name="_59" localSheetId="23">[9]LIS183!#REF!</definedName>
    <definedName name="_59" localSheetId="6">[7]LIS183!#REF!</definedName>
    <definedName name="_59" localSheetId="27">[7]LIS183!#REF!</definedName>
    <definedName name="_59" localSheetId="1">[7]LIS183!#REF!</definedName>
    <definedName name="_59" localSheetId="12">[7]LIS183!#REF!</definedName>
    <definedName name="_59" localSheetId="13">[7]LIS183!#REF!</definedName>
    <definedName name="_59">[7]LIS183!#REF!</definedName>
    <definedName name="_6" localSheetId="4">[7]LIS183!#REF!</definedName>
    <definedName name="_6" localSheetId="16">[7]LIS183!#REF!</definedName>
    <definedName name="_6" localSheetId="17">[7]LIS183!#REF!</definedName>
    <definedName name="_6" localSheetId="19">[8]LIS183!#REF!</definedName>
    <definedName name="_6" localSheetId="20">[9]LIS183!#REF!</definedName>
    <definedName name="_6" localSheetId="21">[8]LIS183!#REF!</definedName>
    <definedName name="_6" localSheetId="22">[9]LIS183!#REF!</definedName>
    <definedName name="_6" localSheetId="23">[9]LIS183!#REF!</definedName>
    <definedName name="_6" localSheetId="6">[7]LIS183!#REF!</definedName>
    <definedName name="_6" localSheetId="27">[7]LIS183!#REF!</definedName>
    <definedName name="_6" localSheetId="1">[7]LIS183!#REF!</definedName>
    <definedName name="_6" localSheetId="12">[7]LIS183!#REF!</definedName>
    <definedName name="_6" localSheetId="13">[7]LIS183!#REF!</definedName>
    <definedName name="_6">[7]LIS183!#REF!</definedName>
    <definedName name="_60" localSheetId="4">[7]LIS183!#REF!</definedName>
    <definedName name="_60" localSheetId="16">[7]LIS183!#REF!</definedName>
    <definedName name="_60" localSheetId="17">[7]LIS183!#REF!</definedName>
    <definedName name="_60" localSheetId="19">[8]LIS183!#REF!</definedName>
    <definedName name="_60" localSheetId="20">[9]LIS183!#REF!</definedName>
    <definedName name="_60" localSheetId="21">[8]LIS183!#REF!</definedName>
    <definedName name="_60" localSheetId="22">[9]LIS183!#REF!</definedName>
    <definedName name="_60" localSheetId="23">[9]LIS183!#REF!</definedName>
    <definedName name="_60" localSheetId="6">[7]LIS183!#REF!</definedName>
    <definedName name="_60" localSheetId="27">[7]LIS183!#REF!</definedName>
    <definedName name="_60" localSheetId="1">[7]LIS183!#REF!</definedName>
    <definedName name="_60" localSheetId="12">[7]LIS183!#REF!</definedName>
    <definedName name="_60" localSheetId="13">[7]LIS183!#REF!</definedName>
    <definedName name="_60">[7]LIS183!#REF!</definedName>
    <definedName name="_61" localSheetId="4">[7]LIS183!#REF!</definedName>
    <definedName name="_61" localSheetId="16">[7]LIS183!#REF!</definedName>
    <definedName name="_61" localSheetId="17">[7]LIS183!#REF!</definedName>
    <definedName name="_61" localSheetId="19">[8]LIS183!#REF!</definedName>
    <definedName name="_61" localSheetId="20">[9]LIS183!#REF!</definedName>
    <definedName name="_61" localSheetId="21">[8]LIS183!#REF!</definedName>
    <definedName name="_61" localSheetId="22">[9]LIS183!#REF!</definedName>
    <definedName name="_61" localSheetId="23">[9]LIS183!#REF!</definedName>
    <definedName name="_61" localSheetId="6">[7]LIS183!#REF!</definedName>
    <definedName name="_61" localSheetId="27">[7]LIS183!#REF!</definedName>
    <definedName name="_61" localSheetId="1">[7]LIS183!#REF!</definedName>
    <definedName name="_61" localSheetId="12">[7]LIS183!#REF!</definedName>
    <definedName name="_61" localSheetId="13">[7]LIS183!#REF!</definedName>
    <definedName name="_61">[7]LIS183!#REF!</definedName>
    <definedName name="_62" localSheetId="4">[7]LIS183!#REF!</definedName>
    <definedName name="_62" localSheetId="16">[7]LIS183!#REF!</definedName>
    <definedName name="_62" localSheetId="17">[7]LIS183!#REF!</definedName>
    <definedName name="_62" localSheetId="19">[8]LIS183!#REF!</definedName>
    <definedName name="_62" localSheetId="20">[9]LIS183!#REF!</definedName>
    <definedName name="_62" localSheetId="21">[8]LIS183!#REF!</definedName>
    <definedName name="_62" localSheetId="22">[9]LIS183!#REF!</definedName>
    <definedName name="_62" localSheetId="23">[9]LIS183!#REF!</definedName>
    <definedName name="_62" localSheetId="6">[7]LIS183!#REF!</definedName>
    <definedName name="_62" localSheetId="27">[7]LIS183!#REF!</definedName>
    <definedName name="_62" localSheetId="1">[7]LIS183!#REF!</definedName>
    <definedName name="_62" localSheetId="12">[7]LIS183!#REF!</definedName>
    <definedName name="_62" localSheetId="13">[7]LIS183!#REF!</definedName>
    <definedName name="_62">[7]LIS183!#REF!</definedName>
    <definedName name="_63" localSheetId="4">[7]LIS183!#REF!</definedName>
    <definedName name="_63" localSheetId="16">[7]LIS183!#REF!</definedName>
    <definedName name="_63" localSheetId="17">[7]LIS183!#REF!</definedName>
    <definedName name="_63" localSheetId="19">[8]LIS183!#REF!</definedName>
    <definedName name="_63" localSheetId="20">[9]LIS183!#REF!</definedName>
    <definedName name="_63" localSheetId="21">[8]LIS183!#REF!</definedName>
    <definedName name="_63" localSheetId="22">[9]LIS183!#REF!</definedName>
    <definedName name="_63" localSheetId="23">[9]LIS183!#REF!</definedName>
    <definedName name="_63" localSheetId="6">[7]LIS183!#REF!</definedName>
    <definedName name="_63" localSheetId="27">[7]LIS183!#REF!</definedName>
    <definedName name="_63" localSheetId="1">[7]LIS183!#REF!</definedName>
    <definedName name="_63" localSheetId="12">[7]LIS183!#REF!</definedName>
    <definedName name="_63" localSheetId="13">[7]LIS183!#REF!</definedName>
    <definedName name="_63">[7]LIS183!#REF!</definedName>
    <definedName name="_64" localSheetId="4">[7]LIS183!#REF!</definedName>
    <definedName name="_64" localSheetId="16">[7]LIS183!#REF!</definedName>
    <definedName name="_64" localSheetId="17">[7]LIS183!#REF!</definedName>
    <definedName name="_64" localSheetId="19">[8]LIS183!#REF!</definedName>
    <definedName name="_64" localSheetId="20">[9]LIS183!#REF!</definedName>
    <definedName name="_64" localSheetId="21">[8]LIS183!#REF!</definedName>
    <definedName name="_64" localSheetId="22">[9]LIS183!#REF!</definedName>
    <definedName name="_64" localSheetId="23">[9]LIS183!#REF!</definedName>
    <definedName name="_64" localSheetId="6">[7]LIS183!#REF!</definedName>
    <definedName name="_64" localSheetId="27">[7]LIS183!#REF!</definedName>
    <definedName name="_64" localSheetId="1">[7]LIS183!#REF!</definedName>
    <definedName name="_64" localSheetId="12">[7]LIS183!#REF!</definedName>
    <definedName name="_64" localSheetId="13">[7]LIS183!#REF!</definedName>
    <definedName name="_64">[7]LIS183!#REF!</definedName>
    <definedName name="_65" localSheetId="4">[7]LIS183!#REF!</definedName>
    <definedName name="_65" localSheetId="16">[7]LIS183!#REF!</definedName>
    <definedName name="_65" localSheetId="17">[7]LIS183!#REF!</definedName>
    <definedName name="_65" localSheetId="19">[8]LIS183!#REF!</definedName>
    <definedName name="_65" localSheetId="20">[9]LIS183!#REF!</definedName>
    <definedName name="_65" localSheetId="21">[8]LIS183!#REF!</definedName>
    <definedName name="_65" localSheetId="22">[9]LIS183!#REF!</definedName>
    <definedName name="_65" localSheetId="23">[9]LIS183!#REF!</definedName>
    <definedName name="_65" localSheetId="6">[7]LIS183!#REF!</definedName>
    <definedName name="_65" localSheetId="27">[7]LIS183!#REF!</definedName>
    <definedName name="_65" localSheetId="1">[7]LIS183!#REF!</definedName>
    <definedName name="_65" localSheetId="12">[7]LIS183!#REF!</definedName>
    <definedName name="_65" localSheetId="13">[7]LIS183!#REF!</definedName>
    <definedName name="_65">[7]LIS183!#REF!</definedName>
    <definedName name="_66" localSheetId="4">[7]LIS183!#REF!</definedName>
    <definedName name="_66" localSheetId="16">[7]LIS183!#REF!</definedName>
    <definedName name="_66" localSheetId="17">[7]LIS183!#REF!</definedName>
    <definedName name="_66" localSheetId="19">[8]LIS183!#REF!</definedName>
    <definedName name="_66" localSheetId="20">[9]LIS183!#REF!</definedName>
    <definedName name="_66" localSheetId="21">[8]LIS183!#REF!</definedName>
    <definedName name="_66" localSheetId="22">[9]LIS183!#REF!</definedName>
    <definedName name="_66" localSheetId="23">[9]LIS183!#REF!</definedName>
    <definedName name="_66" localSheetId="6">[7]LIS183!#REF!</definedName>
    <definedName name="_66" localSheetId="27">[7]LIS183!#REF!</definedName>
    <definedName name="_66" localSheetId="1">[7]LIS183!#REF!</definedName>
    <definedName name="_66" localSheetId="12">[7]LIS183!#REF!</definedName>
    <definedName name="_66" localSheetId="13">[7]LIS183!#REF!</definedName>
    <definedName name="_66">[7]LIS183!#REF!</definedName>
    <definedName name="_67" localSheetId="4">[7]LIS183!#REF!</definedName>
    <definedName name="_67" localSheetId="16">[7]LIS183!#REF!</definedName>
    <definedName name="_67" localSheetId="17">[7]LIS183!#REF!</definedName>
    <definedName name="_67" localSheetId="19">[8]LIS183!#REF!</definedName>
    <definedName name="_67" localSheetId="20">[9]LIS183!#REF!</definedName>
    <definedName name="_67" localSheetId="21">[8]LIS183!#REF!</definedName>
    <definedName name="_67" localSheetId="22">[9]LIS183!#REF!</definedName>
    <definedName name="_67" localSheetId="23">[9]LIS183!#REF!</definedName>
    <definedName name="_67" localSheetId="6">[7]LIS183!#REF!</definedName>
    <definedName name="_67" localSheetId="27">[7]LIS183!#REF!</definedName>
    <definedName name="_67" localSheetId="1">[7]LIS183!#REF!</definedName>
    <definedName name="_67" localSheetId="12">[7]LIS183!#REF!</definedName>
    <definedName name="_67" localSheetId="13">[7]LIS183!#REF!</definedName>
    <definedName name="_67">[7]LIS183!#REF!</definedName>
    <definedName name="_68" localSheetId="4">[7]LIS183!#REF!</definedName>
    <definedName name="_68" localSheetId="16">[7]LIS183!#REF!</definedName>
    <definedName name="_68" localSheetId="17">[7]LIS183!#REF!</definedName>
    <definedName name="_68" localSheetId="19">[8]LIS183!#REF!</definedName>
    <definedName name="_68" localSheetId="20">[9]LIS183!#REF!</definedName>
    <definedName name="_68" localSheetId="21">[8]LIS183!#REF!</definedName>
    <definedName name="_68" localSheetId="22">[9]LIS183!#REF!</definedName>
    <definedName name="_68" localSheetId="23">[9]LIS183!#REF!</definedName>
    <definedName name="_68" localSheetId="6">[7]LIS183!#REF!</definedName>
    <definedName name="_68" localSheetId="27">[7]LIS183!#REF!</definedName>
    <definedName name="_68" localSheetId="1">[7]LIS183!#REF!</definedName>
    <definedName name="_68" localSheetId="12">[7]LIS183!#REF!</definedName>
    <definedName name="_68" localSheetId="13">[7]LIS183!#REF!</definedName>
    <definedName name="_68">[7]LIS183!#REF!</definedName>
    <definedName name="_69" localSheetId="4">[7]LIS183!#REF!</definedName>
    <definedName name="_69" localSheetId="16">[7]LIS183!#REF!</definedName>
    <definedName name="_69" localSheetId="17">[7]LIS183!#REF!</definedName>
    <definedName name="_69" localSheetId="19">[8]LIS183!#REF!</definedName>
    <definedName name="_69" localSheetId="20">[9]LIS183!#REF!</definedName>
    <definedName name="_69" localSheetId="21">[8]LIS183!#REF!</definedName>
    <definedName name="_69" localSheetId="22">[9]LIS183!#REF!</definedName>
    <definedName name="_69" localSheetId="23">[9]LIS183!#REF!</definedName>
    <definedName name="_69" localSheetId="6">[7]LIS183!#REF!</definedName>
    <definedName name="_69" localSheetId="27">[7]LIS183!#REF!</definedName>
    <definedName name="_69" localSheetId="1">[7]LIS183!#REF!</definedName>
    <definedName name="_69" localSheetId="12">[7]LIS183!#REF!</definedName>
    <definedName name="_69" localSheetId="13">[7]LIS183!#REF!</definedName>
    <definedName name="_69">[7]LIS183!#REF!</definedName>
    <definedName name="_7" localSheetId="4">[7]LIS183!#REF!</definedName>
    <definedName name="_7" localSheetId="16">[7]LIS183!#REF!</definedName>
    <definedName name="_7" localSheetId="17">[7]LIS183!#REF!</definedName>
    <definedName name="_7" localSheetId="19">[8]LIS183!#REF!</definedName>
    <definedName name="_7" localSheetId="20">[9]LIS183!#REF!</definedName>
    <definedName name="_7" localSheetId="21">[8]LIS183!#REF!</definedName>
    <definedName name="_7" localSheetId="22">[9]LIS183!#REF!</definedName>
    <definedName name="_7" localSheetId="23">[9]LIS183!#REF!</definedName>
    <definedName name="_7" localSheetId="6">[7]LIS183!#REF!</definedName>
    <definedName name="_7" localSheetId="27">[7]LIS183!#REF!</definedName>
    <definedName name="_7" localSheetId="1">[7]LIS183!#REF!</definedName>
    <definedName name="_7" localSheetId="12">[7]LIS183!#REF!</definedName>
    <definedName name="_7" localSheetId="13">[7]LIS183!#REF!</definedName>
    <definedName name="_7">[7]LIS183!#REF!</definedName>
    <definedName name="_70" localSheetId="4">[7]LIS183!#REF!</definedName>
    <definedName name="_70" localSheetId="16">[7]LIS183!#REF!</definedName>
    <definedName name="_70" localSheetId="17">[7]LIS183!#REF!</definedName>
    <definedName name="_70" localSheetId="19">[8]LIS183!#REF!</definedName>
    <definedName name="_70" localSheetId="20">[9]LIS183!#REF!</definedName>
    <definedName name="_70" localSheetId="21">[8]LIS183!#REF!</definedName>
    <definedName name="_70" localSheetId="22">[9]LIS183!#REF!</definedName>
    <definedName name="_70" localSheetId="23">[9]LIS183!#REF!</definedName>
    <definedName name="_70" localSheetId="6">[7]LIS183!#REF!</definedName>
    <definedName name="_70" localSheetId="27">[7]LIS183!#REF!</definedName>
    <definedName name="_70" localSheetId="1">[7]LIS183!#REF!</definedName>
    <definedName name="_70" localSheetId="12">[7]LIS183!#REF!</definedName>
    <definedName name="_70" localSheetId="13">[7]LIS183!#REF!</definedName>
    <definedName name="_70">[7]LIS183!#REF!</definedName>
    <definedName name="_71" localSheetId="4">[7]LIS183!#REF!</definedName>
    <definedName name="_71" localSheetId="16">[7]LIS183!#REF!</definedName>
    <definedName name="_71" localSheetId="17">[7]LIS183!#REF!</definedName>
    <definedName name="_71" localSheetId="19">[8]LIS183!#REF!</definedName>
    <definedName name="_71" localSheetId="20">[9]LIS183!#REF!</definedName>
    <definedName name="_71" localSheetId="21">[8]LIS183!#REF!</definedName>
    <definedName name="_71" localSheetId="22">[9]LIS183!#REF!</definedName>
    <definedName name="_71" localSheetId="23">[9]LIS183!#REF!</definedName>
    <definedName name="_71" localSheetId="6">[7]LIS183!#REF!</definedName>
    <definedName name="_71" localSheetId="27">[7]LIS183!#REF!</definedName>
    <definedName name="_71" localSheetId="1">[7]LIS183!#REF!</definedName>
    <definedName name="_71" localSheetId="12">[7]LIS183!#REF!</definedName>
    <definedName name="_71" localSheetId="13">[7]LIS183!#REF!</definedName>
    <definedName name="_71">[7]LIS183!#REF!</definedName>
    <definedName name="_72" localSheetId="4">[7]LIS183!#REF!</definedName>
    <definedName name="_72" localSheetId="16">[7]LIS183!#REF!</definedName>
    <definedName name="_72" localSheetId="17">[7]LIS183!#REF!</definedName>
    <definedName name="_72" localSheetId="19">[8]LIS183!#REF!</definedName>
    <definedName name="_72" localSheetId="20">[9]LIS183!#REF!</definedName>
    <definedName name="_72" localSheetId="21">[8]LIS183!#REF!</definedName>
    <definedName name="_72" localSheetId="22">[9]LIS183!#REF!</definedName>
    <definedName name="_72" localSheetId="23">[9]LIS183!#REF!</definedName>
    <definedName name="_72" localSheetId="6">[7]LIS183!#REF!</definedName>
    <definedName name="_72" localSheetId="27">[7]LIS183!#REF!</definedName>
    <definedName name="_72" localSheetId="1">[7]LIS183!#REF!</definedName>
    <definedName name="_72" localSheetId="12">[7]LIS183!#REF!</definedName>
    <definedName name="_72" localSheetId="13">[7]LIS183!#REF!</definedName>
    <definedName name="_72">[7]LIS183!#REF!</definedName>
    <definedName name="_73" localSheetId="4">[7]LIS183!#REF!</definedName>
    <definedName name="_73" localSheetId="16">[7]LIS183!#REF!</definedName>
    <definedName name="_73" localSheetId="17">[7]LIS183!#REF!</definedName>
    <definedName name="_73" localSheetId="19">[8]LIS183!#REF!</definedName>
    <definedName name="_73" localSheetId="20">[9]LIS183!#REF!</definedName>
    <definedName name="_73" localSheetId="21">[8]LIS183!#REF!</definedName>
    <definedName name="_73" localSheetId="22">[9]LIS183!#REF!</definedName>
    <definedName name="_73" localSheetId="23">[9]LIS183!#REF!</definedName>
    <definedName name="_73" localSheetId="6">[7]LIS183!#REF!</definedName>
    <definedName name="_73" localSheetId="27">[7]LIS183!#REF!</definedName>
    <definedName name="_73" localSheetId="1">[7]LIS183!#REF!</definedName>
    <definedName name="_73" localSheetId="12">[7]LIS183!#REF!</definedName>
    <definedName name="_73" localSheetId="13">[7]LIS183!#REF!</definedName>
    <definedName name="_73">[7]LIS183!#REF!</definedName>
    <definedName name="_74" localSheetId="4">[7]LIS183!#REF!</definedName>
    <definedName name="_74" localSheetId="16">[7]LIS183!#REF!</definedName>
    <definedName name="_74" localSheetId="17">[7]LIS183!#REF!</definedName>
    <definedName name="_74" localSheetId="19">[8]LIS183!#REF!</definedName>
    <definedName name="_74" localSheetId="20">[9]LIS183!#REF!</definedName>
    <definedName name="_74" localSheetId="21">[8]LIS183!#REF!</definedName>
    <definedName name="_74" localSheetId="22">[9]LIS183!#REF!</definedName>
    <definedName name="_74" localSheetId="23">[9]LIS183!#REF!</definedName>
    <definedName name="_74" localSheetId="6">[7]LIS183!#REF!</definedName>
    <definedName name="_74" localSheetId="27">[7]LIS183!#REF!</definedName>
    <definedName name="_74" localSheetId="1">[7]LIS183!#REF!</definedName>
    <definedName name="_74" localSheetId="12">[7]LIS183!#REF!</definedName>
    <definedName name="_74" localSheetId="13">[7]LIS183!#REF!</definedName>
    <definedName name="_74">[7]LIS183!#REF!</definedName>
    <definedName name="_75" localSheetId="4">[7]LIS183!#REF!</definedName>
    <definedName name="_75" localSheetId="16">[7]LIS183!#REF!</definedName>
    <definedName name="_75" localSheetId="17">[7]LIS183!#REF!</definedName>
    <definedName name="_75" localSheetId="19">[8]LIS183!#REF!</definedName>
    <definedName name="_75" localSheetId="20">[9]LIS183!#REF!</definedName>
    <definedName name="_75" localSheetId="21">[8]LIS183!#REF!</definedName>
    <definedName name="_75" localSheetId="22">[9]LIS183!#REF!</definedName>
    <definedName name="_75" localSheetId="23">[9]LIS183!#REF!</definedName>
    <definedName name="_75" localSheetId="6">[7]LIS183!#REF!</definedName>
    <definedName name="_75" localSheetId="27">[7]LIS183!#REF!</definedName>
    <definedName name="_75" localSheetId="1">[7]LIS183!#REF!</definedName>
    <definedName name="_75" localSheetId="12">[7]LIS183!#REF!</definedName>
    <definedName name="_75" localSheetId="13">[7]LIS183!#REF!</definedName>
    <definedName name="_75">[7]LIS183!#REF!</definedName>
    <definedName name="_76" localSheetId="4">[7]LIS183!#REF!</definedName>
    <definedName name="_76" localSheetId="16">[7]LIS183!#REF!</definedName>
    <definedName name="_76" localSheetId="17">[7]LIS183!#REF!</definedName>
    <definedName name="_76" localSheetId="19">[8]LIS183!#REF!</definedName>
    <definedName name="_76" localSheetId="20">[9]LIS183!#REF!</definedName>
    <definedName name="_76" localSheetId="21">[8]LIS183!#REF!</definedName>
    <definedName name="_76" localSheetId="22">[9]LIS183!#REF!</definedName>
    <definedName name="_76" localSheetId="23">[9]LIS183!#REF!</definedName>
    <definedName name="_76" localSheetId="6">[7]LIS183!#REF!</definedName>
    <definedName name="_76" localSheetId="27">[7]LIS183!#REF!</definedName>
    <definedName name="_76" localSheetId="1">[7]LIS183!#REF!</definedName>
    <definedName name="_76" localSheetId="12">[7]LIS183!#REF!</definedName>
    <definedName name="_76" localSheetId="13">[7]LIS183!#REF!</definedName>
    <definedName name="_76">[7]LIS183!#REF!</definedName>
    <definedName name="_77" localSheetId="4">[7]LIS183!#REF!</definedName>
    <definedName name="_77" localSheetId="16">[7]LIS183!#REF!</definedName>
    <definedName name="_77" localSheetId="17">[7]LIS183!#REF!</definedName>
    <definedName name="_77" localSheetId="19">[8]LIS183!#REF!</definedName>
    <definedName name="_77" localSheetId="20">[9]LIS183!#REF!</definedName>
    <definedName name="_77" localSheetId="21">[8]LIS183!#REF!</definedName>
    <definedName name="_77" localSheetId="22">[9]LIS183!#REF!</definedName>
    <definedName name="_77" localSheetId="23">[9]LIS183!#REF!</definedName>
    <definedName name="_77" localSheetId="6">[7]LIS183!#REF!</definedName>
    <definedName name="_77" localSheetId="27">[7]LIS183!#REF!</definedName>
    <definedName name="_77" localSheetId="1">[7]LIS183!#REF!</definedName>
    <definedName name="_77" localSheetId="12">[7]LIS183!#REF!</definedName>
    <definedName name="_77" localSheetId="13">[7]LIS183!#REF!</definedName>
    <definedName name="_77">[7]LIS183!#REF!</definedName>
    <definedName name="_78" localSheetId="4">[7]LIS183!#REF!</definedName>
    <definedName name="_78" localSheetId="16">[7]LIS183!#REF!</definedName>
    <definedName name="_78" localSheetId="17">[7]LIS183!#REF!</definedName>
    <definedName name="_78" localSheetId="19">[8]LIS183!#REF!</definedName>
    <definedName name="_78" localSheetId="20">[9]LIS183!#REF!</definedName>
    <definedName name="_78" localSheetId="21">[8]LIS183!#REF!</definedName>
    <definedName name="_78" localSheetId="22">[9]LIS183!#REF!</definedName>
    <definedName name="_78" localSheetId="23">[9]LIS183!#REF!</definedName>
    <definedName name="_78" localSheetId="6">[7]LIS183!#REF!</definedName>
    <definedName name="_78" localSheetId="27">[7]LIS183!#REF!</definedName>
    <definedName name="_78" localSheetId="1">[7]LIS183!#REF!</definedName>
    <definedName name="_78" localSheetId="12">[7]LIS183!#REF!</definedName>
    <definedName name="_78" localSheetId="13">[7]LIS183!#REF!</definedName>
    <definedName name="_78">[7]LIS183!#REF!</definedName>
    <definedName name="_79" localSheetId="4">[7]LIS183!#REF!</definedName>
    <definedName name="_79" localSheetId="16">[7]LIS183!#REF!</definedName>
    <definedName name="_79" localSheetId="17">[7]LIS183!#REF!</definedName>
    <definedName name="_79" localSheetId="19">[8]LIS183!#REF!</definedName>
    <definedName name="_79" localSheetId="20">[9]LIS183!#REF!</definedName>
    <definedName name="_79" localSheetId="21">[8]LIS183!#REF!</definedName>
    <definedName name="_79" localSheetId="22">[9]LIS183!#REF!</definedName>
    <definedName name="_79" localSheetId="23">[9]LIS183!#REF!</definedName>
    <definedName name="_79" localSheetId="6">[7]LIS183!#REF!</definedName>
    <definedName name="_79" localSheetId="27">[7]LIS183!#REF!</definedName>
    <definedName name="_79" localSheetId="1">[7]LIS183!#REF!</definedName>
    <definedName name="_79" localSheetId="12">[7]LIS183!#REF!</definedName>
    <definedName name="_79" localSheetId="13">[7]LIS183!#REF!</definedName>
    <definedName name="_79">[7]LIS183!#REF!</definedName>
    <definedName name="_8" localSheetId="4">[7]LIS183!#REF!</definedName>
    <definedName name="_8" localSheetId="16">[7]LIS183!#REF!</definedName>
    <definedName name="_8" localSheetId="17">[7]LIS183!#REF!</definedName>
    <definedName name="_8" localSheetId="19">[8]LIS183!#REF!</definedName>
    <definedName name="_8" localSheetId="20">[9]LIS183!#REF!</definedName>
    <definedName name="_8" localSheetId="21">[8]LIS183!#REF!</definedName>
    <definedName name="_8" localSheetId="22">[9]LIS183!#REF!</definedName>
    <definedName name="_8" localSheetId="23">[9]LIS183!#REF!</definedName>
    <definedName name="_8" localSheetId="6">[7]LIS183!#REF!</definedName>
    <definedName name="_8" localSheetId="27">[7]LIS183!#REF!</definedName>
    <definedName name="_8" localSheetId="1">[7]LIS183!#REF!</definedName>
    <definedName name="_8" localSheetId="12">[7]LIS183!#REF!</definedName>
    <definedName name="_8" localSheetId="13">[7]LIS183!#REF!</definedName>
    <definedName name="_8">[7]LIS183!#REF!</definedName>
    <definedName name="_80" localSheetId="4">[7]LIS183!#REF!</definedName>
    <definedName name="_80" localSheetId="16">[7]LIS183!#REF!</definedName>
    <definedName name="_80" localSheetId="17">[7]LIS183!#REF!</definedName>
    <definedName name="_80" localSheetId="19">[8]LIS183!#REF!</definedName>
    <definedName name="_80" localSheetId="20">[9]LIS183!#REF!</definedName>
    <definedName name="_80" localSheetId="21">[8]LIS183!#REF!</definedName>
    <definedName name="_80" localSheetId="22">[9]LIS183!#REF!</definedName>
    <definedName name="_80" localSheetId="23">[9]LIS183!#REF!</definedName>
    <definedName name="_80" localSheetId="6">[7]LIS183!#REF!</definedName>
    <definedName name="_80" localSheetId="27">[7]LIS183!#REF!</definedName>
    <definedName name="_80" localSheetId="1">[7]LIS183!#REF!</definedName>
    <definedName name="_80" localSheetId="12">[7]LIS183!#REF!</definedName>
    <definedName name="_80" localSheetId="13">[7]LIS183!#REF!</definedName>
    <definedName name="_80">[7]LIS183!#REF!</definedName>
    <definedName name="_81" localSheetId="4">[7]LIS183!#REF!</definedName>
    <definedName name="_81" localSheetId="16">[7]LIS183!#REF!</definedName>
    <definedName name="_81" localSheetId="17">[7]LIS183!#REF!</definedName>
    <definedName name="_81" localSheetId="19">[8]LIS183!#REF!</definedName>
    <definedName name="_81" localSheetId="20">[9]LIS183!#REF!</definedName>
    <definedName name="_81" localSheetId="21">[8]LIS183!#REF!</definedName>
    <definedName name="_81" localSheetId="22">[9]LIS183!#REF!</definedName>
    <definedName name="_81" localSheetId="23">[9]LIS183!#REF!</definedName>
    <definedName name="_81" localSheetId="6">[7]LIS183!#REF!</definedName>
    <definedName name="_81" localSheetId="27">[7]LIS183!#REF!</definedName>
    <definedName name="_81" localSheetId="1">[7]LIS183!#REF!</definedName>
    <definedName name="_81" localSheetId="12">[7]LIS183!#REF!</definedName>
    <definedName name="_81" localSheetId="13">[7]LIS183!#REF!</definedName>
    <definedName name="_81">[7]LIS183!#REF!</definedName>
    <definedName name="_82" localSheetId="4">[7]LIS183!#REF!</definedName>
    <definedName name="_82" localSheetId="16">[7]LIS183!#REF!</definedName>
    <definedName name="_82" localSheetId="17">[7]LIS183!#REF!</definedName>
    <definedName name="_82" localSheetId="19">[8]LIS183!#REF!</definedName>
    <definedName name="_82" localSheetId="20">[9]LIS183!#REF!</definedName>
    <definedName name="_82" localSheetId="21">[8]LIS183!#REF!</definedName>
    <definedName name="_82" localSheetId="22">[9]LIS183!#REF!</definedName>
    <definedName name="_82" localSheetId="23">[9]LIS183!#REF!</definedName>
    <definedName name="_82" localSheetId="6">[7]LIS183!#REF!</definedName>
    <definedName name="_82" localSheetId="27">[7]LIS183!#REF!</definedName>
    <definedName name="_82" localSheetId="1">[7]LIS183!#REF!</definedName>
    <definedName name="_82" localSheetId="12">[7]LIS183!#REF!</definedName>
    <definedName name="_82" localSheetId="13">[7]LIS183!#REF!</definedName>
    <definedName name="_82">[7]LIS183!#REF!</definedName>
    <definedName name="_83" localSheetId="4">[7]LIS183!#REF!</definedName>
    <definedName name="_83" localSheetId="16">[7]LIS183!#REF!</definedName>
    <definedName name="_83" localSheetId="17">[7]LIS183!#REF!</definedName>
    <definedName name="_83" localSheetId="19">[8]LIS183!#REF!</definedName>
    <definedName name="_83" localSheetId="20">[9]LIS183!#REF!</definedName>
    <definedName name="_83" localSheetId="21">[8]LIS183!#REF!</definedName>
    <definedName name="_83" localSheetId="22">[9]LIS183!#REF!</definedName>
    <definedName name="_83" localSheetId="23">[9]LIS183!#REF!</definedName>
    <definedName name="_83" localSheetId="6">[7]LIS183!#REF!</definedName>
    <definedName name="_83" localSheetId="27">[7]LIS183!#REF!</definedName>
    <definedName name="_83" localSheetId="1">[7]LIS183!#REF!</definedName>
    <definedName name="_83" localSheetId="12">[7]LIS183!#REF!</definedName>
    <definedName name="_83" localSheetId="13">[7]LIS183!#REF!</definedName>
    <definedName name="_83">[7]LIS183!#REF!</definedName>
    <definedName name="_84" localSheetId="4">[7]LIS183!#REF!</definedName>
    <definedName name="_84" localSheetId="16">[7]LIS183!#REF!</definedName>
    <definedName name="_84" localSheetId="17">[7]LIS183!#REF!</definedName>
    <definedName name="_84" localSheetId="19">[8]LIS183!#REF!</definedName>
    <definedName name="_84" localSheetId="20">[9]LIS183!#REF!</definedName>
    <definedName name="_84" localSheetId="21">[8]LIS183!#REF!</definedName>
    <definedName name="_84" localSheetId="22">[9]LIS183!#REF!</definedName>
    <definedName name="_84" localSheetId="23">[9]LIS183!#REF!</definedName>
    <definedName name="_84" localSheetId="6">[7]LIS183!#REF!</definedName>
    <definedName name="_84" localSheetId="27">[7]LIS183!#REF!</definedName>
    <definedName name="_84" localSheetId="1">[7]LIS183!#REF!</definedName>
    <definedName name="_84" localSheetId="12">[7]LIS183!#REF!</definedName>
    <definedName name="_84" localSheetId="13">[7]LIS183!#REF!</definedName>
    <definedName name="_84">[7]LIS183!#REF!</definedName>
    <definedName name="_85" localSheetId="4">[7]LIS183!#REF!</definedName>
    <definedName name="_85" localSheetId="16">[7]LIS183!#REF!</definedName>
    <definedName name="_85" localSheetId="17">[7]LIS183!#REF!</definedName>
    <definedName name="_85" localSheetId="19">[8]LIS183!#REF!</definedName>
    <definedName name="_85" localSheetId="20">[9]LIS183!#REF!</definedName>
    <definedName name="_85" localSheetId="21">[8]LIS183!#REF!</definedName>
    <definedName name="_85" localSheetId="22">[9]LIS183!#REF!</definedName>
    <definedName name="_85" localSheetId="23">[9]LIS183!#REF!</definedName>
    <definedName name="_85" localSheetId="6">[7]LIS183!#REF!</definedName>
    <definedName name="_85" localSheetId="27">[7]LIS183!#REF!</definedName>
    <definedName name="_85" localSheetId="1">[7]LIS183!#REF!</definedName>
    <definedName name="_85" localSheetId="12">[7]LIS183!#REF!</definedName>
    <definedName name="_85" localSheetId="13">[7]LIS183!#REF!</definedName>
    <definedName name="_85">[7]LIS183!#REF!</definedName>
    <definedName name="_86" localSheetId="4">[7]LIS183!#REF!</definedName>
    <definedName name="_86" localSheetId="16">[7]LIS183!#REF!</definedName>
    <definedName name="_86" localSheetId="17">[7]LIS183!#REF!</definedName>
    <definedName name="_86" localSheetId="19">[8]LIS183!#REF!</definedName>
    <definedName name="_86" localSheetId="20">[9]LIS183!#REF!</definedName>
    <definedName name="_86" localSheetId="21">[8]LIS183!#REF!</definedName>
    <definedName name="_86" localSheetId="22">[9]LIS183!#REF!</definedName>
    <definedName name="_86" localSheetId="23">[9]LIS183!#REF!</definedName>
    <definedName name="_86" localSheetId="6">[7]LIS183!#REF!</definedName>
    <definedName name="_86" localSheetId="27">[7]LIS183!#REF!</definedName>
    <definedName name="_86" localSheetId="1">[7]LIS183!#REF!</definedName>
    <definedName name="_86" localSheetId="12">[7]LIS183!#REF!</definedName>
    <definedName name="_86" localSheetId="13">[7]LIS183!#REF!</definedName>
    <definedName name="_86">[7]LIS183!#REF!</definedName>
    <definedName name="_87" localSheetId="4">[7]LIS183!#REF!</definedName>
    <definedName name="_87" localSheetId="16">[7]LIS183!#REF!</definedName>
    <definedName name="_87" localSheetId="17">[7]LIS183!#REF!</definedName>
    <definedName name="_87" localSheetId="19">[8]LIS183!#REF!</definedName>
    <definedName name="_87" localSheetId="20">[9]LIS183!#REF!</definedName>
    <definedName name="_87" localSheetId="21">[8]LIS183!#REF!</definedName>
    <definedName name="_87" localSheetId="22">[9]LIS183!#REF!</definedName>
    <definedName name="_87" localSheetId="23">[9]LIS183!#REF!</definedName>
    <definedName name="_87" localSheetId="6">[7]LIS183!#REF!</definedName>
    <definedName name="_87" localSheetId="27">[7]LIS183!#REF!</definedName>
    <definedName name="_87" localSheetId="1">[7]LIS183!#REF!</definedName>
    <definedName name="_87" localSheetId="12">[7]LIS183!#REF!</definedName>
    <definedName name="_87" localSheetId="13">[7]LIS183!#REF!</definedName>
    <definedName name="_87">[7]LIS183!#REF!</definedName>
    <definedName name="_88" localSheetId="4">[7]LIS183!#REF!</definedName>
    <definedName name="_88" localSheetId="16">[7]LIS183!#REF!</definedName>
    <definedName name="_88" localSheetId="17">[7]LIS183!#REF!</definedName>
    <definedName name="_88" localSheetId="19">[8]LIS183!#REF!</definedName>
    <definedName name="_88" localSheetId="20">[9]LIS183!#REF!</definedName>
    <definedName name="_88" localSheetId="21">[8]LIS183!#REF!</definedName>
    <definedName name="_88" localSheetId="22">[9]LIS183!#REF!</definedName>
    <definedName name="_88" localSheetId="23">[9]LIS183!#REF!</definedName>
    <definedName name="_88" localSheetId="6">[7]LIS183!#REF!</definedName>
    <definedName name="_88" localSheetId="27">[7]LIS183!#REF!</definedName>
    <definedName name="_88" localSheetId="1">[7]LIS183!#REF!</definedName>
    <definedName name="_88" localSheetId="12">[7]LIS183!#REF!</definedName>
    <definedName name="_88" localSheetId="13">[7]LIS183!#REF!</definedName>
    <definedName name="_88">[7]LIS183!#REF!</definedName>
    <definedName name="_89" localSheetId="4">[7]LIS183!#REF!</definedName>
    <definedName name="_89" localSheetId="16">[7]LIS183!#REF!</definedName>
    <definedName name="_89" localSheetId="17">[7]LIS183!#REF!</definedName>
    <definedName name="_89" localSheetId="19">[8]LIS183!#REF!</definedName>
    <definedName name="_89" localSheetId="20">[9]LIS183!#REF!</definedName>
    <definedName name="_89" localSheetId="21">[8]LIS183!#REF!</definedName>
    <definedName name="_89" localSheetId="22">[9]LIS183!#REF!</definedName>
    <definedName name="_89" localSheetId="23">[9]LIS183!#REF!</definedName>
    <definedName name="_89" localSheetId="6">[7]LIS183!#REF!</definedName>
    <definedName name="_89" localSheetId="27">[7]LIS183!#REF!</definedName>
    <definedName name="_89" localSheetId="1">[7]LIS183!#REF!</definedName>
    <definedName name="_89" localSheetId="12">[7]LIS183!#REF!</definedName>
    <definedName name="_89" localSheetId="13">[7]LIS183!#REF!</definedName>
    <definedName name="_89">[7]LIS183!#REF!</definedName>
    <definedName name="_9" localSheetId="4">[7]LIS183!#REF!</definedName>
    <definedName name="_9" localSheetId="16">[7]LIS183!#REF!</definedName>
    <definedName name="_9" localSheetId="17">[7]LIS183!#REF!</definedName>
    <definedName name="_9" localSheetId="19">[8]LIS183!#REF!</definedName>
    <definedName name="_9" localSheetId="20">[9]LIS183!#REF!</definedName>
    <definedName name="_9" localSheetId="21">[8]LIS183!#REF!</definedName>
    <definedName name="_9" localSheetId="22">[9]LIS183!#REF!</definedName>
    <definedName name="_9" localSheetId="23">[9]LIS183!#REF!</definedName>
    <definedName name="_9" localSheetId="6">[7]LIS183!#REF!</definedName>
    <definedName name="_9" localSheetId="27">[7]LIS183!#REF!</definedName>
    <definedName name="_9" localSheetId="1">[7]LIS183!#REF!</definedName>
    <definedName name="_9" localSheetId="12">[7]LIS183!#REF!</definedName>
    <definedName name="_9" localSheetId="13">[7]LIS183!#REF!</definedName>
    <definedName name="_9">[7]LIS183!#REF!</definedName>
    <definedName name="_90" localSheetId="4">[7]LIS183!#REF!</definedName>
    <definedName name="_90" localSheetId="16">[7]LIS183!#REF!</definedName>
    <definedName name="_90" localSheetId="17">[7]LIS183!#REF!</definedName>
    <definedName name="_90" localSheetId="19">[8]LIS183!#REF!</definedName>
    <definedName name="_90" localSheetId="20">[9]LIS183!#REF!</definedName>
    <definedName name="_90" localSheetId="21">[8]LIS183!#REF!</definedName>
    <definedName name="_90" localSheetId="22">[9]LIS183!#REF!</definedName>
    <definedName name="_90" localSheetId="23">[9]LIS183!#REF!</definedName>
    <definedName name="_90" localSheetId="6">[7]LIS183!#REF!</definedName>
    <definedName name="_90" localSheetId="27">[7]LIS183!#REF!</definedName>
    <definedName name="_90" localSheetId="1">[7]LIS183!#REF!</definedName>
    <definedName name="_90" localSheetId="12">[7]LIS183!#REF!</definedName>
    <definedName name="_90" localSheetId="13">[7]LIS183!#REF!</definedName>
    <definedName name="_90">[7]LIS183!#REF!</definedName>
    <definedName name="_91" localSheetId="4">[7]LIS183!#REF!</definedName>
    <definedName name="_91" localSheetId="16">[7]LIS183!#REF!</definedName>
    <definedName name="_91" localSheetId="17">[7]LIS183!#REF!</definedName>
    <definedName name="_91" localSheetId="19">[8]LIS183!#REF!</definedName>
    <definedName name="_91" localSheetId="20">[9]LIS183!#REF!</definedName>
    <definedName name="_91" localSheetId="21">[8]LIS183!#REF!</definedName>
    <definedName name="_91" localSheetId="22">[9]LIS183!#REF!</definedName>
    <definedName name="_91" localSheetId="23">[9]LIS183!#REF!</definedName>
    <definedName name="_91" localSheetId="6">[7]LIS183!#REF!</definedName>
    <definedName name="_91" localSheetId="27">[7]LIS183!#REF!</definedName>
    <definedName name="_91" localSheetId="1">[7]LIS183!#REF!</definedName>
    <definedName name="_91" localSheetId="12">[7]LIS183!#REF!</definedName>
    <definedName name="_91" localSheetId="13">[7]LIS183!#REF!</definedName>
    <definedName name="_91">[7]LIS183!#REF!</definedName>
    <definedName name="_92" localSheetId="4">[7]LIS183!#REF!</definedName>
    <definedName name="_92" localSheetId="16">[7]LIS183!#REF!</definedName>
    <definedName name="_92" localSheetId="17">[7]LIS183!#REF!</definedName>
    <definedName name="_92" localSheetId="19">[8]LIS183!#REF!</definedName>
    <definedName name="_92" localSheetId="20">[9]LIS183!#REF!</definedName>
    <definedName name="_92" localSheetId="21">[8]LIS183!#REF!</definedName>
    <definedName name="_92" localSheetId="22">[9]LIS183!#REF!</definedName>
    <definedName name="_92" localSheetId="23">[9]LIS183!#REF!</definedName>
    <definedName name="_92" localSheetId="6">[7]LIS183!#REF!</definedName>
    <definedName name="_92" localSheetId="27">[7]LIS183!#REF!</definedName>
    <definedName name="_92" localSheetId="1">[7]LIS183!#REF!</definedName>
    <definedName name="_92" localSheetId="12">[7]LIS183!#REF!</definedName>
    <definedName name="_92" localSheetId="13">[7]LIS183!#REF!</definedName>
    <definedName name="_92">[7]LIS183!#REF!</definedName>
    <definedName name="_93" localSheetId="4">[7]LIS183!#REF!</definedName>
    <definedName name="_93" localSheetId="16">[7]LIS183!#REF!</definedName>
    <definedName name="_93" localSheetId="17">[7]LIS183!#REF!</definedName>
    <definedName name="_93" localSheetId="19">[8]LIS183!#REF!</definedName>
    <definedName name="_93" localSheetId="20">[9]LIS183!#REF!</definedName>
    <definedName name="_93" localSheetId="21">[8]LIS183!#REF!</definedName>
    <definedName name="_93" localSheetId="22">[9]LIS183!#REF!</definedName>
    <definedName name="_93" localSheetId="23">[9]LIS183!#REF!</definedName>
    <definedName name="_93" localSheetId="6">[7]LIS183!#REF!</definedName>
    <definedName name="_93" localSheetId="27">[7]LIS183!#REF!</definedName>
    <definedName name="_93" localSheetId="1">[7]LIS183!#REF!</definedName>
    <definedName name="_93" localSheetId="12">[7]LIS183!#REF!</definedName>
    <definedName name="_93" localSheetId="13">[7]LIS183!#REF!</definedName>
    <definedName name="_93">[7]LIS183!#REF!</definedName>
    <definedName name="_94" localSheetId="4">[7]LIS183!#REF!</definedName>
    <definedName name="_94" localSheetId="16">[7]LIS183!#REF!</definedName>
    <definedName name="_94" localSheetId="17">[7]LIS183!#REF!</definedName>
    <definedName name="_94" localSheetId="19">[8]LIS183!#REF!</definedName>
    <definedName name="_94" localSheetId="20">[9]LIS183!#REF!</definedName>
    <definedName name="_94" localSheetId="21">[8]LIS183!#REF!</definedName>
    <definedName name="_94" localSheetId="22">[9]LIS183!#REF!</definedName>
    <definedName name="_94" localSheetId="23">[9]LIS183!#REF!</definedName>
    <definedName name="_94" localSheetId="6">[7]LIS183!#REF!</definedName>
    <definedName name="_94" localSheetId="27">[7]LIS183!#REF!</definedName>
    <definedName name="_94" localSheetId="1">[7]LIS183!#REF!</definedName>
    <definedName name="_94" localSheetId="12">[7]LIS183!#REF!</definedName>
    <definedName name="_94" localSheetId="13">[7]LIS183!#REF!</definedName>
    <definedName name="_94">[7]LIS183!#REF!</definedName>
    <definedName name="_95" localSheetId="4">[7]LIS183!#REF!</definedName>
    <definedName name="_95" localSheetId="16">[7]LIS183!#REF!</definedName>
    <definedName name="_95" localSheetId="17">[7]LIS183!#REF!</definedName>
    <definedName name="_95" localSheetId="19">[8]LIS183!#REF!</definedName>
    <definedName name="_95" localSheetId="20">[9]LIS183!#REF!</definedName>
    <definedName name="_95" localSheetId="21">[8]LIS183!#REF!</definedName>
    <definedName name="_95" localSheetId="22">[9]LIS183!#REF!</definedName>
    <definedName name="_95" localSheetId="23">[9]LIS183!#REF!</definedName>
    <definedName name="_95" localSheetId="6">[7]LIS183!#REF!</definedName>
    <definedName name="_95" localSheetId="27">[7]LIS183!#REF!</definedName>
    <definedName name="_95" localSheetId="1">[7]LIS183!#REF!</definedName>
    <definedName name="_95" localSheetId="12">[7]LIS183!#REF!</definedName>
    <definedName name="_95" localSheetId="13">[7]LIS183!#REF!</definedName>
    <definedName name="_95">[7]LIS183!#REF!</definedName>
    <definedName name="_96" localSheetId="4">[7]LIS183!#REF!</definedName>
    <definedName name="_96" localSheetId="16">[7]LIS183!#REF!</definedName>
    <definedName name="_96" localSheetId="17">[7]LIS183!#REF!</definedName>
    <definedName name="_96" localSheetId="19">[8]LIS183!#REF!</definedName>
    <definedName name="_96" localSheetId="20">[9]LIS183!#REF!</definedName>
    <definedName name="_96" localSheetId="21">[8]LIS183!#REF!</definedName>
    <definedName name="_96" localSheetId="22">[9]LIS183!#REF!</definedName>
    <definedName name="_96" localSheetId="23">[9]LIS183!#REF!</definedName>
    <definedName name="_96" localSheetId="6">[7]LIS183!#REF!</definedName>
    <definedName name="_96" localSheetId="27">[7]LIS183!#REF!</definedName>
    <definedName name="_96" localSheetId="1">[7]LIS183!#REF!</definedName>
    <definedName name="_96" localSheetId="12">[7]LIS183!#REF!</definedName>
    <definedName name="_96" localSheetId="13">[7]LIS183!#REF!</definedName>
    <definedName name="_96">[7]LIS183!#REF!</definedName>
    <definedName name="_97" localSheetId="4">[7]LIS183!#REF!</definedName>
    <definedName name="_97" localSheetId="16">[7]LIS183!#REF!</definedName>
    <definedName name="_97" localSheetId="17">[7]LIS183!#REF!</definedName>
    <definedName name="_97" localSheetId="19">[8]LIS183!#REF!</definedName>
    <definedName name="_97" localSheetId="20">[9]LIS183!#REF!</definedName>
    <definedName name="_97" localSheetId="21">[8]LIS183!#REF!</definedName>
    <definedName name="_97" localSheetId="22">[9]LIS183!#REF!</definedName>
    <definedName name="_97" localSheetId="23">[9]LIS183!#REF!</definedName>
    <definedName name="_97" localSheetId="6">[7]LIS183!#REF!</definedName>
    <definedName name="_97" localSheetId="27">[7]LIS183!#REF!</definedName>
    <definedName name="_97" localSheetId="1">[7]LIS183!#REF!</definedName>
    <definedName name="_97" localSheetId="12">[7]LIS183!#REF!</definedName>
    <definedName name="_97" localSheetId="13">[7]LIS183!#REF!</definedName>
    <definedName name="_97">[7]LIS183!#REF!</definedName>
    <definedName name="_98" localSheetId="4">[7]LIS183!#REF!</definedName>
    <definedName name="_98" localSheetId="16">[7]LIS183!#REF!</definedName>
    <definedName name="_98" localSheetId="17">[7]LIS183!#REF!</definedName>
    <definedName name="_98" localSheetId="19">[8]LIS183!#REF!</definedName>
    <definedName name="_98" localSheetId="20">[9]LIS183!#REF!</definedName>
    <definedName name="_98" localSheetId="21">[8]LIS183!#REF!</definedName>
    <definedName name="_98" localSheetId="22">[9]LIS183!#REF!</definedName>
    <definedName name="_98" localSheetId="23">[9]LIS183!#REF!</definedName>
    <definedName name="_98" localSheetId="6">[7]LIS183!#REF!</definedName>
    <definedName name="_98" localSheetId="27">[7]LIS183!#REF!</definedName>
    <definedName name="_98" localSheetId="1">[7]LIS183!#REF!</definedName>
    <definedName name="_98" localSheetId="12">[7]LIS183!#REF!</definedName>
    <definedName name="_98" localSheetId="13">[7]LIS183!#REF!</definedName>
    <definedName name="_98">[7]LIS183!#REF!</definedName>
    <definedName name="_99" localSheetId="4">[7]LIS183!#REF!</definedName>
    <definedName name="_99" localSheetId="16">[7]LIS183!#REF!</definedName>
    <definedName name="_99" localSheetId="17">[7]LIS183!#REF!</definedName>
    <definedName name="_99" localSheetId="19">[8]LIS183!#REF!</definedName>
    <definedName name="_99" localSheetId="20">[9]LIS183!#REF!</definedName>
    <definedName name="_99" localSheetId="21">[8]LIS183!#REF!</definedName>
    <definedName name="_99" localSheetId="22">[9]LIS183!#REF!</definedName>
    <definedName name="_99" localSheetId="23">[9]LIS183!#REF!</definedName>
    <definedName name="_99" localSheetId="6">[7]LIS183!#REF!</definedName>
    <definedName name="_99" localSheetId="27">[7]LIS183!#REF!</definedName>
    <definedName name="_99" localSheetId="1">[7]LIS183!#REF!</definedName>
    <definedName name="_99" localSheetId="12">[7]LIS183!#REF!</definedName>
    <definedName name="_99" localSheetId="13">[7]LIS183!#REF!</definedName>
    <definedName name="_99">[7]LIS183!#REF!</definedName>
    <definedName name="_CAU103" localSheetId="19">[10]Hoja1!$A$1:$C$10607</definedName>
    <definedName name="_CAU103" localSheetId="20">[10]Hoja1!$A$1:$C$10607</definedName>
    <definedName name="_CAU103" localSheetId="21">[10]Hoja1!$A$1:$C$10607</definedName>
    <definedName name="_CAU103" localSheetId="22">[10]Hoja1!$A$1:$C$10607</definedName>
    <definedName name="_CAU103" localSheetId="23">[10]Hoja1!$A$1:$C$10607</definedName>
    <definedName name="_CAU103" localSheetId="10">[11]Hoja1!$A$1:$C$10607</definedName>
    <definedName name="_CAU103">[4]Hoja1!$A$1:$C$10607</definedName>
    <definedName name="_xlnm._FilterDatabase" localSheetId="4" hidden="1">'0.CONSOLIDADO REGION '!$A$1:$U$43</definedName>
    <definedName name="_xlnm._FilterDatabase" localSheetId="5" hidden="1">'1. Población_Afiliada_Regimen'!$A$5:$Y$138</definedName>
    <definedName name="_xlnm._FilterDatabase" localSheetId="15" hidden="1">'10. Tendencia_por mes_RS'!$GI$2:$GL$138</definedName>
    <definedName name="_xlnm._FilterDatabase" localSheetId="16" hidden="1">'11. Tendencia_por mes_ RC'!$EY$2:$FB$143</definedName>
    <definedName name="_xlnm._FilterDatabase" localSheetId="17" hidden="1">'12. Tendencia_por mes_REX'!$EA$2:$ED$138</definedName>
    <definedName name="_xlnm._FilterDatabase" localSheetId="19" hidden="1">'14. Afiliados_Grupo_edad_RS'!$C$1:$N$139</definedName>
    <definedName name="_xlnm._FilterDatabase" localSheetId="20" hidden="1">'14A. RS_Curso_Vida'!$C$1:$N$139</definedName>
    <definedName name="_xlnm._FilterDatabase" localSheetId="21" hidden="1">'15. Afiliados_Grupo_edad_RC'!$C$1:$N$138</definedName>
    <definedName name="_xlnm._FilterDatabase" localSheetId="22" hidden="1">'15A. RC_Curso_Vida'!$C$1:$N$139</definedName>
    <definedName name="_xlnm._FilterDatabase" localSheetId="23" hidden="1">'16. REx_Curso_Vida'!$C$1:$N$139</definedName>
    <definedName name="_xlnm._FilterDatabase" localSheetId="24" hidden="1">'17. Tipo_Población_RS '!$A$5:$W$129</definedName>
    <definedName name="_xlnm._FilterDatabase" localSheetId="26" hidden="1">'18. Cobertura_Nacional_Deptos'!$A$24:$O$60</definedName>
    <definedName name="_xlnm._FilterDatabase" localSheetId="6" hidden="1">'2. Afiliados_Esquema Asociativo'!$D$3:$P$92</definedName>
    <definedName name="_xlnm._FilterDatabase" localSheetId="27" hidden="1">'3C. Afiliados_ Suspendidos_RC'!$AH$4:$AP$140</definedName>
    <definedName name="_xlnm._FilterDatabase" localSheetId="9" hidden="1">'4. Gráficos_%Tendencia_Subreg'!#REF!</definedName>
    <definedName name="_xlnm._FilterDatabase" localSheetId="1" hidden="1">'6.Gráfico_Afiliados_EPS_Rég (2)'!$A$11:$F$11</definedName>
    <definedName name="_xlnm._FilterDatabase" localSheetId="11" hidden="1">'6.Gráfico_Afiliados_EPS_Régimen'!$A$32:$D$32</definedName>
    <definedName name="_xlnm._FilterDatabase" localSheetId="12" hidden="1">'7. Gráficos_Tendencia_EPS'!#REF!</definedName>
    <definedName name="_xlnm._FilterDatabase" localSheetId="30" hidden="1">'A. Codigos_Municipio'!$B$1:$J$126</definedName>
    <definedName name="A" localSheetId="4">[7]LIS183!#REF!</definedName>
    <definedName name="A" localSheetId="16">[7]LIS183!#REF!</definedName>
    <definedName name="A" localSheetId="17">[7]LIS183!#REF!</definedName>
    <definedName name="A" localSheetId="20">[7]LIS183!#REF!</definedName>
    <definedName name="A" localSheetId="21">[7]LIS183!#REF!</definedName>
    <definedName name="A" localSheetId="22">[7]LIS183!#REF!</definedName>
    <definedName name="A" localSheetId="23">[7]LIS183!#REF!</definedName>
    <definedName name="A" localSheetId="6">[7]LIS183!#REF!</definedName>
    <definedName name="A" localSheetId="27">[7]LIS183!#REF!</definedName>
    <definedName name="A" localSheetId="9">[7]LIS183!#REF!</definedName>
    <definedName name="A" localSheetId="10">[7]LIS183!#REF!</definedName>
    <definedName name="A" localSheetId="1">[7]LIS183!#REF!</definedName>
    <definedName name="A" localSheetId="12">[7]LIS183!#REF!</definedName>
    <definedName name="A" localSheetId="13">[7]LIS183!#REF!</definedName>
    <definedName name="A">[7]LIS183!#REF!</definedName>
    <definedName name="A_impresión_IM" localSheetId="4">#REF!</definedName>
    <definedName name="A_impresión_IM" localSheetId="16">#REF!</definedName>
    <definedName name="A_impresión_IM" localSheetId="17">#REF!</definedName>
    <definedName name="A_impresión_IM" localSheetId="20">#REF!</definedName>
    <definedName name="A_impresión_IM" localSheetId="21">#REF!</definedName>
    <definedName name="A_impresión_IM" localSheetId="22">#REF!</definedName>
    <definedName name="A_impresión_IM" localSheetId="23">#REF!</definedName>
    <definedName name="A_impresión_IM" localSheetId="6">#REF!</definedName>
    <definedName name="A_impresión_IM" localSheetId="27">#REF!</definedName>
    <definedName name="A_impresión_IM" localSheetId="9">#REF!</definedName>
    <definedName name="A_impresión_IM" localSheetId="10">#REF!</definedName>
    <definedName name="A_impresión_IM" localSheetId="1">#REF!</definedName>
    <definedName name="A_impresión_IM" localSheetId="12">#REF!</definedName>
    <definedName name="A_impresión_IM" localSheetId="13">#REF!</definedName>
    <definedName name="A_impresión_IM">#REF!</definedName>
    <definedName name="APIA">[12]Hoja1!$A$8:$B$8</definedName>
    <definedName name="_xlnm.Print_Area" localSheetId="4">'0.CONSOLIDADO REGION '!$A$1:$P$18</definedName>
    <definedName name="_xlnm.Print_Area" localSheetId="5">'1. Población_Afiliada_Regimen'!$A$1:$O$142</definedName>
    <definedName name="_xlnm.Print_Area" localSheetId="28">'12. Tendencia_Valores_Años'!$A$1:$P$53</definedName>
    <definedName name="_xlnm.Print_Area" localSheetId="6">'2. Afiliados_Esquema Asociativo'!$B$1:$P$92</definedName>
    <definedName name="_xlnm.Print_Area" localSheetId="8">'3. Gráficos_Cobertura_Dpto'!$A$1:$L$44</definedName>
    <definedName name="asdewq" localSheetId="4">#REF!</definedName>
    <definedName name="asdewq" localSheetId="16">#REF!</definedName>
    <definedName name="asdewq" localSheetId="17">#REF!</definedName>
    <definedName name="asdewq" localSheetId="19">#REF!</definedName>
    <definedName name="asdewq" localSheetId="20">#REF!</definedName>
    <definedName name="asdewq" localSheetId="21">#REF!</definedName>
    <definedName name="asdewq" localSheetId="22">#REF!</definedName>
    <definedName name="asdewq" localSheetId="23">#REF!</definedName>
    <definedName name="asdewq" localSheetId="6">#REF!</definedName>
    <definedName name="asdewq" localSheetId="27">#REF!</definedName>
    <definedName name="asdewq" localSheetId="9">#REF!</definedName>
    <definedName name="asdewq" localSheetId="10">#REF!</definedName>
    <definedName name="asdewq" localSheetId="1">#REF!</definedName>
    <definedName name="asdewq" localSheetId="12">#REF!</definedName>
    <definedName name="asdewq" localSheetId="13">#REF!</definedName>
    <definedName name="asdewq">#REF!</definedName>
    <definedName name="bASEDEDATOS1" localSheetId="4">#REF!</definedName>
    <definedName name="bASEDEDATOS1" localSheetId="16">#REF!</definedName>
    <definedName name="bASEDEDATOS1" localSheetId="17">#REF!</definedName>
    <definedName name="bASEDEDATOS1" localSheetId="20">#REF!</definedName>
    <definedName name="bASEDEDATOS1" localSheetId="21">#REF!</definedName>
    <definedName name="bASEDEDATOS1" localSheetId="22">#REF!</definedName>
    <definedName name="bASEDEDATOS1" localSheetId="23">#REF!</definedName>
    <definedName name="bASEDEDATOS1" localSheetId="6">#REF!</definedName>
    <definedName name="bASEDEDATOS1" localSheetId="27">#REF!</definedName>
    <definedName name="bASEDEDATOS1" localSheetId="9">#REF!</definedName>
    <definedName name="bASEDEDATOS1" localSheetId="10">#REF!</definedName>
    <definedName name="bASEDEDATOS1" localSheetId="1">#REF!</definedName>
    <definedName name="bASEDEDATOS1" localSheetId="12">#REF!</definedName>
    <definedName name="bASEDEDATOS1" localSheetId="13">#REF!</definedName>
    <definedName name="bASEDEDATOS1">#REF!</definedName>
    <definedName name="BELEN_DE_UMBRIA">[12]Hoja1!$A$12:$B$12</definedName>
    <definedName name="BUCARAMANGA">[12]Hoja1!$A$22:$B$22</definedName>
    <definedName name="BVFD" localSheetId="4">#REF!</definedName>
    <definedName name="BVFD" localSheetId="16">#REF!</definedName>
    <definedName name="BVFD" localSheetId="17">#REF!</definedName>
    <definedName name="BVFD" localSheetId="20">#REF!</definedName>
    <definedName name="BVFD" localSheetId="21">#REF!</definedName>
    <definedName name="BVFD" localSheetId="22">#REF!</definedName>
    <definedName name="BVFD" localSheetId="23">#REF!</definedName>
    <definedName name="BVFD" localSheetId="6">#REF!</definedName>
    <definedName name="BVFD" localSheetId="27">#REF!</definedName>
    <definedName name="BVFD" localSheetId="9">#REF!</definedName>
    <definedName name="BVFD" localSheetId="10">#REF!</definedName>
    <definedName name="BVFD" localSheetId="1">#REF!</definedName>
    <definedName name="BVFD" localSheetId="12">#REF!</definedName>
    <definedName name="BVFD" localSheetId="13">#REF!</definedName>
    <definedName name="BVFD">#REF!</definedName>
    <definedName name="bvg" localSheetId="4">#REF!</definedName>
    <definedName name="bvg" localSheetId="16">#REF!</definedName>
    <definedName name="bvg" localSheetId="17">#REF!</definedName>
    <definedName name="bvg" localSheetId="19">#REF!</definedName>
    <definedName name="bvg" localSheetId="20">#REF!</definedName>
    <definedName name="bvg" localSheetId="21">#REF!</definedName>
    <definedName name="bvg" localSheetId="22">#REF!</definedName>
    <definedName name="bvg" localSheetId="23">#REF!</definedName>
    <definedName name="bvg" localSheetId="6">#REF!</definedName>
    <definedName name="bvg" localSheetId="27">#REF!</definedName>
    <definedName name="bvg" localSheetId="9">#REF!</definedName>
    <definedName name="bvg" localSheetId="10">#REF!</definedName>
    <definedName name="bvg" localSheetId="1">#REF!</definedName>
    <definedName name="bvg" localSheetId="12">#REF!</definedName>
    <definedName name="bvg" localSheetId="13">#REF!</definedName>
    <definedName name="bvg">#REF!</definedName>
    <definedName name="CARMEN_DE_APICALA">[12]Hoja1!$A$3:$B$3</definedName>
    <definedName name="CAU" localSheetId="4">#REF!</definedName>
    <definedName name="CAU" localSheetId="16">#REF!</definedName>
    <definedName name="CAU" localSheetId="17">#REF!</definedName>
    <definedName name="CAU" localSheetId="19">#REF!</definedName>
    <definedName name="CAU" localSheetId="20">#REF!</definedName>
    <definedName name="CAU" localSheetId="21">#REF!</definedName>
    <definedName name="CAU" localSheetId="22">#REF!</definedName>
    <definedName name="CAU" localSheetId="23">#REF!</definedName>
    <definedName name="CAU" localSheetId="6">#REF!</definedName>
    <definedName name="CAU" localSheetId="27">#REF!</definedName>
    <definedName name="CAU" localSheetId="9">#REF!</definedName>
    <definedName name="CAU" localSheetId="10">#REF!</definedName>
    <definedName name="CAU" localSheetId="1">#REF!</definedName>
    <definedName name="CAU" localSheetId="12">#REF!</definedName>
    <definedName name="CAU" localSheetId="13">#REF!</definedName>
    <definedName name="CAU">#REF!</definedName>
    <definedName name="CENSO1964" localSheetId="4">#REF!</definedName>
    <definedName name="CENSO1964" localSheetId="16">#REF!</definedName>
    <definedName name="CENSO1964" localSheetId="17">#REF!</definedName>
    <definedName name="CENSO1964" localSheetId="20">#REF!</definedName>
    <definedName name="CENSO1964" localSheetId="21">#REF!</definedName>
    <definedName name="CENSO1964" localSheetId="22">#REF!</definedName>
    <definedName name="CENSO1964" localSheetId="23">#REF!</definedName>
    <definedName name="CENSO1964" localSheetId="6">#REF!</definedName>
    <definedName name="CENSO1964" localSheetId="27">#REF!</definedName>
    <definedName name="CENSO1964" localSheetId="9">#REF!</definedName>
    <definedName name="CENSO1964" localSheetId="10">#REF!</definedName>
    <definedName name="CENSO1964" localSheetId="1">#REF!</definedName>
    <definedName name="CENSO1964" localSheetId="12">#REF!</definedName>
    <definedName name="CENSO1964" localSheetId="13">#REF!</definedName>
    <definedName name="CENSO1964">#REF!</definedName>
    <definedName name="CENSO1973" localSheetId="4">#REF!</definedName>
    <definedName name="CENSO1973" localSheetId="16">#REF!</definedName>
    <definedName name="CENSO1973" localSheetId="17">#REF!</definedName>
    <definedName name="CENSO1973" localSheetId="20">#REF!</definedName>
    <definedName name="CENSO1973" localSheetId="21">#REF!</definedName>
    <definedName name="CENSO1973" localSheetId="22">#REF!</definedName>
    <definedName name="CENSO1973" localSheetId="23">#REF!</definedName>
    <definedName name="CENSO1973" localSheetId="6">#REF!</definedName>
    <definedName name="CENSO1973" localSheetId="27">#REF!</definedName>
    <definedName name="CENSO1973" localSheetId="9">#REF!</definedName>
    <definedName name="CENSO1973" localSheetId="10">#REF!</definedName>
    <definedName name="CENSO1973" localSheetId="1">#REF!</definedName>
    <definedName name="CENSO1973" localSheetId="12">#REF!</definedName>
    <definedName name="CENSO1973" localSheetId="13">#REF!</definedName>
    <definedName name="CENSO1973">#REF!</definedName>
    <definedName name="CENSO1985" localSheetId="4">#REF!</definedName>
    <definedName name="CENSO1985" localSheetId="16">#REF!</definedName>
    <definedName name="CENSO1985" localSheetId="17">#REF!</definedName>
    <definedName name="CENSO1985" localSheetId="20">#REF!</definedName>
    <definedName name="CENSO1985" localSheetId="21">#REF!</definedName>
    <definedName name="CENSO1985" localSheetId="22">#REF!</definedName>
    <definedName name="CENSO1985" localSheetId="23">#REF!</definedName>
    <definedName name="CENSO1985" localSheetId="6">#REF!</definedName>
    <definedName name="CENSO1985" localSheetId="27">#REF!</definedName>
    <definedName name="CENSO1985" localSheetId="9">#REF!</definedName>
    <definedName name="CENSO1985" localSheetId="1">#REF!</definedName>
    <definedName name="CENSO1985" localSheetId="12">#REF!</definedName>
    <definedName name="CENSO1985" localSheetId="13">#REF!</definedName>
    <definedName name="CENSO1985">#REF!</definedName>
    <definedName name="cffbhf" localSheetId="4">#REF!</definedName>
    <definedName name="cffbhf" localSheetId="16">#REF!</definedName>
    <definedName name="cffbhf" localSheetId="17">#REF!</definedName>
    <definedName name="cffbhf" localSheetId="19">#REF!</definedName>
    <definedName name="cffbhf" localSheetId="20">#REF!</definedName>
    <definedName name="cffbhf" localSheetId="21">#REF!</definedName>
    <definedName name="cffbhf" localSheetId="22">#REF!</definedName>
    <definedName name="cffbhf" localSheetId="23">#REF!</definedName>
    <definedName name="cffbhf" localSheetId="6">#REF!</definedName>
    <definedName name="cffbhf" localSheetId="27">#REF!</definedName>
    <definedName name="cffbhf" localSheetId="9">#REF!</definedName>
    <definedName name="cffbhf" localSheetId="1">#REF!</definedName>
    <definedName name="cffbhf" localSheetId="12">#REF!</definedName>
    <definedName name="cffbhf" localSheetId="13">#REF!</definedName>
    <definedName name="cffbhf">#REF!</definedName>
    <definedName name="COBER" localSheetId="4">[7]LIS183!#REF!</definedName>
    <definedName name="COBER" localSheetId="16">[7]LIS183!#REF!</definedName>
    <definedName name="COBER" localSheetId="17">[7]LIS183!#REF!</definedName>
    <definedName name="COBER" localSheetId="20">[7]LIS183!#REF!</definedName>
    <definedName name="COBER" localSheetId="21">[7]LIS183!#REF!</definedName>
    <definedName name="COBER" localSheetId="22">[7]LIS183!#REF!</definedName>
    <definedName name="COBER" localSheetId="23">[7]LIS183!#REF!</definedName>
    <definedName name="COBER" localSheetId="6">[7]LIS183!#REF!</definedName>
    <definedName name="COBER" localSheetId="27">[7]LIS183!#REF!</definedName>
    <definedName name="COBER" localSheetId="9">[7]LIS183!#REF!</definedName>
    <definedName name="COBER" localSheetId="10">[7]LIS183!#REF!</definedName>
    <definedName name="COBER" localSheetId="1">[7]LIS183!#REF!</definedName>
    <definedName name="COBER" localSheetId="12">[7]LIS183!#REF!</definedName>
    <definedName name="COBER" localSheetId="13">[7]LIS183!#REF!</definedName>
    <definedName name="COBER">[7]LIS183!#REF!</definedName>
    <definedName name="CODIGO_DIVIPOLA" localSheetId="4">#REF!</definedName>
    <definedName name="CODIGO_DIVIPOLA" localSheetId="5">#REF!</definedName>
    <definedName name="CODIGO_DIVIPOLA" localSheetId="15">#REF!</definedName>
    <definedName name="CODIGO_DIVIPOLA" localSheetId="16">#REF!</definedName>
    <definedName name="CODIGO_DIVIPOLA" localSheetId="17">#REF!</definedName>
    <definedName name="CODIGO_DIVIPOLA" localSheetId="28">#REF!</definedName>
    <definedName name="CODIGO_DIVIPOLA" localSheetId="19">#REF!</definedName>
    <definedName name="CODIGO_DIVIPOLA" localSheetId="20">#REF!</definedName>
    <definedName name="CODIGO_DIVIPOLA" localSheetId="21">#REF!</definedName>
    <definedName name="CODIGO_DIVIPOLA" localSheetId="22">#REF!</definedName>
    <definedName name="CODIGO_DIVIPOLA" localSheetId="23">#REF!</definedName>
    <definedName name="CODIGO_DIVIPOLA" localSheetId="6">#REF!</definedName>
    <definedName name="CODIGO_DIVIPOLA" localSheetId="8">#REF!</definedName>
    <definedName name="CODIGO_DIVIPOLA" localSheetId="27">#REF!</definedName>
    <definedName name="CODIGO_DIVIPOLA" localSheetId="9">#REF!</definedName>
    <definedName name="CODIGO_DIVIPOLA" localSheetId="10">#REF!</definedName>
    <definedName name="CODIGO_DIVIPOLA" localSheetId="1">#REF!</definedName>
    <definedName name="CODIGO_DIVIPOLA" localSheetId="12">#REF!</definedName>
    <definedName name="CODIGO_DIVIPOLA" localSheetId="13">#REF!</definedName>
    <definedName name="CODIGO_DIVIPOLA">#REF!</definedName>
    <definedName name="CUNDAY">[12]Hoja1!$A$4:$B$4</definedName>
    <definedName name="D" localSheetId="4">[7]LIS183!#REF!</definedName>
    <definedName name="D" localSheetId="16">[7]LIS183!#REF!</definedName>
    <definedName name="D" localSheetId="17">[7]LIS183!#REF!</definedName>
    <definedName name="D" localSheetId="20">[7]LIS183!#REF!</definedName>
    <definedName name="D" localSheetId="21">[7]LIS183!#REF!</definedName>
    <definedName name="D" localSheetId="22">[7]LIS183!#REF!</definedName>
    <definedName name="D" localSheetId="23">[7]LIS183!#REF!</definedName>
    <definedName name="D" localSheetId="6">[7]LIS183!#REF!</definedName>
    <definedName name="D" localSheetId="27">[7]LIS183!#REF!</definedName>
    <definedName name="D" localSheetId="9">[7]LIS183!#REF!</definedName>
    <definedName name="D" localSheetId="10">[7]LIS183!#REF!</definedName>
    <definedName name="D" localSheetId="1">[7]LIS183!#REF!</definedName>
    <definedName name="D" localSheetId="12">[7]LIS183!#REF!</definedName>
    <definedName name="D" localSheetId="13">[7]LIS183!#REF!</definedName>
    <definedName name="D">[7]LIS183!#REF!</definedName>
    <definedName name="Database" localSheetId="4">#REF!</definedName>
    <definedName name="Database" localSheetId="16">#REF!</definedName>
    <definedName name="Database" localSheetId="17">#REF!</definedName>
    <definedName name="Database" localSheetId="19">#REF!</definedName>
    <definedName name="Database" localSheetId="20">#REF!</definedName>
    <definedName name="Database" localSheetId="21">#REF!</definedName>
    <definedName name="Database" localSheetId="22">#REF!</definedName>
    <definedName name="Database" localSheetId="23">#REF!</definedName>
    <definedName name="Database" localSheetId="6">#REF!</definedName>
    <definedName name="Database" localSheetId="27">#REF!</definedName>
    <definedName name="Database" localSheetId="9">#REF!</definedName>
    <definedName name="Database" localSheetId="10">#REF!</definedName>
    <definedName name="Database" localSheetId="1">#REF!</definedName>
    <definedName name="Database" localSheetId="12">#REF!</definedName>
    <definedName name="Database" localSheetId="13">#REF!</definedName>
    <definedName name="Database">#REF!</definedName>
    <definedName name="DboREGISTRO_LEY_617" localSheetId="4">#REF!</definedName>
    <definedName name="DboREGISTRO_LEY_617" localSheetId="5">#REF!</definedName>
    <definedName name="DboREGISTRO_LEY_617" localSheetId="15">#REF!</definedName>
    <definedName name="DboREGISTRO_LEY_617" localSheetId="16">#REF!</definedName>
    <definedName name="DboREGISTRO_LEY_617" localSheetId="17">#REF!</definedName>
    <definedName name="DboREGISTRO_LEY_617" localSheetId="28">#REF!</definedName>
    <definedName name="DboREGISTRO_LEY_617" localSheetId="19">#REF!</definedName>
    <definedName name="DboREGISTRO_LEY_617" localSheetId="20">#REF!</definedName>
    <definedName name="DboREGISTRO_LEY_617" localSheetId="21">#REF!</definedName>
    <definedName name="DboREGISTRO_LEY_617" localSheetId="22">#REF!</definedName>
    <definedName name="DboREGISTRO_LEY_617" localSheetId="23">#REF!</definedName>
    <definedName name="DboREGISTRO_LEY_617" localSheetId="6">#REF!</definedName>
    <definedName name="DboREGISTRO_LEY_617" localSheetId="8">#REF!</definedName>
    <definedName name="DboREGISTRO_LEY_617" localSheetId="27">#REF!</definedName>
    <definedName name="DboREGISTRO_LEY_617" localSheetId="9">#REF!</definedName>
    <definedName name="DboREGISTRO_LEY_617" localSheetId="10">#REF!</definedName>
    <definedName name="DboREGISTRO_LEY_617" localSheetId="1">#REF!</definedName>
    <definedName name="DboREGISTRO_LEY_617" localSheetId="12">#REF!</definedName>
    <definedName name="DboREGISTRO_LEY_617" localSheetId="13">#REF!</definedName>
    <definedName name="DboREGISTRO_LEY_617">#REF!</definedName>
    <definedName name="Def" localSheetId="4">#REF!</definedName>
    <definedName name="Def" localSheetId="16">#REF!</definedName>
    <definedName name="Def" localSheetId="17">#REF!</definedName>
    <definedName name="Def" localSheetId="19">#REF!</definedName>
    <definedName name="Def" localSheetId="20">#REF!</definedName>
    <definedName name="Def" localSheetId="21">#REF!</definedName>
    <definedName name="Def" localSheetId="22">#REF!</definedName>
    <definedName name="Def" localSheetId="23">#REF!</definedName>
    <definedName name="Def" localSheetId="6">#REF!</definedName>
    <definedName name="Def" localSheetId="27">#REF!</definedName>
    <definedName name="Def" localSheetId="9">#REF!</definedName>
    <definedName name="Def" localSheetId="10">#REF!</definedName>
    <definedName name="Def" localSheetId="1">#REF!</definedName>
    <definedName name="Def" localSheetId="12">#REF!</definedName>
    <definedName name="Def" localSheetId="13">#REF!</definedName>
    <definedName name="Def">#REF!</definedName>
    <definedName name="defr" localSheetId="4">[7]LIS183!#REF!</definedName>
    <definedName name="defr" localSheetId="16">[7]LIS183!#REF!</definedName>
    <definedName name="defr" localSheetId="17">[7]LIS183!#REF!</definedName>
    <definedName name="defr" localSheetId="20">[7]LIS183!#REF!</definedName>
    <definedName name="defr" localSheetId="21">[7]LIS183!#REF!</definedName>
    <definedName name="defr" localSheetId="22">[7]LIS183!#REF!</definedName>
    <definedName name="defr" localSheetId="23">[7]LIS183!#REF!</definedName>
    <definedName name="defr" localSheetId="6">[7]LIS183!#REF!</definedName>
    <definedName name="defr" localSheetId="27">[7]LIS183!#REF!</definedName>
    <definedName name="defr" localSheetId="9">[7]LIS183!#REF!</definedName>
    <definedName name="defr" localSheetId="10">[7]LIS183!#REF!</definedName>
    <definedName name="defr" localSheetId="1">[7]LIS183!#REF!</definedName>
    <definedName name="defr" localSheetId="12">[7]LIS183!#REF!</definedName>
    <definedName name="defr" localSheetId="13">[7]LIS183!#REF!</definedName>
    <definedName name="defr">[7]LIS183!#REF!</definedName>
    <definedName name="defrts" localSheetId="4">#REF!</definedName>
    <definedName name="defrts" localSheetId="16">#REF!</definedName>
    <definedName name="defrts" localSheetId="17">#REF!</definedName>
    <definedName name="defrts" localSheetId="19">#REF!</definedName>
    <definedName name="defrts" localSheetId="20">#REF!</definedName>
    <definedName name="defrts" localSheetId="21">#REF!</definedName>
    <definedName name="defrts" localSheetId="22">#REF!</definedName>
    <definedName name="defrts" localSheetId="23">#REF!</definedName>
    <definedName name="defrts" localSheetId="6">#REF!</definedName>
    <definedName name="defrts" localSheetId="27">#REF!</definedName>
    <definedName name="defrts" localSheetId="9">#REF!</definedName>
    <definedName name="defrts" localSheetId="10">#REF!</definedName>
    <definedName name="defrts" localSheetId="1">#REF!</definedName>
    <definedName name="defrts" localSheetId="12">#REF!</definedName>
    <definedName name="defrts" localSheetId="13">#REF!</definedName>
    <definedName name="defrts">#REF!</definedName>
    <definedName name="DEFUNCIONES10" localSheetId="4">#REF!</definedName>
    <definedName name="DEFUNCIONES10" localSheetId="16">#REF!</definedName>
    <definedName name="DEFUNCIONES10" localSheetId="17">#REF!</definedName>
    <definedName name="DEFUNCIONES10" localSheetId="20">#REF!</definedName>
    <definedName name="DEFUNCIONES10" localSheetId="21">#REF!</definedName>
    <definedName name="DEFUNCIONES10" localSheetId="22">#REF!</definedName>
    <definedName name="DEFUNCIONES10" localSheetId="23">#REF!</definedName>
    <definedName name="DEFUNCIONES10" localSheetId="6">#REF!</definedName>
    <definedName name="DEFUNCIONES10" localSheetId="27">#REF!</definedName>
    <definedName name="DEFUNCIONES10" localSheetId="9">#REF!</definedName>
    <definedName name="DEFUNCIONES10" localSheetId="10">#REF!</definedName>
    <definedName name="DEFUNCIONES10" localSheetId="1">#REF!</definedName>
    <definedName name="DEFUNCIONES10" localSheetId="12">#REF!</definedName>
    <definedName name="DEFUNCIONES10" localSheetId="13">#REF!</definedName>
    <definedName name="DEFUNCIONES10">#REF!</definedName>
    <definedName name="DGGG" localSheetId="4">#REF!</definedName>
    <definedName name="DGGG" localSheetId="16">#REF!</definedName>
    <definedName name="DGGG" localSheetId="17">#REF!</definedName>
    <definedName name="DGGG" localSheetId="20">#REF!</definedName>
    <definedName name="DGGG" localSheetId="21">#REF!</definedName>
    <definedName name="DGGG" localSheetId="22">#REF!</definedName>
    <definedName name="DGGG" localSheetId="23">#REF!</definedName>
    <definedName name="DGGG" localSheetId="6">#REF!</definedName>
    <definedName name="DGGG" localSheetId="27">#REF!</definedName>
    <definedName name="DGGG" localSheetId="9">#REF!</definedName>
    <definedName name="DGGG" localSheetId="10">#REF!</definedName>
    <definedName name="DGGG" localSheetId="1">#REF!</definedName>
    <definedName name="DGGG" localSheetId="12">#REF!</definedName>
    <definedName name="DGGG" localSheetId="13">#REF!</definedName>
    <definedName name="DGGG">#REF!</definedName>
    <definedName name="DIAAN" localSheetId="4">#REF!</definedName>
    <definedName name="DIAAN" localSheetId="16">#REF!</definedName>
    <definedName name="DIAAN" localSheetId="17">#REF!</definedName>
    <definedName name="DIAAN" localSheetId="20">#REF!</definedName>
    <definedName name="DIAAN" localSheetId="21">#REF!</definedName>
    <definedName name="DIAAN" localSheetId="22">#REF!</definedName>
    <definedName name="DIAAN" localSheetId="23">#REF!</definedName>
    <definedName name="DIAAN" localSheetId="6">#REF!</definedName>
    <definedName name="DIAAN" localSheetId="27">#REF!</definedName>
    <definedName name="DIAAN" localSheetId="9">#REF!</definedName>
    <definedName name="DIAAN" localSheetId="1">#REF!</definedName>
    <definedName name="DIAAN" localSheetId="12">#REF!</definedName>
    <definedName name="DIAAN" localSheetId="13">#REF!</definedName>
    <definedName name="DIAAN">#REF!</definedName>
    <definedName name="DIAGNOSTICOS4" localSheetId="4">#REF!</definedName>
    <definedName name="DIAGNOSTICOS4" localSheetId="16">#REF!</definedName>
    <definedName name="DIAGNOSTICOS4" localSheetId="17">#REF!</definedName>
    <definedName name="DIAGNOSTICOS4" localSheetId="19">#REF!</definedName>
    <definedName name="DIAGNOSTICOS4" localSheetId="20">#REF!</definedName>
    <definedName name="DIAGNOSTICOS4" localSheetId="21">#REF!</definedName>
    <definedName name="DIAGNOSTICOS4" localSheetId="22">#REF!</definedName>
    <definedName name="DIAGNOSTICOS4" localSheetId="23">#REF!</definedName>
    <definedName name="DIAGNOSTICOS4" localSheetId="6">#REF!</definedName>
    <definedName name="DIAGNOSTICOS4" localSheetId="27">#REF!</definedName>
    <definedName name="DIAGNOSTICOS4" localSheetId="9">#REF!</definedName>
    <definedName name="DIAGNOSTICOS4" localSheetId="1">#REF!</definedName>
    <definedName name="DIAGNOSTICOS4" localSheetId="12">#REF!</definedName>
    <definedName name="DIAGNOSTICOS4" localSheetId="13">#REF!</definedName>
    <definedName name="DIAGNOSTICOS4">#REF!</definedName>
    <definedName name="diGNOSTICO5" localSheetId="4">#REF!</definedName>
    <definedName name="diGNOSTICO5" localSheetId="16">#REF!</definedName>
    <definedName name="diGNOSTICO5" localSheetId="17">#REF!</definedName>
    <definedName name="diGNOSTICO5" localSheetId="20">#REF!</definedName>
    <definedName name="diGNOSTICO5" localSheetId="21">#REF!</definedName>
    <definedName name="diGNOSTICO5" localSheetId="22">#REF!</definedName>
    <definedName name="diGNOSTICO5" localSheetId="23">#REF!</definedName>
    <definedName name="diGNOSTICO5" localSheetId="6">#REF!</definedName>
    <definedName name="diGNOSTICO5" localSheetId="27">#REF!</definedName>
    <definedName name="diGNOSTICO5" localSheetId="9">#REF!</definedName>
    <definedName name="diGNOSTICO5" localSheetId="1">#REF!</definedName>
    <definedName name="diGNOSTICO5" localSheetId="12">#REF!</definedName>
    <definedName name="diGNOSTICO5" localSheetId="13">#REF!</definedName>
    <definedName name="diGNOSTICO5">#REF!</definedName>
    <definedName name="DILLA" localSheetId="4">#REF!</definedName>
    <definedName name="DILLA" localSheetId="16">#REF!</definedName>
    <definedName name="DILLA" localSheetId="17">#REF!</definedName>
    <definedName name="DILLA" localSheetId="20">#REF!</definedName>
    <definedName name="DILLA" localSheetId="21">#REF!</definedName>
    <definedName name="DILLA" localSheetId="22">#REF!</definedName>
    <definedName name="DILLA" localSheetId="23">#REF!</definedName>
    <definedName name="DILLA" localSheetId="6">#REF!</definedName>
    <definedName name="DILLA" localSheetId="27">#REF!</definedName>
    <definedName name="DILLA" localSheetId="9">#REF!</definedName>
    <definedName name="DILLA" localSheetId="1">#REF!</definedName>
    <definedName name="DILLA" localSheetId="12">#REF!</definedName>
    <definedName name="DILLA" localSheetId="13">#REF!</definedName>
    <definedName name="DILLA">#REF!</definedName>
    <definedName name="DOSQUEBRADAS">[12]Hoja1!$A$18:$B$18</definedName>
    <definedName name="E" localSheetId="4">[7]LIS183!#REF!</definedName>
    <definedName name="E" localSheetId="16">[7]LIS183!#REF!</definedName>
    <definedName name="E" localSheetId="17">[7]LIS183!#REF!</definedName>
    <definedName name="E" localSheetId="19">[4]Hoja1!$A$1:$C$10607</definedName>
    <definedName name="E" localSheetId="20">[5]Hoja1!$A$1:$C$10607</definedName>
    <definedName name="E" localSheetId="21">[4]Hoja1!$A$1:$C$10607</definedName>
    <definedName name="E" localSheetId="22">[5]Hoja1!$A$1:$C$10607</definedName>
    <definedName name="E" localSheetId="23">[5]Hoja1!$A$1:$C$10607</definedName>
    <definedName name="E" localSheetId="6">[7]LIS183!#REF!</definedName>
    <definedName name="E" localSheetId="27">[7]LIS183!#REF!</definedName>
    <definedName name="E" localSheetId="9">[7]LIS183!#REF!</definedName>
    <definedName name="E" localSheetId="10">[7]LIS183!#REF!</definedName>
    <definedName name="E" localSheetId="1">[7]LIS183!#REF!</definedName>
    <definedName name="E" localSheetId="12">[7]LIS183!#REF!</definedName>
    <definedName name="E" localSheetId="13">[7]LIS183!#REF!</definedName>
    <definedName name="E">[7]LIS183!#REF!</definedName>
    <definedName name="edad" localSheetId="4">#REF!</definedName>
    <definedName name="edad" localSheetId="16">#REF!</definedName>
    <definedName name="edad" localSheetId="17">#REF!</definedName>
    <definedName name="edad" localSheetId="19">#REF!</definedName>
    <definedName name="edad" localSheetId="20">#REF!</definedName>
    <definedName name="edad" localSheetId="21">#REF!</definedName>
    <definedName name="edad" localSheetId="22">#REF!</definedName>
    <definedName name="edad" localSheetId="23">#REF!</definedName>
    <definedName name="edad" localSheetId="6">#REF!</definedName>
    <definedName name="edad" localSheetId="27">#REF!</definedName>
    <definedName name="edad" localSheetId="9">#REF!</definedName>
    <definedName name="edad" localSheetId="10">#REF!</definedName>
    <definedName name="edad" localSheetId="1">#REF!</definedName>
    <definedName name="edad" localSheetId="12">#REF!</definedName>
    <definedName name="edad" localSheetId="13">#REF!</definedName>
    <definedName name="edad">#REF!</definedName>
    <definedName name="egghgh" localSheetId="4">#REF!</definedName>
    <definedName name="egghgh" localSheetId="16">#REF!</definedName>
    <definedName name="egghgh" localSheetId="17">#REF!</definedName>
    <definedName name="egghgh" localSheetId="19">#REF!</definedName>
    <definedName name="egghgh" localSheetId="20">#REF!</definedName>
    <definedName name="egghgh" localSheetId="21">#REF!</definedName>
    <definedName name="egghgh" localSheetId="22">#REF!</definedName>
    <definedName name="egghgh" localSheetId="23">#REF!</definedName>
    <definedName name="egghgh" localSheetId="6">#REF!</definedName>
    <definedName name="egghgh" localSheetId="27">#REF!</definedName>
    <definedName name="egghgh" localSheetId="9">#REF!</definedName>
    <definedName name="egghgh" localSheetId="10">#REF!</definedName>
    <definedName name="egghgh" localSheetId="1">#REF!</definedName>
    <definedName name="egghgh" localSheetId="12">#REF!</definedName>
    <definedName name="egghgh" localSheetId="13">#REF!</definedName>
    <definedName name="egghgh">#REF!</definedName>
    <definedName name="EPSRC">#REF!</definedName>
    <definedName name="fda" localSheetId="4">#REF!</definedName>
    <definedName name="fda" localSheetId="16">#REF!</definedName>
    <definedName name="fda" localSheetId="17">#REF!</definedName>
    <definedName name="fda" localSheetId="20">#REF!</definedName>
    <definedName name="fda" localSheetId="21">#REF!</definedName>
    <definedName name="fda" localSheetId="22">#REF!</definedName>
    <definedName name="fda" localSheetId="23">#REF!</definedName>
    <definedName name="fda" localSheetId="6">#REF!</definedName>
    <definedName name="fda" localSheetId="27">#REF!</definedName>
    <definedName name="fda" localSheetId="9">#REF!</definedName>
    <definedName name="fda" localSheetId="10">#REF!</definedName>
    <definedName name="fda" localSheetId="1">#REF!</definedName>
    <definedName name="fda" localSheetId="12">#REF!</definedName>
    <definedName name="fda" localSheetId="13">#REF!</definedName>
    <definedName name="fda">#REF!</definedName>
    <definedName name="FLORIDABLANCA_HOSP">[12]Hoja1!$A$19:$B$19</definedName>
    <definedName name="G" localSheetId="4">[7]LIS183!#REF!</definedName>
    <definedName name="G" localSheetId="16">[7]LIS183!#REF!</definedName>
    <definedName name="G" localSheetId="17">[7]LIS183!#REF!</definedName>
    <definedName name="G" localSheetId="20">[7]LIS183!#REF!</definedName>
    <definedName name="G" localSheetId="21">[7]LIS183!#REF!</definedName>
    <definedName name="G" localSheetId="22">[7]LIS183!#REF!</definedName>
    <definedName name="G" localSheetId="23">[7]LIS183!#REF!</definedName>
    <definedName name="G" localSheetId="6">[7]LIS183!#REF!</definedName>
    <definedName name="G" localSheetId="27">[7]LIS183!#REF!</definedName>
    <definedName name="G" localSheetId="9">[7]LIS183!#REF!</definedName>
    <definedName name="G" localSheetId="10">[7]LIS183!#REF!</definedName>
    <definedName name="G" localSheetId="1">[7]LIS183!#REF!</definedName>
    <definedName name="G" localSheetId="12">[7]LIS183!#REF!</definedName>
    <definedName name="G" localSheetId="13">[7]LIS183!#REF!</definedName>
    <definedName name="G">[7]LIS183!#REF!</definedName>
    <definedName name="GBV" localSheetId="4">#REF!</definedName>
    <definedName name="GBV" localSheetId="16">#REF!</definedName>
    <definedName name="GBV" localSheetId="17">#REF!</definedName>
    <definedName name="GBV" localSheetId="20">#REF!</definedName>
    <definedName name="GBV" localSheetId="21">#REF!</definedName>
    <definedName name="GBV" localSheetId="22">#REF!</definedName>
    <definedName name="GBV" localSheetId="23">#REF!</definedName>
    <definedName name="GBV" localSheetId="6">#REF!</definedName>
    <definedName name="GBV" localSheetId="27">#REF!</definedName>
    <definedName name="GBV" localSheetId="9">#REF!</definedName>
    <definedName name="GBV" localSheetId="10">#REF!</definedName>
    <definedName name="GBV" localSheetId="1">#REF!</definedName>
    <definedName name="GBV" localSheetId="12">#REF!</definedName>
    <definedName name="GBV" localSheetId="13">#REF!</definedName>
    <definedName name="GBV">#REF!</definedName>
    <definedName name="gedad" localSheetId="10">[13]Hoja4!$A$1:$B$45</definedName>
    <definedName name="gedad">[13]Hoja4!$A$1:$B$45</definedName>
    <definedName name="GHHGF" localSheetId="4">#REF!</definedName>
    <definedName name="GHHGF" localSheetId="16">#REF!</definedName>
    <definedName name="GHHGF" localSheetId="17">#REF!</definedName>
    <definedName name="GHHGF" localSheetId="19">#REF!</definedName>
    <definedName name="GHHGF" localSheetId="20">#REF!</definedName>
    <definedName name="GHHGF" localSheetId="21">#REF!</definedName>
    <definedName name="GHHGF" localSheetId="22">#REF!</definedName>
    <definedName name="GHHGF" localSheetId="23">#REF!</definedName>
    <definedName name="GHHGF" localSheetId="6">#REF!</definedName>
    <definedName name="GHHGF" localSheetId="27">#REF!</definedName>
    <definedName name="GHHGF" localSheetId="9">#REF!</definedName>
    <definedName name="GHHGF" localSheetId="10">#REF!</definedName>
    <definedName name="GHHGF" localSheetId="1">#REF!</definedName>
    <definedName name="GHHGF" localSheetId="12">#REF!</definedName>
    <definedName name="GHHGF" localSheetId="13">#REF!</definedName>
    <definedName name="GHHGF">#REF!</definedName>
    <definedName name="GIRON">[12]Hoja1!$A$15:$B$15</definedName>
    <definedName name="GJGJU" localSheetId="4">#REF!</definedName>
    <definedName name="GJGJU" localSheetId="16">#REF!</definedName>
    <definedName name="GJGJU" localSheetId="17">#REF!</definedName>
    <definedName name="GJGJU" localSheetId="19">#REF!</definedName>
    <definedName name="GJGJU" localSheetId="20">#REF!</definedName>
    <definedName name="GJGJU" localSheetId="21">#REF!</definedName>
    <definedName name="GJGJU" localSheetId="22">#REF!</definedName>
    <definedName name="GJGJU" localSheetId="23">#REF!</definedName>
    <definedName name="GJGJU" localSheetId="6">#REF!</definedName>
    <definedName name="GJGJU" localSheetId="27">#REF!</definedName>
    <definedName name="GJGJU" localSheetId="9">#REF!</definedName>
    <definedName name="GJGJU" localSheetId="10">#REF!</definedName>
    <definedName name="GJGJU" localSheetId="1">#REF!</definedName>
    <definedName name="GJGJU" localSheetId="12">#REF!</definedName>
    <definedName name="GJGJU" localSheetId="13">#REF!</definedName>
    <definedName name="GJGJU">#REF!</definedName>
    <definedName name="GRUPO105" localSheetId="4">#REF!</definedName>
    <definedName name="GRUPO105" localSheetId="16">#REF!</definedName>
    <definedName name="GRUPO105" localSheetId="17">#REF!</definedName>
    <definedName name="GRUPO105" localSheetId="19">#REF!</definedName>
    <definedName name="GRUPO105" localSheetId="20">#REF!</definedName>
    <definedName name="GRUPO105" localSheetId="21">#REF!</definedName>
    <definedName name="GRUPO105" localSheetId="22">#REF!</definedName>
    <definedName name="GRUPO105" localSheetId="23">#REF!</definedName>
    <definedName name="GRUPO105" localSheetId="6">#REF!</definedName>
    <definedName name="GRUPO105" localSheetId="27">#REF!</definedName>
    <definedName name="GRUPO105" localSheetId="9">#REF!</definedName>
    <definedName name="GRUPO105" localSheetId="10">#REF!</definedName>
    <definedName name="GRUPO105" localSheetId="1">#REF!</definedName>
    <definedName name="GRUPO105" localSheetId="12">#REF!</definedName>
    <definedName name="GRUPO105" localSheetId="13">#REF!</definedName>
    <definedName name="GRUPO105">#REF!</definedName>
    <definedName name="GUAMO">[12]Hoja1!$A$13:$B$13</definedName>
    <definedName name="GUATICA">[12]Hoja1!$A$9:$B$9</definedName>
    <definedName name="ICONONZO">[12]Hoja1!$A$6:$B$6</definedName>
    <definedName name="INFARTOMIO2000" localSheetId="4">#REF!</definedName>
    <definedName name="INFARTOMIO2000" localSheetId="16">#REF!</definedName>
    <definedName name="INFARTOMIO2000" localSheetId="17">#REF!</definedName>
    <definedName name="INFARTOMIO2000" localSheetId="19">#REF!</definedName>
    <definedName name="INFARTOMIO2000" localSheetId="20">#REF!</definedName>
    <definedName name="INFARTOMIO2000" localSheetId="21">#REF!</definedName>
    <definedName name="INFARTOMIO2000" localSheetId="22">#REF!</definedName>
    <definedName name="INFARTOMIO2000" localSheetId="23">#REF!</definedName>
    <definedName name="INFARTOMIO2000" localSheetId="6">#REF!</definedName>
    <definedName name="INFARTOMIO2000" localSheetId="27">#REF!</definedName>
    <definedName name="INFARTOMIO2000" localSheetId="9">#REF!</definedName>
    <definedName name="INFARTOMIO2000" localSheetId="10">#REF!</definedName>
    <definedName name="INFARTOMIO2000" localSheetId="1">#REF!</definedName>
    <definedName name="INFARTOMIO2000" localSheetId="12">#REF!</definedName>
    <definedName name="INFARTOMIO2000" localSheetId="13">#REF!</definedName>
    <definedName name="INFARTOMIO2000">#REF!</definedName>
    <definedName name="J" localSheetId="4">[7]LIS183!#REF!</definedName>
    <definedName name="J" localSheetId="16">[7]LIS183!#REF!</definedName>
    <definedName name="J" localSheetId="17">[7]LIS183!#REF!</definedName>
    <definedName name="J" localSheetId="20">[7]LIS183!#REF!</definedName>
    <definedName name="J" localSheetId="21">[7]LIS183!#REF!</definedName>
    <definedName name="J" localSheetId="22">[7]LIS183!#REF!</definedName>
    <definedName name="J" localSheetId="23">[7]LIS183!#REF!</definedName>
    <definedName name="J" localSheetId="6">[7]LIS183!#REF!</definedName>
    <definedName name="J" localSheetId="27">[7]LIS183!#REF!</definedName>
    <definedName name="J" localSheetId="9">[7]LIS183!#REF!</definedName>
    <definedName name="J" localSheetId="10">[7]LIS183!#REF!</definedName>
    <definedName name="J" localSheetId="1">[7]LIS183!#REF!</definedName>
    <definedName name="J" localSheetId="12">[7]LIS183!#REF!</definedName>
    <definedName name="J" localSheetId="13">[7]LIS183!#REF!</definedName>
    <definedName name="J">[7]LIS183!#REF!</definedName>
    <definedName name="JHHH" localSheetId="4">#REF!</definedName>
    <definedName name="JHHH" localSheetId="16">#REF!</definedName>
    <definedName name="JHHH" localSheetId="17">#REF!</definedName>
    <definedName name="JHHH" localSheetId="19">#REF!</definedName>
    <definedName name="JHHH" localSheetId="20">#REF!</definedName>
    <definedName name="JHHH" localSheetId="21">#REF!</definedName>
    <definedName name="JHHH" localSheetId="22">#REF!</definedName>
    <definedName name="JHHH" localSheetId="23">#REF!</definedName>
    <definedName name="JHHH" localSheetId="6">#REF!</definedName>
    <definedName name="JHHH" localSheetId="27">#REF!</definedName>
    <definedName name="JHHH" localSheetId="9">#REF!</definedName>
    <definedName name="JHHH" localSheetId="10">#REF!</definedName>
    <definedName name="JHHH" localSheetId="1">#REF!</definedName>
    <definedName name="JHHH" localSheetId="12">#REF!</definedName>
    <definedName name="JHHH" localSheetId="13">#REF!</definedName>
    <definedName name="JHHH">#REF!</definedName>
    <definedName name="jkohuigui" localSheetId="4">#REF!</definedName>
    <definedName name="jkohuigui" localSheetId="16">#REF!</definedName>
    <definedName name="jkohuigui" localSheetId="17">#REF!</definedName>
    <definedName name="jkohuigui" localSheetId="20">#REF!</definedName>
    <definedName name="jkohuigui" localSheetId="21">#REF!</definedName>
    <definedName name="jkohuigui" localSheetId="22">#REF!</definedName>
    <definedName name="jkohuigui" localSheetId="23">#REF!</definedName>
    <definedName name="jkohuigui" localSheetId="6">#REF!</definedName>
    <definedName name="jkohuigui" localSheetId="27">#REF!</definedName>
    <definedName name="jkohuigui" localSheetId="9">#REF!</definedName>
    <definedName name="jkohuigui" localSheetId="10">#REF!</definedName>
    <definedName name="jkohuigui" localSheetId="1">#REF!</definedName>
    <definedName name="jkohuigui" localSheetId="12">#REF!</definedName>
    <definedName name="jkohuigui" localSheetId="13">#REF!</definedName>
    <definedName name="jkohuigui">#REF!</definedName>
    <definedName name="JYGY" localSheetId="4">#REF!</definedName>
    <definedName name="JYGY" localSheetId="16">#REF!</definedName>
    <definedName name="JYGY" localSheetId="17">#REF!</definedName>
    <definedName name="JYGY" localSheetId="19">#REF!</definedName>
    <definedName name="JYGY" localSheetId="20">#REF!</definedName>
    <definedName name="JYGY" localSheetId="21">#REF!</definedName>
    <definedName name="JYGY" localSheetId="22">#REF!</definedName>
    <definedName name="JYGY" localSheetId="23">#REF!</definedName>
    <definedName name="JYGY" localSheetId="6">#REF!</definedName>
    <definedName name="JYGY" localSheetId="27">#REF!</definedName>
    <definedName name="JYGY" localSheetId="9">#REF!</definedName>
    <definedName name="JYGY" localSheetId="10">#REF!</definedName>
    <definedName name="JYGY" localSheetId="1">#REF!</definedName>
    <definedName name="JYGY" localSheetId="12">#REF!</definedName>
    <definedName name="JYGY" localSheetId="13">#REF!</definedName>
    <definedName name="JYGY">#REF!</definedName>
    <definedName name="K" localSheetId="4">[7]LIS183!#REF!</definedName>
    <definedName name="K" localSheetId="16">[7]LIS183!#REF!</definedName>
    <definedName name="K" localSheetId="17">[7]LIS183!#REF!</definedName>
    <definedName name="K" localSheetId="20">[7]LIS183!#REF!</definedName>
    <definedName name="K" localSheetId="21">[7]LIS183!#REF!</definedName>
    <definedName name="K" localSheetId="22">[7]LIS183!#REF!</definedName>
    <definedName name="K" localSheetId="23">[7]LIS183!#REF!</definedName>
    <definedName name="K" localSheetId="6">[7]LIS183!#REF!</definedName>
    <definedName name="K" localSheetId="27">[7]LIS183!#REF!</definedName>
    <definedName name="K" localSheetId="9">[7]LIS183!#REF!</definedName>
    <definedName name="K" localSheetId="10">[7]LIS183!#REF!</definedName>
    <definedName name="K" localSheetId="1">[7]LIS183!#REF!</definedName>
    <definedName name="K" localSheetId="12">[7]LIS183!#REF!</definedName>
    <definedName name="K" localSheetId="13">[7]LIS183!#REF!</definedName>
    <definedName name="K">[7]LIS183!#REF!</definedName>
    <definedName name="kkkk" localSheetId="4">'[14]CUADRO No 4'!#REF!</definedName>
    <definedName name="kkkk" localSheetId="16">'[14]CUADRO No 4'!#REF!</definedName>
    <definedName name="kkkk" localSheetId="17">'[14]CUADRO No 4'!#REF!</definedName>
    <definedName name="kkkk" localSheetId="20">'[14]CUADRO No 4'!#REF!</definedName>
    <definedName name="kkkk" localSheetId="21">'[14]CUADRO No 4'!#REF!</definedName>
    <definedName name="kkkk" localSheetId="22">'[14]CUADRO No 4'!#REF!</definedName>
    <definedName name="kkkk" localSheetId="23">'[14]CUADRO No 4'!#REF!</definedName>
    <definedName name="kkkk" localSheetId="6">'[14]CUADRO No 4'!#REF!</definedName>
    <definedName name="kkkk" localSheetId="27">'[14]CUADRO No 4'!#REF!</definedName>
    <definedName name="kkkk" localSheetId="9">'[14]CUADRO No 4'!#REF!</definedName>
    <definedName name="kkkk" localSheetId="10">'[14]CUADRO No 4'!#REF!</definedName>
    <definedName name="kkkk" localSheetId="1">'[14]CUADRO No 4'!#REF!</definedName>
    <definedName name="kkkk" localSheetId="12">'[14]CUADRO No 4'!#REF!</definedName>
    <definedName name="kkkk" localSheetId="13">'[14]CUADRO No 4'!#REF!</definedName>
    <definedName name="kkkk">'[14]CUADRO No 4'!#REF!</definedName>
    <definedName name="kkl" localSheetId="4">#REF!</definedName>
    <definedName name="kkl" localSheetId="16">#REF!</definedName>
    <definedName name="kkl" localSheetId="17">#REF!</definedName>
    <definedName name="kkl" localSheetId="19">#REF!</definedName>
    <definedName name="kkl" localSheetId="20">#REF!</definedName>
    <definedName name="kkl" localSheetId="21">#REF!</definedName>
    <definedName name="kkl" localSheetId="22">#REF!</definedName>
    <definedName name="kkl" localSheetId="23">#REF!</definedName>
    <definedName name="kkl" localSheetId="6">#REF!</definedName>
    <definedName name="kkl" localSheetId="27">#REF!</definedName>
    <definedName name="kkl" localSheetId="9">#REF!</definedName>
    <definedName name="kkl" localSheetId="10">#REF!</definedName>
    <definedName name="kkl" localSheetId="1">#REF!</definedName>
    <definedName name="kkl" localSheetId="12">#REF!</definedName>
    <definedName name="kkl" localSheetId="13">#REF!</definedName>
    <definedName name="kkl">#REF!</definedName>
    <definedName name="LA_CELIA">[12]Hoja1!$A$5:$B$5</definedName>
    <definedName name="LA_VIRGINIA">[12]Hoja1!$A$17:$B$17</definedName>
    <definedName name="ldddk" localSheetId="4">'[14]CUADRO No 4'!#REF!</definedName>
    <definedName name="ldddk" localSheetId="16">'[14]CUADRO No 4'!#REF!</definedName>
    <definedName name="ldddk" localSheetId="17">'[14]CUADRO No 4'!#REF!</definedName>
    <definedName name="ldddk" localSheetId="20">'[14]CUADRO No 4'!#REF!</definedName>
    <definedName name="ldddk" localSheetId="21">'[14]CUADRO No 4'!#REF!</definedName>
    <definedName name="ldddk" localSheetId="22">'[14]CUADRO No 4'!#REF!</definedName>
    <definedName name="ldddk" localSheetId="23">'[14]CUADRO No 4'!#REF!</definedName>
    <definedName name="ldddk" localSheetId="6">'[14]CUADRO No 4'!#REF!</definedName>
    <definedName name="ldddk" localSheetId="27">'[14]CUADRO No 4'!#REF!</definedName>
    <definedName name="ldddk" localSheetId="9">'[14]CUADRO No 4'!#REF!</definedName>
    <definedName name="ldddk" localSheetId="10">'[14]CUADRO No 4'!#REF!</definedName>
    <definedName name="ldddk" localSheetId="1">'[14]CUADRO No 4'!#REF!</definedName>
    <definedName name="ldddk" localSheetId="12">'[14]CUADRO No 4'!#REF!</definedName>
    <definedName name="ldddk" localSheetId="13">'[14]CUADRO No 4'!#REF!</definedName>
    <definedName name="ldddk">'[14]CUADRO No 4'!#REF!</definedName>
    <definedName name="lijnmmlñ" localSheetId="4">#REF!</definedName>
    <definedName name="lijnmmlñ" localSheetId="16">#REF!</definedName>
    <definedName name="lijnmmlñ" localSheetId="17">#REF!</definedName>
    <definedName name="lijnmmlñ" localSheetId="19">#REF!</definedName>
    <definedName name="lijnmmlñ" localSheetId="20">#REF!</definedName>
    <definedName name="lijnmmlñ" localSheetId="21">#REF!</definedName>
    <definedName name="lijnmmlñ" localSheetId="22">#REF!</definedName>
    <definedName name="lijnmmlñ" localSheetId="23">#REF!</definedName>
    <definedName name="lijnmmlñ" localSheetId="6">#REF!</definedName>
    <definedName name="lijnmmlñ" localSheetId="27">#REF!</definedName>
    <definedName name="lijnmmlñ" localSheetId="9">#REF!</definedName>
    <definedName name="lijnmmlñ" localSheetId="10">#REF!</definedName>
    <definedName name="lijnmmlñ" localSheetId="1">#REF!</definedName>
    <definedName name="lijnmmlñ" localSheetId="12">#REF!</definedName>
    <definedName name="lijnmmlñ" localSheetId="13">#REF!</definedName>
    <definedName name="lijnmmlñ">#REF!</definedName>
    <definedName name="lñ" localSheetId="4">#REF!</definedName>
    <definedName name="lñ" localSheetId="16">#REF!</definedName>
    <definedName name="lñ" localSheetId="17">#REF!</definedName>
    <definedName name="lñ" localSheetId="19">#REF!</definedName>
    <definedName name="lñ" localSheetId="20">#REF!</definedName>
    <definedName name="lñ" localSheetId="21">#REF!</definedName>
    <definedName name="lñ" localSheetId="22">#REF!</definedName>
    <definedName name="lñ" localSheetId="23">#REF!</definedName>
    <definedName name="lñ" localSheetId="6">#REF!</definedName>
    <definedName name="lñ" localSheetId="27">#REF!</definedName>
    <definedName name="lñ" localSheetId="9">#REF!</definedName>
    <definedName name="lñ" localSheetId="10">#REF!</definedName>
    <definedName name="lñ" localSheetId="1">#REF!</definedName>
    <definedName name="lñ" localSheetId="12">#REF!</definedName>
    <definedName name="lñ" localSheetId="13">#REF!</definedName>
    <definedName name="lñ">#REF!</definedName>
    <definedName name="m" localSheetId="4">'[1]CUADRO No 4'!#REF!</definedName>
    <definedName name="m" localSheetId="16">'[1]CUADRO No 4'!#REF!</definedName>
    <definedName name="m" localSheetId="17">'[1]CUADRO No 4'!#REF!</definedName>
    <definedName name="m" localSheetId="20">'[1]CUADRO No 4'!#REF!</definedName>
    <definedName name="m" localSheetId="21">'[1]CUADRO No 4'!#REF!</definedName>
    <definedName name="m" localSheetId="22">'[1]CUADRO No 4'!#REF!</definedName>
    <definedName name="m" localSheetId="23">'[1]CUADRO No 4'!#REF!</definedName>
    <definedName name="m" localSheetId="6">'[1]CUADRO No 4'!#REF!</definedName>
    <definedName name="m" localSheetId="27">'[1]CUADRO No 4'!#REF!</definedName>
    <definedName name="m" localSheetId="9">'[1]CUADRO No 4'!#REF!</definedName>
    <definedName name="m" localSheetId="10">'[1]CUADRO No 4'!#REF!</definedName>
    <definedName name="m" localSheetId="1">'[1]CUADRO No 4'!#REF!</definedName>
    <definedName name="m" localSheetId="12">'[1]CUADRO No 4'!#REF!</definedName>
    <definedName name="m" localSheetId="13">'[1]CUADRO No 4'!#REF!</definedName>
    <definedName name="m">'[1]CUADRO No 4'!#REF!</definedName>
    <definedName name="MACRO" localSheetId="4">#REF!</definedName>
    <definedName name="MACRO" localSheetId="16">#REF!</definedName>
    <definedName name="MACRO" localSheetId="17">#REF!</definedName>
    <definedName name="MACRO" localSheetId="20">#REF!</definedName>
    <definedName name="MACRO" localSheetId="21">#REF!</definedName>
    <definedName name="MACRO" localSheetId="22">#REF!</definedName>
    <definedName name="MACRO" localSheetId="23">#REF!</definedName>
    <definedName name="MACRO" localSheetId="6">#REF!</definedName>
    <definedName name="MACRO" localSheetId="27">#REF!</definedName>
    <definedName name="MACRO" localSheetId="9">#REF!</definedName>
    <definedName name="MACRO" localSheetId="10">#REF!</definedName>
    <definedName name="MACRO" localSheetId="1">#REF!</definedName>
    <definedName name="MACRO" localSheetId="12">#REF!</definedName>
    <definedName name="MACRO" localSheetId="13">#REF!</definedName>
    <definedName name="MACRO">#REF!</definedName>
    <definedName name="MARSELLA">[12]Hoja1!$A$11:$B$11</definedName>
    <definedName name="MATANZA">[12]Hoja1!$A$2:$B$2</definedName>
    <definedName name="MISTRATO">[12]Hoja1!$A$10:$B$10</definedName>
    <definedName name="mlkl" localSheetId="4">#REF!</definedName>
    <definedName name="mlkl" localSheetId="16">#REF!</definedName>
    <definedName name="mlkl" localSheetId="17">#REF!</definedName>
    <definedName name="mlkl" localSheetId="19">#REF!</definedName>
    <definedName name="mlkl" localSheetId="20">#REF!</definedName>
    <definedName name="mlkl" localSheetId="21">#REF!</definedName>
    <definedName name="mlkl" localSheetId="22">#REF!</definedName>
    <definedName name="mlkl" localSheetId="23">#REF!</definedName>
    <definedName name="mlkl" localSheetId="6">#REF!</definedName>
    <definedName name="mlkl" localSheetId="27">#REF!</definedName>
    <definedName name="mlkl" localSheetId="9">#REF!</definedName>
    <definedName name="mlkl" localSheetId="10">#REF!</definedName>
    <definedName name="mlkl" localSheetId="1">#REF!</definedName>
    <definedName name="mlkl" localSheetId="12">#REF!</definedName>
    <definedName name="mlkl" localSheetId="13">#REF!</definedName>
    <definedName name="mlkl">#REF!</definedName>
    <definedName name="MORTALIDAD" localSheetId="4">#REF!</definedName>
    <definedName name="MORTALIDAD" localSheetId="16">#REF!</definedName>
    <definedName name="MORTALIDAD" localSheetId="17">#REF!</definedName>
    <definedName name="MORTALIDAD" localSheetId="20">#REF!</definedName>
    <definedName name="MORTALIDAD" localSheetId="21">#REF!</definedName>
    <definedName name="MORTALIDAD" localSheetId="22">#REF!</definedName>
    <definedName name="MORTALIDAD" localSheetId="23">#REF!</definedName>
    <definedName name="MORTALIDAD" localSheetId="6">#REF!</definedName>
    <definedName name="MORTALIDAD" localSheetId="27">#REF!</definedName>
    <definedName name="MORTALIDAD" localSheetId="9">#REF!</definedName>
    <definedName name="MORTALIDAD" localSheetId="10">#REF!</definedName>
    <definedName name="MORTALIDAD" localSheetId="1">#REF!</definedName>
    <definedName name="MORTALIDAD" localSheetId="12">#REF!</definedName>
    <definedName name="MORTALIDAD" localSheetId="13">#REF!</definedName>
    <definedName name="MORTALIDAD">#REF!</definedName>
    <definedName name="MPIOS" localSheetId="4">#REF!</definedName>
    <definedName name="MPIOS" localSheetId="16">#REF!</definedName>
    <definedName name="MPIOS" localSheetId="17">#REF!</definedName>
    <definedName name="MPIOS" localSheetId="19">#REF!</definedName>
    <definedName name="MPIOS" localSheetId="20">#REF!</definedName>
    <definedName name="MPIOS" localSheetId="21">#REF!</definedName>
    <definedName name="MPIOS" localSheetId="22">#REF!</definedName>
    <definedName name="MPIOS" localSheetId="23">#REF!</definedName>
    <definedName name="MPIOS" localSheetId="6">#REF!</definedName>
    <definedName name="MPIOS" localSheetId="27">#REF!</definedName>
    <definedName name="MPIOS" localSheetId="9">#REF!</definedName>
    <definedName name="MPIOS" localSheetId="10">#REF!</definedName>
    <definedName name="MPIOS" localSheetId="1">#REF!</definedName>
    <definedName name="MPIOS" localSheetId="12">#REF!</definedName>
    <definedName name="MPIOS" localSheetId="13">#REF!</definedName>
    <definedName name="MPIOS">#REF!</definedName>
    <definedName name="NIVELSXSN">#REF!</definedName>
    <definedName name="Ñ" localSheetId="4">[7]LIS183!#REF!</definedName>
    <definedName name="Ñ" localSheetId="16">[7]LIS183!#REF!</definedName>
    <definedName name="Ñ" localSheetId="17">[7]LIS183!#REF!</definedName>
    <definedName name="Ñ" localSheetId="20">[7]LIS183!#REF!</definedName>
    <definedName name="Ñ" localSheetId="21">[7]LIS183!#REF!</definedName>
    <definedName name="Ñ" localSheetId="22">[7]LIS183!#REF!</definedName>
    <definedName name="Ñ" localSheetId="23">[7]LIS183!#REF!</definedName>
    <definedName name="Ñ" localSheetId="6">[7]LIS183!#REF!</definedName>
    <definedName name="Ñ" localSheetId="27">[7]LIS183!#REF!</definedName>
    <definedName name="Ñ" localSheetId="9">[7]LIS183!#REF!</definedName>
    <definedName name="Ñ" localSheetId="10">[7]LIS183!#REF!</definedName>
    <definedName name="Ñ" localSheetId="1">[7]LIS183!#REF!</definedName>
    <definedName name="Ñ" localSheetId="12">[7]LIS183!#REF!</definedName>
    <definedName name="Ñ" localSheetId="13">[7]LIS183!#REF!</definedName>
    <definedName name="Ñ">[7]LIS183!#REF!</definedName>
    <definedName name="P" localSheetId="4">[7]LIS183!#REF!</definedName>
    <definedName name="P" localSheetId="16">[7]LIS183!#REF!</definedName>
    <definedName name="P" localSheetId="17">[7]LIS183!#REF!</definedName>
    <definedName name="P" localSheetId="20">[7]LIS183!#REF!</definedName>
    <definedName name="P" localSheetId="21">[7]LIS183!#REF!</definedName>
    <definedName name="P" localSheetId="22">[7]LIS183!#REF!</definedName>
    <definedName name="P" localSheetId="23">[7]LIS183!#REF!</definedName>
    <definedName name="P" localSheetId="6">[7]LIS183!#REF!</definedName>
    <definedName name="P" localSheetId="27">[7]LIS183!#REF!</definedName>
    <definedName name="P" localSheetId="9">[7]LIS183!#REF!</definedName>
    <definedName name="P" localSheetId="10">[7]LIS183!#REF!</definedName>
    <definedName name="P" localSheetId="1">[7]LIS183!#REF!</definedName>
    <definedName name="P" localSheetId="12">[7]LIS183!#REF!</definedName>
    <definedName name="P" localSheetId="13">[7]LIS183!#REF!</definedName>
    <definedName name="P">[7]LIS183!#REF!</definedName>
    <definedName name="PEREIRA">[12]Hoja1!$A$21:$B$21</definedName>
    <definedName name="q" localSheetId="4">'[1]CUADRO No 4'!#REF!</definedName>
    <definedName name="q" localSheetId="16">'[1]CUADRO No 4'!#REF!</definedName>
    <definedName name="q" localSheetId="17">'[1]CUADRO No 4'!#REF!</definedName>
    <definedName name="q" localSheetId="20">'[1]CUADRO No 4'!#REF!</definedName>
    <definedName name="q" localSheetId="21">'[1]CUADRO No 4'!#REF!</definedName>
    <definedName name="q" localSheetId="22">'[1]CUADRO No 4'!#REF!</definedName>
    <definedName name="q" localSheetId="23">'[1]CUADRO No 4'!#REF!</definedName>
    <definedName name="q" localSheetId="6">'[1]CUADRO No 4'!#REF!</definedName>
    <definedName name="q" localSheetId="27">'[1]CUADRO No 4'!#REF!</definedName>
    <definedName name="q" localSheetId="9">'[1]CUADRO No 4'!#REF!</definedName>
    <definedName name="q" localSheetId="10">'[1]CUADRO No 4'!#REF!</definedName>
    <definedName name="q" localSheetId="1">'[1]CUADRO No 4'!#REF!</definedName>
    <definedName name="q" localSheetId="12">'[1]CUADRO No 4'!#REF!</definedName>
    <definedName name="q" localSheetId="13">'[1]CUADRO No 4'!#REF!</definedName>
    <definedName name="q">'[1]CUADRO No 4'!#REF!</definedName>
    <definedName name="QUINCHIA">[12]Hoja1!$A$14:$B$14</definedName>
    <definedName name="RA" localSheetId="4">#REF!</definedName>
    <definedName name="RA" localSheetId="16">#REF!</definedName>
    <definedName name="RA" localSheetId="17">#REF!</definedName>
    <definedName name="RA" localSheetId="19">#REF!</definedName>
    <definedName name="RA" localSheetId="20">#REF!</definedName>
    <definedName name="RA" localSheetId="21">#REF!</definedName>
    <definedName name="RA" localSheetId="22">#REF!</definedName>
    <definedName name="RA" localSheetId="23">#REF!</definedName>
    <definedName name="RA" localSheetId="6">#REF!</definedName>
    <definedName name="RA" localSheetId="27">#REF!</definedName>
    <definedName name="RA" localSheetId="9">#REF!</definedName>
    <definedName name="RA" localSheetId="10">#REF!</definedName>
    <definedName name="RA" localSheetId="1">#REF!</definedName>
    <definedName name="RA" localSheetId="12">#REF!</definedName>
    <definedName name="RA" localSheetId="13">#REF!</definedName>
    <definedName name="RA">#REF!</definedName>
    <definedName name="RDPTO" localSheetId="4">#REF!</definedName>
    <definedName name="RDPTO" localSheetId="16">#REF!</definedName>
    <definedName name="RDPTO" localSheetId="17">#REF!</definedName>
    <definedName name="RDPTO" localSheetId="20">#REF!</definedName>
    <definedName name="RDPTO" localSheetId="21">#REF!</definedName>
    <definedName name="RDPTO" localSheetId="22">#REF!</definedName>
    <definedName name="RDPTO" localSheetId="23">#REF!</definedName>
    <definedName name="RDPTO" localSheetId="6">#REF!</definedName>
    <definedName name="RDPTO" localSheetId="27">#REF!</definedName>
    <definedName name="RDPTO" localSheetId="9">#REF!</definedName>
    <definedName name="RDPTO" localSheetId="10">#REF!</definedName>
    <definedName name="RDPTO" localSheetId="1">#REF!</definedName>
    <definedName name="RDPTO" localSheetId="12">#REF!</definedName>
    <definedName name="RDPTO" localSheetId="13">#REF!</definedName>
    <definedName name="RDPTO">#REF!</definedName>
    <definedName name="rrrrrr" localSheetId="4">#REF!</definedName>
    <definedName name="rrrrrr" localSheetId="16">#REF!</definedName>
    <definedName name="rrrrrr" localSheetId="17">#REF!</definedName>
    <definedName name="rrrrrr" localSheetId="19">#REF!</definedName>
    <definedName name="rrrrrr" localSheetId="20">#REF!</definedName>
    <definedName name="rrrrrr" localSheetId="21">#REF!</definedName>
    <definedName name="rrrrrr" localSheetId="22">#REF!</definedName>
    <definedName name="rrrrrr" localSheetId="23">#REF!</definedName>
    <definedName name="rrrrrr" localSheetId="6">#REF!</definedName>
    <definedName name="rrrrrr" localSheetId="27">#REF!</definedName>
    <definedName name="rrrrrr" localSheetId="9">#REF!</definedName>
    <definedName name="rrrrrr" localSheetId="10">#REF!</definedName>
    <definedName name="rrrrrr" localSheetId="1">#REF!</definedName>
    <definedName name="rrrrrr" localSheetId="12">#REF!</definedName>
    <definedName name="rrrrrr" localSheetId="13">#REF!</definedName>
    <definedName name="rrrrrr">#REF!</definedName>
    <definedName name="S" localSheetId="4">[7]LIS183!#REF!</definedName>
    <definedName name="S" localSheetId="16">[7]LIS183!#REF!</definedName>
    <definedName name="S" localSheetId="17">[7]LIS183!#REF!</definedName>
    <definedName name="S" localSheetId="20">[7]LIS183!#REF!</definedName>
    <definedName name="S" localSheetId="21">[7]LIS183!#REF!</definedName>
    <definedName name="S" localSheetId="22">[7]LIS183!#REF!</definedName>
    <definedName name="S" localSheetId="23">[7]LIS183!#REF!</definedName>
    <definedName name="S" localSheetId="6">[7]LIS183!#REF!</definedName>
    <definedName name="S" localSheetId="27">[7]LIS183!#REF!</definedName>
    <definedName name="S" localSheetId="9">[7]LIS183!#REF!</definedName>
    <definedName name="S" localSheetId="10">[7]LIS183!#REF!</definedName>
    <definedName name="S" localSheetId="1">[7]LIS183!#REF!</definedName>
    <definedName name="S" localSheetId="12">[7]LIS183!#REF!</definedName>
    <definedName name="S" localSheetId="13">[7]LIS183!#REF!</definedName>
    <definedName name="S">[7]LIS183!#REF!</definedName>
    <definedName name="SALDAÑA">[12]Hoja1!$A$7:$B$7</definedName>
    <definedName name="SANTA_MARTA">[12]Hoja1!$A$20:$B$20</definedName>
    <definedName name="SANTA_ROSA_DE_CABAL">[12]Hoja1!$A$16:$B$16</definedName>
    <definedName name="SF" localSheetId="4">#REF!</definedName>
    <definedName name="SF" localSheetId="16">#REF!</definedName>
    <definedName name="SF" localSheetId="17">#REF!</definedName>
    <definedName name="SF" localSheetId="20">#REF!</definedName>
    <definedName name="SF" localSheetId="21">#REF!</definedName>
    <definedName name="SF" localSheetId="22">#REF!</definedName>
    <definedName name="SF" localSheetId="23">#REF!</definedName>
    <definedName name="SF" localSheetId="6">#REF!</definedName>
    <definedName name="SF" localSheetId="27">#REF!</definedName>
    <definedName name="SF" localSheetId="9">#REF!</definedName>
    <definedName name="SF" localSheetId="10">#REF!</definedName>
    <definedName name="SF" localSheetId="1">#REF!</definedName>
    <definedName name="SF" localSheetId="12">#REF!</definedName>
    <definedName name="SF" localSheetId="13">#REF!</definedName>
    <definedName name="SF">#REF!</definedName>
    <definedName name="SFJDHK" localSheetId="4">#REF!</definedName>
    <definedName name="SFJDHK" localSheetId="16">#REF!</definedName>
    <definedName name="SFJDHK" localSheetId="17">#REF!</definedName>
    <definedName name="SFJDHK" localSheetId="20">#REF!</definedName>
    <definedName name="SFJDHK" localSheetId="21">#REF!</definedName>
    <definedName name="SFJDHK" localSheetId="22">#REF!</definedName>
    <definedName name="SFJDHK" localSheetId="23">#REF!</definedName>
    <definedName name="SFJDHK" localSheetId="6">#REF!</definedName>
    <definedName name="SFJDHK" localSheetId="27">#REF!</definedName>
    <definedName name="SFJDHK" localSheetId="9">#REF!</definedName>
    <definedName name="SFJDHK" localSheetId="10">#REF!</definedName>
    <definedName name="SFJDHK" localSheetId="1">#REF!</definedName>
    <definedName name="SFJDHK" localSheetId="12">#REF!</definedName>
    <definedName name="SFJDHK" localSheetId="13">#REF!</definedName>
    <definedName name="SFJDHK">#REF!</definedName>
    <definedName name="sse" localSheetId="4">#REF!</definedName>
    <definedName name="sse" localSheetId="16">#REF!</definedName>
    <definedName name="sse" localSheetId="17">#REF!</definedName>
    <definedName name="sse" localSheetId="20">#REF!</definedName>
    <definedName name="sse" localSheetId="21">#REF!</definedName>
    <definedName name="sse" localSheetId="22">#REF!</definedName>
    <definedName name="sse" localSheetId="23">#REF!</definedName>
    <definedName name="sse" localSheetId="6">#REF!</definedName>
    <definedName name="sse" localSheetId="27">#REF!</definedName>
    <definedName name="sse" localSheetId="9">#REF!</definedName>
    <definedName name="sse" localSheetId="10">#REF!</definedName>
    <definedName name="sse" localSheetId="1">#REF!</definedName>
    <definedName name="sse" localSheetId="12">#REF!</definedName>
    <definedName name="sse" localSheetId="13">#REF!</definedName>
    <definedName name="sse">#REF!</definedName>
    <definedName name="SSSS" localSheetId="4">[7]LIS183!#REF!</definedName>
    <definedName name="SSSS" localSheetId="16">[7]LIS183!#REF!</definedName>
    <definedName name="SSSS" localSheetId="17">[7]LIS183!#REF!</definedName>
    <definedName name="SSSS" localSheetId="20">[7]LIS183!#REF!</definedName>
    <definedName name="SSSS" localSheetId="22">[7]LIS183!#REF!</definedName>
    <definedName name="SSSS" localSheetId="23">[7]LIS183!#REF!</definedName>
    <definedName name="SSSS" localSheetId="6">[7]LIS183!#REF!</definedName>
    <definedName name="SSSS" localSheetId="27">[7]LIS183!#REF!</definedName>
    <definedName name="SSSS" localSheetId="10">[7]LIS183!#REF!</definedName>
    <definedName name="SSSS" localSheetId="1">[7]LIS183!#REF!</definedName>
    <definedName name="SSSS" localSheetId="12">[7]LIS183!#REF!</definedName>
    <definedName name="SSSS">[7]LIS183!#REF!</definedName>
    <definedName name="SUAREZ">[12]Hoja1!$A$1:$B$1</definedName>
    <definedName name="T" localSheetId="4">[7]LIS183!#REF!</definedName>
    <definedName name="T" localSheetId="16">[7]LIS183!#REF!</definedName>
    <definedName name="T" localSheetId="17">[7]LIS183!#REF!</definedName>
    <definedName name="T" localSheetId="20">[7]LIS183!#REF!</definedName>
    <definedName name="T" localSheetId="21">[7]LIS183!#REF!</definedName>
    <definedName name="T" localSheetId="22">[7]LIS183!#REF!</definedName>
    <definedName name="T" localSheetId="23">[7]LIS183!#REF!</definedName>
    <definedName name="T" localSheetId="6">[7]LIS183!#REF!</definedName>
    <definedName name="T" localSheetId="27">[7]LIS183!#REF!</definedName>
    <definedName name="T" localSheetId="1">[7]LIS183!#REF!</definedName>
    <definedName name="T" localSheetId="12">[7]LIS183!#REF!</definedName>
    <definedName name="T" localSheetId="13">[7]LIS183!#REF!</definedName>
    <definedName name="T">[7]LIS183!#REF!</definedName>
    <definedName name="Tbldiagnosticos_copia" localSheetId="4">#REF!</definedName>
    <definedName name="Tbldiagnosticos_copia" localSheetId="16">#REF!</definedName>
    <definedName name="Tbldiagnosticos_copia" localSheetId="17">#REF!</definedName>
    <definedName name="Tbldiagnosticos_copia" localSheetId="19">#REF!</definedName>
    <definedName name="Tbldiagnosticos_copia" localSheetId="20">#REF!</definedName>
    <definedName name="Tbldiagnosticos_copia" localSheetId="21">#REF!</definedName>
    <definedName name="Tbldiagnosticos_copia" localSheetId="22">#REF!</definedName>
    <definedName name="Tbldiagnosticos_copia" localSheetId="23">#REF!</definedName>
    <definedName name="Tbldiagnosticos_copia" localSheetId="6">#REF!</definedName>
    <definedName name="Tbldiagnosticos_copia" localSheetId="27">#REF!</definedName>
    <definedName name="Tbldiagnosticos_copia" localSheetId="9">#REF!</definedName>
    <definedName name="Tbldiagnosticos_copia" localSheetId="10">#REF!</definedName>
    <definedName name="Tbldiagnosticos_copia" localSheetId="1">#REF!</definedName>
    <definedName name="Tbldiagnosticos_copia" localSheetId="12">#REF!</definedName>
    <definedName name="Tbldiagnosticos_copia" localSheetId="13">#REF!</definedName>
    <definedName name="Tbldiagnosticos_copia">#REF!</definedName>
    <definedName name="_xlnm.Print_Titles" localSheetId="4">'0.CONSOLIDADO REGION '!$2:$3</definedName>
    <definedName name="_xlnm.Print_Titles" localSheetId="5">'1. Población_Afiliada_Regimen'!$2:$3</definedName>
    <definedName name="_xlnm.Print_Titles" localSheetId="6">'2. Afiliados_Esquema Asociativo'!$2:$3</definedName>
    <definedName name="Títulos_a_imprimir_IM" localSheetId="4">#REF!</definedName>
    <definedName name="Títulos_a_imprimir_IM" localSheetId="16">#REF!</definedName>
    <definedName name="Títulos_a_imprimir_IM" localSheetId="17">#REF!</definedName>
    <definedName name="Títulos_a_imprimir_IM" localSheetId="20">#REF!</definedName>
    <definedName name="Títulos_a_imprimir_IM" localSheetId="21">#REF!</definedName>
    <definedName name="Títulos_a_imprimir_IM" localSheetId="22">#REF!</definedName>
    <definedName name="Títulos_a_imprimir_IM" localSheetId="23">#REF!</definedName>
    <definedName name="Títulos_a_imprimir_IM" localSheetId="6">#REF!</definedName>
    <definedName name="Títulos_a_imprimir_IM" localSheetId="27">#REF!</definedName>
    <definedName name="Títulos_a_imprimir_IM" localSheetId="9">#REF!</definedName>
    <definedName name="Títulos_a_imprimir_IM" localSheetId="10">#REF!</definedName>
    <definedName name="Títulos_a_imprimir_IM" localSheetId="1">#REF!</definedName>
    <definedName name="Títulos_a_imprimir_IM" localSheetId="12">#REF!</definedName>
    <definedName name="Títulos_a_imprimir_IM" localSheetId="13">#REF!</definedName>
    <definedName name="Títulos_a_imprimir_IM">#REF!</definedName>
    <definedName name="Total" localSheetId="20">[15]Barrios!$C$257</definedName>
    <definedName name="Total" localSheetId="22">[15]Barrios!$C$257</definedName>
    <definedName name="Total" localSheetId="23">[15]Barrios!$C$257</definedName>
    <definedName name="Total" localSheetId="10">[16]Barrios!$C$257</definedName>
    <definedName name="Total">[17]Barrios!$C$257</definedName>
    <definedName name="Total1" localSheetId="20">[18]Barrios!$C$257</definedName>
    <definedName name="Total1" localSheetId="22">[18]Barrios!$C$257</definedName>
    <definedName name="Total1" localSheetId="23">[18]Barrios!$C$257</definedName>
    <definedName name="Total1" localSheetId="10">[19]Barrios!$C$257</definedName>
    <definedName name="Total1">[20]Barrios!$C$257</definedName>
    <definedName name="UJN" localSheetId="4">#REF!</definedName>
    <definedName name="UJN" localSheetId="16">#REF!</definedName>
    <definedName name="UJN" localSheetId="17">#REF!</definedName>
    <definedName name="UJN" localSheetId="19">#REF!</definedName>
    <definedName name="UJN" localSheetId="20">#REF!</definedName>
    <definedName name="UJN" localSheetId="21">#REF!</definedName>
    <definedName name="UJN" localSheetId="22">#REF!</definedName>
    <definedName name="UJN" localSheetId="23">#REF!</definedName>
    <definedName name="UJN" localSheetId="6">#REF!</definedName>
    <definedName name="UJN" localSheetId="27">#REF!</definedName>
    <definedName name="UJN" localSheetId="9">#REF!</definedName>
    <definedName name="UJN" localSheetId="10">#REF!</definedName>
    <definedName name="UJN" localSheetId="1">#REF!</definedName>
    <definedName name="UJN" localSheetId="12">#REF!</definedName>
    <definedName name="UJN" localSheetId="13">#REF!</definedName>
    <definedName name="UJN">#REF!</definedName>
    <definedName name="vcbg" localSheetId="4">#REF!</definedName>
    <definedName name="vcbg" localSheetId="16">#REF!</definedName>
    <definedName name="vcbg" localSheetId="17">#REF!</definedName>
    <definedName name="vcbg" localSheetId="19">#REF!</definedName>
    <definedName name="vcbg" localSheetId="20">#REF!</definedName>
    <definedName name="vcbg" localSheetId="21">#REF!</definedName>
    <definedName name="vcbg" localSheetId="22">#REF!</definedName>
    <definedName name="vcbg" localSheetId="23">#REF!</definedName>
    <definedName name="vcbg" localSheetId="6">#REF!</definedName>
    <definedName name="vcbg" localSheetId="27">#REF!</definedName>
    <definedName name="vcbg" localSheetId="9">#REF!</definedName>
    <definedName name="vcbg" localSheetId="10">#REF!</definedName>
    <definedName name="vcbg" localSheetId="1">#REF!</definedName>
    <definedName name="vcbg" localSheetId="12">#REF!</definedName>
    <definedName name="vcbg" localSheetId="13">#REF!</definedName>
    <definedName name="vcbg">#REF!</definedName>
    <definedName name="VECTORES" localSheetId="4">#REF!</definedName>
    <definedName name="VECTORES" localSheetId="16">#REF!</definedName>
    <definedName name="VECTORES" localSheetId="17">#REF!</definedName>
    <definedName name="VECTORES" localSheetId="19">#REF!</definedName>
    <definedName name="VECTORES" localSheetId="20">#REF!</definedName>
    <definedName name="VECTORES" localSheetId="21">#REF!</definedName>
    <definedName name="VECTORES" localSheetId="22">#REF!</definedName>
    <definedName name="VECTORES" localSheetId="23">#REF!</definedName>
    <definedName name="VECTORES" localSheetId="6">#REF!</definedName>
    <definedName name="VECTORES" localSheetId="27">#REF!</definedName>
    <definedName name="VECTORES" localSheetId="9">#REF!</definedName>
    <definedName name="VECTORES" localSheetId="10">#REF!</definedName>
    <definedName name="VECTORES" localSheetId="1">#REF!</definedName>
    <definedName name="VECTORES" localSheetId="12">#REF!</definedName>
    <definedName name="VECTORES" localSheetId="13">#REF!</definedName>
    <definedName name="VECTORES">#REF!</definedName>
    <definedName name="W" localSheetId="4">[7]LIS183!#REF!</definedName>
    <definedName name="W" localSheetId="16">[7]LIS183!#REF!</definedName>
    <definedName name="W" localSheetId="17">[7]LIS183!#REF!</definedName>
    <definedName name="W" localSheetId="20">[7]LIS183!#REF!</definedName>
    <definedName name="W" localSheetId="21">[7]LIS183!#REF!</definedName>
    <definedName name="W" localSheetId="22">[7]LIS183!#REF!</definedName>
    <definedName name="W" localSheetId="23">[7]LIS183!#REF!</definedName>
    <definedName name="W" localSheetId="6">[7]LIS183!#REF!</definedName>
    <definedName name="W" localSheetId="27">[7]LIS183!#REF!</definedName>
    <definedName name="W" localSheetId="9">[7]LIS183!#REF!</definedName>
    <definedName name="W" localSheetId="10">[7]LIS183!#REF!</definedName>
    <definedName name="W" localSheetId="1">[7]LIS183!#REF!</definedName>
    <definedName name="W" localSheetId="12">[7]LIS183!#REF!</definedName>
    <definedName name="W" localSheetId="13">[7]LIS183!#REF!</definedName>
    <definedName name="W">[7]LIS183!#REF!</definedName>
    <definedName name="Z" localSheetId="4">'[1]CUADRO No 4'!#REF!</definedName>
    <definedName name="Z" localSheetId="16">'[1]CUADRO No 4'!#REF!</definedName>
    <definedName name="Z" localSheetId="17">'[1]CUADRO No 4'!#REF!</definedName>
    <definedName name="Z" localSheetId="20">'[1]CUADRO No 4'!#REF!</definedName>
    <definedName name="Z" localSheetId="21">'[1]CUADRO No 4'!#REF!</definedName>
    <definedName name="Z" localSheetId="22">'[1]CUADRO No 4'!#REF!</definedName>
    <definedName name="Z" localSheetId="23">'[1]CUADRO No 4'!#REF!</definedName>
    <definedName name="Z" localSheetId="6">'[1]CUADRO No 4'!#REF!</definedName>
    <definedName name="Z" localSheetId="27">'[1]CUADRO No 4'!#REF!</definedName>
    <definedName name="Z" localSheetId="9">'[1]CUADRO No 4'!#REF!</definedName>
    <definedName name="Z" localSheetId="10">'[1]CUADRO No 4'!#REF!</definedName>
    <definedName name="Z" localSheetId="1">'[1]CUADRO No 4'!#REF!</definedName>
    <definedName name="Z" localSheetId="12">'[1]CUADRO No 4'!#REF!</definedName>
    <definedName name="Z" localSheetId="13">'[1]CUADRO No 4'!#REF!</definedName>
    <definedName name="Z">'[1]CUADRO No 4'!#REF!</definedName>
  </definedNames>
  <calcPr calcId="191029"/>
</workbook>
</file>

<file path=xl/calcChain.xml><?xml version="1.0" encoding="utf-8"?>
<calcChain xmlns="http://schemas.openxmlformats.org/spreadsheetml/2006/main">
  <c r="D96" i="242" l="1"/>
  <c r="V129" i="253" l="1"/>
  <c r="V128" i="253"/>
  <c r="V127" i="253"/>
  <c r="V126" i="253"/>
  <c r="V125" i="253"/>
  <c r="V124" i="253"/>
  <c r="V123" i="253"/>
  <c r="V122" i="253"/>
  <c r="V121" i="253"/>
  <c r="V120" i="253"/>
  <c r="V119" i="253"/>
  <c r="V118" i="253"/>
  <c r="V117" i="253"/>
  <c r="V116" i="253"/>
  <c r="V115" i="253"/>
  <c r="V114" i="253"/>
  <c r="V113" i="253"/>
  <c r="V112" i="253"/>
  <c r="V111" i="253"/>
  <c r="V110" i="253"/>
  <c r="V109" i="253"/>
  <c r="V108" i="253"/>
  <c r="V107" i="253"/>
  <c r="V106" i="253"/>
  <c r="V105" i="253"/>
  <c r="V104" i="253"/>
  <c r="V103" i="253"/>
  <c r="V102" i="253"/>
  <c r="V101" i="253"/>
  <c r="V100" i="253"/>
  <c r="V99" i="253"/>
  <c r="V98" i="253"/>
  <c r="V97" i="253"/>
  <c r="V96" i="253"/>
  <c r="V95" i="253"/>
  <c r="V94" i="253"/>
  <c r="V93" i="253"/>
  <c r="V92" i="253"/>
  <c r="V91" i="253"/>
  <c r="V90" i="253"/>
  <c r="V89" i="253"/>
  <c r="V88" i="253"/>
  <c r="V87" i="253"/>
  <c r="V86" i="253"/>
  <c r="V85" i="253"/>
  <c r="V84" i="253"/>
  <c r="V83" i="253"/>
  <c r="V82" i="253"/>
  <c r="V81" i="253"/>
  <c r="V80" i="253"/>
  <c r="V79" i="253"/>
  <c r="V78" i="253"/>
  <c r="V77" i="253"/>
  <c r="V76" i="253"/>
  <c r="V75" i="253"/>
  <c r="V74" i="253"/>
  <c r="V73" i="253"/>
  <c r="V72" i="253"/>
  <c r="V71" i="253"/>
  <c r="V70" i="253"/>
  <c r="V69" i="253"/>
  <c r="V68" i="253"/>
  <c r="V67" i="253"/>
  <c r="V66" i="253"/>
  <c r="V65" i="253"/>
  <c r="V64" i="253"/>
  <c r="V63" i="253"/>
  <c r="V62" i="253"/>
  <c r="V61" i="253"/>
  <c r="V60" i="253"/>
  <c r="V59" i="253"/>
  <c r="V58" i="253"/>
  <c r="V57" i="253"/>
  <c r="V56" i="253"/>
  <c r="V55" i="253"/>
  <c r="V54" i="253"/>
  <c r="V53" i="253"/>
  <c r="V52" i="253"/>
  <c r="V51" i="253"/>
  <c r="V50" i="253"/>
  <c r="V49" i="253"/>
  <c r="V48" i="253"/>
  <c r="V47" i="253"/>
  <c r="V46" i="253"/>
  <c r="V45" i="253"/>
  <c r="V44" i="253"/>
  <c r="V43" i="253"/>
  <c r="V42" i="253"/>
  <c r="V41" i="253"/>
  <c r="V40" i="253"/>
  <c r="V39" i="253"/>
  <c r="V38" i="253"/>
  <c r="V37" i="253"/>
  <c r="V36" i="253"/>
  <c r="V35" i="253"/>
  <c r="V34" i="253"/>
  <c r="V33" i="253"/>
  <c r="V32" i="253"/>
  <c r="V31" i="253"/>
  <c r="V30" i="253"/>
  <c r="V29" i="253"/>
  <c r="V28" i="253"/>
  <c r="V27" i="253"/>
  <c r="V26" i="253"/>
  <c r="V25" i="253"/>
  <c r="V24" i="253"/>
  <c r="V23" i="253"/>
  <c r="V22" i="253"/>
  <c r="V21" i="253"/>
  <c r="V20" i="253"/>
  <c r="V19" i="253"/>
  <c r="V18" i="253"/>
  <c r="V17" i="253"/>
  <c r="V16" i="253"/>
  <c r="V15" i="253"/>
  <c r="V14" i="253"/>
  <c r="V13" i="253"/>
  <c r="V12" i="253"/>
  <c r="V11" i="253"/>
  <c r="V10" i="253"/>
  <c r="V9" i="253"/>
  <c r="V8" i="253"/>
  <c r="V7" i="253"/>
  <c r="V6" i="253"/>
  <c r="V5" i="253"/>
  <c r="V4" i="253"/>
  <c r="AA2" i="253"/>
  <c r="U35" i="16"/>
  <c r="K35" i="16"/>
  <c r="D35" i="16"/>
  <c r="C35" i="16"/>
  <c r="B35" i="16"/>
  <c r="U34" i="16"/>
  <c r="T34" i="16"/>
  <c r="S34" i="16"/>
  <c r="K34" i="16"/>
  <c r="D34" i="16"/>
  <c r="C34" i="16"/>
  <c r="B34" i="16"/>
  <c r="U33" i="16"/>
  <c r="N33" i="16"/>
  <c r="M33" i="16"/>
  <c r="K33" i="16"/>
  <c r="J33" i="16"/>
  <c r="I33" i="16"/>
  <c r="H33" i="16"/>
  <c r="G33" i="16"/>
  <c r="F33" i="16"/>
  <c r="E33" i="16"/>
  <c r="D33" i="16"/>
  <c r="C33" i="16"/>
  <c r="B33" i="16"/>
  <c r="U32" i="16"/>
  <c r="T32" i="16"/>
  <c r="S32" i="16"/>
  <c r="N32" i="16"/>
  <c r="M32" i="16"/>
  <c r="K32" i="16"/>
  <c r="J32" i="16"/>
  <c r="I32" i="16"/>
  <c r="H32" i="16"/>
  <c r="G32" i="16"/>
  <c r="F32" i="16"/>
  <c r="E32" i="16"/>
  <c r="D32" i="16"/>
  <c r="C32" i="16"/>
  <c r="B32" i="16"/>
  <c r="U31" i="16"/>
  <c r="U30" i="16"/>
  <c r="T30" i="16"/>
  <c r="S30" i="16"/>
  <c r="K30" i="16"/>
  <c r="U29" i="16"/>
  <c r="U28" i="16"/>
  <c r="T28" i="16"/>
  <c r="S28" i="16"/>
  <c r="K28" i="16"/>
  <c r="P1" i="16"/>
  <c r="O1" i="16"/>
  <c r="N1" i="16"/>
  <c r="M1" i="16"/>
  <c r="L1" i="16"/>
  <c r="K1" i="16"/>
  <c r="J1" i="16"/>
  <c r="I1" i="16"/>
  <c r="H1" i="16"/>
  <c r="G1" i="16"/>
  <c r="F1" i="16"/>
  <c r="E1" i="16"/>
  <c r="D1" i="16"/>
  <c r="C1" i="16"/>
  <c r="B1" i="16"/>
  <c r="AR930" i="229"/>
  <c r="AR929" i="229"/>
  <c r="AR928" i="229"/>
  <c r="AR927" i="229"/>
  <c r="AR926" i="229"/>
  <c r="AR925" i="229"/>
  <c r="AR924" i="229"/>
  <c r="AR923" i="229"/>
  <c r="AR922" i="229"/>
  <c r="AR921" i="229"/>
  <c r="AR920" i="229"/>
  <c r="AR919" i="229"/>
  <c r="AR918" i="229"/>
  <c r="AR917" i="229"/>
  <c r="AR916" i="229"/>
  <c r="AR915" i="229"/>
  <c r="AR914" i="229"/>
  <c r="AR913" i="229"/>
  <c r="AR912" i="229"/>
  <c r="AR911" i="229"/>
  <c r="AR910" i="229"/>
  <c r="AR909" i="229"/>
  <c r="AR908" i="229"/>
  <c r="AR907" i="229"/>
  <c r="AR906" i="229"/>
  <c r="AR905" i="229"/>
  <c r="AR904" i="229"/>
  <c r="AR903" i="229"/>
  <c r="AR902" i="229"/>
  <c r="AR901" i="229"/>
  <c r="AR900" i="229"/>
  <c r="AR899" i="229"/>
  <c r="AR898" i="229"/>
  <c r="AR897" i="229"/>
  <c r="AR896" i="229"/>
  <c r="AR895" i="229"/>
  <c r="AR894" i="229"/>
  <c r="AR893" i="229"/>
  <c r="AR892" i="229"/>
  <c r="AR891" i="229"/>
  <c r="AR890" i="229"/>
  <c r="AR889" i="229"/>
  <c r="AR888" i="229"/>
  <c r="AR887" i="229"/>
  <c r="AR886" i="229"/>
  <c r="AR885" i="229"/>
  <c r="AR884" i="229"/>
  <c r="AR883" i="229"/>
  <c r="AR882" i="229"/>
  <c r="AR881" i="229"/>
  <c r="AR880" i="229"/>
  <c r="AR879" i="229"/>
  <c r="AR878" i="229"/>
  <c r="AR877" i="229"/>
  <c r="AR876" i="229"/>
  <c r="AR875" i="229"/>
  <c r="AR874" i="229"/>
  <c r="AR873" i="229"/>
  <c r="AR872" i="229"/>
  <c r="AR871" i="229"/>
  <c r="AR870" i="229"/>
  <c r="AR869" i="229"/>
  <c r="AR868" i="229"/>
  <c r="AR867" i="229"/>
  <c r="AR866" i="229"/>
  <c r="AR865" i="229"/>
  <c r="AR864" i="229"/>
  <c r="AR863" i="229"/>
  <c r="AR862" i="229"/>
  <c r="AR861" i="229"/>
  <c r="AR860" i="229"/>
  <c r="AR859" i="229"/>
  <c r="AR858" i="229"/>
  <c r="AR857" i="229"/>
  <c r="AR856" i="229"/>
  <c r="AR855" i="229"/>
  <c r="AR854" i="229"/>
  <c r="AR853" i="229"/>
  <c r="AR852" i="229"/>
  <c r="AR851" i="229"/>
  <c r="AR850" i="229"/>
  <c r="AR849" i="229"/>
  <c r="AR848" i="229"/>
  <c r="AR847" i="229"/>
  <c r="AR846" i="229"/>
  <c r="AR845" i="229"/>
  <c r="AR844" i="229"/>
  <c r="AR843" i="229"/>
  <c r="AR842" i="229"/>
  <c r="AR841" i="229"/>
  <c r="AR840" i="229"/>
  <c r="AR839" i="229"/>
  <c r="AR838" i="229"/>
  <c r="AR837" i="229"/>
  <c r="AR836" i="229"/>
  <c r="AR835" i="229"/>
  <c r="AR834" i="229"/>
  <c r="AR833" i="229"/>
  <c r="AR832" i="229"/>
  <c r="AR831" i="229"/>
  <c r="AR830" i="229"/>
  <c r="AR829" i="229"/>
  <c r="AR828" i="229"/>
  <c r="AR827" i="229"/>
  <c r="AR826" i="229"/>
  <c r="AR825" i="229"/>
  <c r="AR824" i="229"/>
  <c r="AR823" i="229"/>
  <c r="AR822" i="229"/>
  <c r="AR821" i="229"/>
  <c r="AR820" i="229"/>
  <c r="AR819" i="229"/>
  <c r="AR818" i="229"/>
  <c r="AR817" i="229"/>
  <c r="AR816" i="229"/>
  <c r="AR815" i="229"/>
  <c r="AR814" i="229"/>
  <c r="AR813" i="229"/>
  <c r="AR812" i="229"/>
  <c r="AR811" i="229"/>
  <c r="AR810" i="229"/>
  <c r="AR809" i="229"/>
  <c r="AR808" i="229"/>
  <c r="AR807" i="229"/>
  <c r="AR806" i="229"/>
  <c r="AR805" i="229"/>
  <c r="AR804" i="229"/>
  <c r="AR803" i="229"/>
  <c r="AR802" i="229"/>
  <c r="AR801" i="229"/>
  <c r="AR800" i="229"/>
  <c r="AR799" i="229"/>
  <c r="AR798" i="229"/>
  <c r="AR797" i="229"/>
  <c r="AR796" i="229"/>
  <c r="AR795" i="229"/>
  <c r="AR794" i="229"/>
  <c r="AR793" i="229"/>
  <c r="AR792" i="229"/>
  <c r="AR791" i="229"/>
  <c r="AR790" i="229"/>
  <c r="AR789" i="229"/>
  <c r="AR788" i="229"/>
  <c r="AR787" i="229"/>
  <c r="AR786" i="229"/>
  <c r="AR785" i="229"/>
  <c r="AR784" i="229"/>
  <c r="AR783" i="229"/>
  <c r="AR782" i="229"/>
  <c r="AR781" i="229"/>
  <c r="AR780" i="229"/>
  <c r="AR779" i="229"/>
  <c r="AR778" i="229"/>
  <c r="AR777" i="229"/>
  <c r="AR776" i="229"/>
  <c r="AR775" i="229"/>
  <c r="AR774" i="229"/>
  <c r="AR773" i="229"/>
  <c r="AR772" i="229"/>
  <c r="AR771" i="229"/>
  <c r="AR770" i="229"/>
  <c r="AR769" i="229"/>
  <c r="AR768" i="229"/>
  <c r="AR767" i="229"/>
  <c r="AR766" i="229"/>
  <c r="AR765" i="229"/>
  <c r="AR764" i="229"/>
  <c r="AR763" i="229"/>
  <c r="AR762" i="229"/>
  <c r="AR761" i="229"/>
  <c r="AR760" i="229"/>
  <c r="AR759" i="229"/>
  <c r="AR758" i="229"/>
  <c r="AR757" i="229"/>
  <c r="AR756" i="229"/>
  <c r="AR755" i="229"/>
  <c r="AR754" i="229"/>
  <c r="AR753" i="229"/>
  <c r="AR752" i="229"/>
  <c r="AR751" i="229"/>
  <c r="AR750" i="229"/>
  <c r="AR749" i="229"/>
  <c r="AR748" i="229"/>
  <c r="AR747" i="229"/>
  <c r="AR746" i="229"/>
  <c r="AR745" i="229"/>
  <c r="AR744" i="229"/>
  <c r="AR743" i="229"/>
  <c r="AR742" i="229"/>
  <c r="AR741" i="229"/>
  <c r="AR740" i="229"/>
  <c r="AR739" i="229"/>
  <c r="AR738" i="229"/>
  <c r="AR737" i="229"/>
  <c r="AR736" i="229"/>
  <c r="AR735" i="229"/>
  <c r="AR734" i="229"/>
  <c r="AR733" i="229"/>
  <c r="AR732" i="229"/>
  <c r="AR731" i="229"/>
  <c r="AR730" i="229"/>
  <c r="AR729" i="229"/>
  <c r="AR728" i="229"/>
  <c r="AR727" i="229"/>
  <c r="AR726" i="229"/>
  <c r="AR725" i="229"/>
  <c r="AR724" i="229"/>
  <c r="AR723" i="229"/>
  <c r="AR722" i="229"/>
  <c r="AR721" i="229"/>
  <c r="AR720" i="229"/>
  <c r="AR719" i="229"/>
  <c r="AR718" i="229"/>
  <c r="AR717" i="229"/>
  <c r="AR716" i="229"/>
  <c r="AR715" i="229"/>
  <c r="AR714" i="229"/>
  <c r="AR713" i="229"/>
  <c r="AR712" i="229"/>
  <c r="AR711" i="229"/>
  <c r="AR710" i="229"/>
  <c r="AR709" i="229"/>
  <c r="AR708" i="229"/>
  <c r="AR707" i="229"/>
  <c r="AR706" i="229"/>
  <c r="AR705" i="229"/>
  <c r="AR704" i="229"/>
  <c r="AR703" i="229"/>
  <c r="AR702" i="229"/>
  <c r="AR701" i="229"/>
  <c r="AR700" i="229"/>
  <c r="AR699" i="229"/>
  <c r="AR698" i="229"/>
  <c r="AR697" i="229"/>
  <c r="AR696" i="229"/>
  <c r="AR695" i="229"/>
  <c r="AR694" i="229"/>
  <c r="AR693" i="229"/>
  <c r="AR692" i="229"/>
  <c r="AR691" i="229"/>
  <c r="AR690" i="229"/>
  <c r="AR689" i="229"/>
  <c r="AR688" i="229"/>
  <c r="AR687" i="229"/>
  <c r="AR686" i="229"/>
  <c r="AR685" i="229"/>
  <c r="AR684" i="229"/>
  <c r="AR683" i="229"/>
  <c r="AR682" i="229"/>
  <c r="AR681" i="229"/>
  <c r="AR680" i="229"/>
  <c r="AR679" i="229"/>
  <c r="AR678" i="229"/>
  <c r="AR677" i="229"/>
  <c r="AR676" i="229"/>
  <c r="AR675" i="229"/>
  <c r="AR674" i="229"/>
  <c r="AR673" i="229"/>
  <c r="AR672" i="229"/>
  <c r="AR671" i="229"/>
  <c r="AR670" i="229"/>
  <c r="AR669" i="229"/>
  <c r="AR668" i="229"/>
  <c r="AR667" i="229"/>
  <c r="AR666" i="229"/>
  <c r="AR665" i="229"/>
  <c r="AR664" i="229"/>
  <c r="AR663" i="229"/>
  <c r="AR662" i="229"/>
  <c r="AR661" i="229"/>
  <c r="AR660" i="229"/>
  <c r="AR659" i="229"/>
  <c r="AR658" i="229"/>
  <c r="AR657" i="229"/>
  <c r="AR656" i="229"/>
  <c r="AR655" i="229"/>
  <c r="AR654" i="229"/>
  <c r="AR653" i="229"/>
  <c r="AR652" i="229"/>
  <c r="AR651" i="229"/>
  <c r="AR650" i="229"/>
  <c r="AR649" i="229"/>
  <c r="AR648" i="229"/>
  <c r="AR647" i="229"/>
  <c r="AR646" i="229"/>
  <c r="AR645" i="229"/>
  <c r="AR644" i="229"/>
  <c r="AR643" i="229"/>
  <c r="AR642" i="229"/>
  <c r="AR641" i="229"/>
  <c r="AR640" i="229"/>
  <c r="AR639" i="229"/>
  <c r="AR638" i="229"/>
  <c r="AR637" i="229"/>
  <c r="AR636" i="229"/>
  <c r="AR635" i="229"/>
  <c r="AR634" i="229"/>
  <c r="AR633" i="229"/>
  <c r="AR632" i="229"/>
  <c r="AR631" i="229"/>
  <c r="AR630" i="229"/>
  <c r="AR629" i="229"/>
  <c r="AR628" i="229"/>
  <c r="AR627" i="229"/>
  <c r="AR626" i="229"/>
  <c r="AR625" i="229"/>
  <c r="AR624" i="229"/>
  <c r="AR623" i="229"/>
  <c r="AR622" i="229"/>
  <c r="AR621" i="229"/>
  <c r="AR620" i="229"/>
  <c r="AR619" i="229"/>
  <c r="AR618" i="229"/>
  <c r="AR617" i="229"/>
  <c r="AR616" i="229"/>
  <c r="AR615" i="229"/>
  <c r="AR614" i="229"/>
  <c r="AR613" i="229"/>
  <c r="AR612" i="229"/>
  <c r="AR611" i="229"/>
  <c r="AR610" i="229"/>
  <c r="AR609" i="229"/>
  <c r="AR608" i="229"/>
  <c r="AR607" i="229"/>
  <c r="AR606" i="229"/>
  <c r="AR605" i="229"/>
  <c r="AR604" i="229"/>
  <c r="AR603" i="229"/>
  <c r="AR602" i="229"/>
  <c r="AR601" i="229"/>
  <c r="AR600" i="229"/>
  <c r="AR599" i="229"/>
  <c r="AR598" i="229"/>
  <c r="AR597" i="229"/>
  <c r="AR596" i="229"/>
  <c r="AR595" i="229"/>
  <c r="AR594" i="229"/>
  <c r="AR593" i="229"/>
  <c r="AR592" i="229"/>
  <c r="AR591" i="229"/>
  <c r="AR590" i="229"/>
  <c r="AR589" i="229"/>
  <c r="AR588" i="229"/>
  <c r="AR587" i="229"/>
  <c r="AR586" i="229"/>
  <c r="AR585" i="229"/>
  <c r="AR584" i="229"/>
  <c r="AR583" i="229"/>
  <c r="AR582" i="229"/>
  <c r="AR581" i="229"/>
  <c r="AR580" i="229"/>
  <c r="AR579" i="229"/>
  <c r="AR578" i="229"/>
  <c r="AR577" i="229"/>
  <c r="AR576" i="229"/>
  <c r="AR575" i="229"/>
  <c r="AR574" i="229"/>
  <c r="AR573" i="229"/>
  <c r="AR572" i="229"/>
  <c r="AR571" i="229"/>
  <c r="AR570" i="229"/>
  <c r="AR569" i="229"/>
  <c r="AR568" i="229"/>
  <c r="AR567" i="229"/>
  <c r="AR566" i="229"/>
  <c r="AR565" i="229"/>
  <c r="AR564" i="229"/>
  <c r="AR563" i="229"/>
  <c r="AR562" i="229"/>
  <c r="AR561" i="229"/>
  <c r="AR560" i="229"/>
  <c r="AR559" i="229"/>
  <c r="AR558" i="229"/>
  <c r="AR557" i="229"/>
  <c r="AR556" i="229"/>
  <c r="AR555" i="229"/>
  <c r="AR554" i="229"/>
  <c r="AR553" i="229"/>
  <c r="AR552" i="229"/>
  <c r="AR551" i="229"/>
  <c r="AR550" i="229"/>
  <c r="AR549" i="229"/>
  <c r="AR548" i="229"/>
  <c r="AR547" i="229"/>
  <c r="AR546" i="229"/>
  <c r="AR545" i="229"/>
  <c r="AR544" i="229"/>
  <c r="AR543" i="229"/>
  <c r="AR542" i="229"/>
  <c r="AR541" i="229"/>
  <c r="AR540" i="229"/>
  <c r="AR539" i="229"/>
  <c r="AR538" i="229"/>
  <c r="AR537" i="229"/>
  <c r="AR536" i="229"/>
  <c r="AR535" i="229"/>
  <c r="AR534" i="229"/>
  <c r="AR533" i="229"/>
  <c r="AR532" i="229"/>
  <c r="AR531" i="229"/>
  <c r="AR530" i="229"/>
  <c r="AR529" i="229"/>
  <c r="AR528" i="229"/>
  <c r="AR527" i="229"/>
  <c r="AR526" i="229"/>
  <c r="AR525" i="229"/>
  <c r="AR524" i="229"/>
  <c r="AR523" i="229"/>
  <c r="AR522" i="229"/>
  <c r="AR521" i="229"/>
  <c r="AR520" i="229"/>
  <c r="AR519" i="229"/>
  <c r="AR518" i="229"/>
  <c r="AR517" i="229"/>
  <c r="AR516" i="229"/>
  <c r="AR515" i="229"/>
  <c r="AR514" i="229"/>
  <c r="AR513" i="229"/>
  <c r="AR512" i="229"/>
  <c r="AR511" i="229"/>
  <c r="AR510" i="229"/>
  <c r="AR509" i="229"/>
  <c r="AR508" i="229"/>
  <c r="AR507" i="229"/>
  <c r="AR506" i="229"/>
  <c r="AR505" i="229"/>
  <c r="AR504" i="229"/>
  <c r="AR503" i="229"/>
  <c r="AR502" i="229"/>
  <c r="AR501" i="229"/>
  <c r="AR500" i="229"/>
  <c r="AR499" i="229"/>
  <c r="AR498" i="229"/>
  <c r="AR497" i="229"/>
  <c r="AR496" i="229"/>
  <c r="AR495" i="229"/>
  <c r="AR494" i="229"/>
  <c r="AR493" i="229"/>
  <c r="AR492" i="229"/>
  <c r="AR491" i="229"/>
  <c r="AR490" i="229"/>
  <c r="AR489" i="229"/>
  <c r="AR488" i="229"/>
  <c r="AR487" i="229"/>
  <c r="AR486" i="229"/>
  <c r="AR485" i="229"/>
  <c r="AR484" i="229"/>
  <c r="AR483" i="229"/>
  <c r="AR482" i="229"/>
  <c r="AR481" i="229"/>
  <c r="AR480" i="229"/>
  <c r="AR479" i="229"/>
  <c r="AR478" i="229"/>
  <c r="AR477" i="229"/>
  <c r="AR476" i="229"/>
  <c r="AR475" i="229"/>
  <c r="AR474" i="229"/>
  <c r="AR473" i="229"/>
  <c r="AR472" i="229"/>
  <c r="AR471" i="229"/>
  <c r="AR470" i="229"/>
  <c r="AR469" i="229"/>
  <c r="AR468" i="229"/>
  <c r="AR467" i="229"/>
  <c r="AR466" i="229"/>
  <c r="AR465" i="229"/>
  <c r="AR464" i="229"/>
  <c r="AR463" i="229"/>
  <c r="AR462" i="229"/>
  <c r="AR461" i="229"/>
  <c r="AR460" i="229"/>
  <c r="AR459" i="229"/>
  <c r="AR458" i="229"/>
  <c r="AR457" i="229"/>
  <c r="AR456" i="229"/>
  <c r="AR455" i="229"/>
  <c r="AR454" i="229"/>
  <c r="AR453" i="229"/>
  <c r="AR452" i="229"/>
  <c r="AR451" i="229"/>
  <c r="AR450" i="229"/>
  <c r="AR449" i="229"/>
  <c r="AR448" i="229"/>
  <c r="AR447" i="229"/>
  <c r="AR446" i="229"/>
  <c r="AR445" i="229"/>
  <c r="AR444" i="229"/>
  <c r="AR443" i="229"/>
  <c r="AR442" i="229"/>
  <c r="AR441" i="229"/>
  <c r="AR440" i="229"/>
  <c r="AR439" i="229"/>
  <c r="AR438" i="229"/>
  <c r="AR437" i="229"/>
  <c r="AR436" i="229"/>
  <c r="AR435" i="229"/>
  <c r="AR434" i="229"/>
  <c r="AR433" i="229"/>
  <c r="AR432" i="229"/>
  <c r="AR431" i="229"/>
  <c r="AR430" i="229"/>
  <c r="AR429" i="229"/>
  <c r="AR428" i="229"/>
  <c r="AR427" i="229"/>
  <c r="AR426" i="229"/>
  <c r="AR425" i="229"/>
  <c r="AR424" i="229"/>
  <c r="AR423" i="229"/>
  <c r="AR422" i="229"/>
  <c r="AR421" i="229"/>
  <c r="AR420" i="229"/>
  <c r="AR419" i="229"/>
  <c r="AR418" i="229"/>
  <c r="AR417" i="229"/>
  <c r="AR416" i="229"/>
  <c r="AR415" i="229"/>
  <c r="AR414" i="229"/>
  <c r="AR413" i="229"/>
  <c r="AR412" i="229"/>
  <c r="AR411" i="229"/>
  <c r="AR410" i="229"/>
  <c r="AR409" i="229"/>
  <c r="AR408" i="229"/>
  <c r="AR407" i="229"/>
  <c r="AR406" i="229"/>
  <c r="AR405" i="229"/>
  <c r="AR404" i="229"/>
  <c r="AR403" i="229"/>
  <c r="AR402" i="229"/>
  <c r="AR401" i="229"/>
  <c r="AR400" i="229"/>
  <c r="AR399" i="229"/>
  <c r="AR398" i="229"/>
  <c r="AR397" i="229"/>
  <c r="AR396" i="229"/>
  <c r="AR395" i="229"/>
  <c r="AR394" i="229"/>
  <c r="AR393" i="229"/>
  <c r="AR392" i="229"/>
  <c r="AR391" i="229"/>
  <c r="AR390" i="229"/>
  <c r="AR389" i="229"/>
  <c r="AR388" i="229"/>
  <c r="AR387" i="229"/>
  <c r="AR386" i="229"/>
  <c r="AR385" i="229"/>
  <c r="AR384" i="229"/>
  <c r="AR383" i="229"/>
  <c r="AR382" i="229"/>
  <c r="AR381" i="229"/>
  <c r="AR380" i="229"/>
  <c r="AR379" i="229"/>
  <c r="AR378" i="229"/>
  <c r="AR377" i="229"/>
  <c r="AR376" i="229"/>
  <c r="AR375" i="229"/>
  <c r="AR374" i="229"/>
  <c r="AR373" i="229"/>
  <c r="AR372" i="229"/>
  <c r="AR371" i="229"/>
  <c r="AR370" i="229"/>
  <c r="AR369" i="229"/>
  <c r="AR368" i="229"/>
  <c r="AR367" i="229"/>
  <c r="AR366" i="229"/>
  <c r="AR365" i="229"/>
  <c r="AR364" i="229"/>
  <c r="AR363" i="229"/>
  <c r="AR362" i="229"/>
  <c r="AR361" i="229"/>
  <c r="AR360" i="229"/>
  <c r="AR359" i="229"/>
  <c r="AR358" i="229"/>
  <c r="AR357" i="229"/>
  <c r="AR356" i="229"/>
  <c r="AR355" i="229"/>
  <c r="AR354" i="229"/>
  <c r="AR353" i="229"/>
  <c r="AR352" i="229"/>
  <c r="AR351" i="229"/>
  <c r="AR350" i="229"/>
  <c r="AR349" i="229"/>
  <c r="AR348" i="229"/>
  <c r="AR347" i="229"/>
  <c r="AR346" i="229"/>
  <c r="AR345" i="229"/>
  <c r="AR344" i="229"/>
  <c r="AR343" i="229"/>
  <c r="AR342" i="229"/>
  <c r="AR341" i="229"/>
  <c r="AR340" i="229"/>
  <c r="AR339" i="229"/>
  <c r="AR338" i="229"/>
  <c r="AR337" i="229"/>
  <c r="AR336" i="229"/>
  <c r="AR335" i="229"/>
  <c r="AR334" i="229"/>
  <c r="AR333" i="229"/>
  <c r="AR332" i="229"/>
  <c r="AR331" i="229"/>
  <c r="AR330" i="229"/>
  <c r="AR329" i="229"/>
  <c r="AR328" i="229"/>
  <c r="AR327" i="229"/>
  <c r="AR326" i="229"/>
  <c r="AR325" i="229"/>
  <c r="AR324" i="229"/>
  <c r="AR323" i="229"/>
  <c r="AR322" i="229"/>
  <c r="AR321" i="229"/>
  <c r="AR320" i="229"/>
  <c r="AR319" i="229"/>
  <c r="AR318" i="229"/>
  <c r="AR317" i="229"/>
  <c r="AR316" i="229"/>
  <c r="AR315" i="229"/>
  <c r="AR314" i="229"/>
  <c r="AR313" i="229"/>
  <c r="AR312" i="229"/>
  <c r="AR311" i="229"/>
  <c r="AR310" i="229"/>
  <c r="AR309" i="229"/>
  <c r="AR308" i="229"/>
  <c r="AR307" i="229"/>
  <c r="AR306" i="229"/>
  <c r="AR305" i="229"/>
  <c r="AR304" i="229"/>
  <c r="AR303" i="229"/>
  <c r="AR302" i="229"/>
  <c r="AR301" i="229"/>
  <c r="AR300" i="229"/>
  <c r="AR299" i="229"/>
  <c r="AR298" i="229"/>
  <c r="AR297" i="229"/>
  <c r="AR296" i="229"/>
  <c r="AR295" i="229"/>
  <c r="AR294" i="229"/>
  <c r="AR293" i="229"/>
  <c r="AR292" i="229"/>
  <c r="AR291" i="229"/>
  <c r="AR290" i="229"/>
  <c r="AR289" i="229"/>
  <c r="AR288" i="229"/>
  <c r="AR287" i="229"/>
  <c r="AR286" i="229"/>
  <c r="AR285" i="229"/>
  <c r="AR284" i="229"/>
  <c r="AR283" i="229"/>
  <c r="AR282" i="229"/>
  <c r="AR281" i="229"/>
  <c r="AR280" i="229"/>
  <c r="AR279" i="229"/>
  <c r="AR278" i="229"/>
  <c r="AR277" i="229"/>
  <c r="AR276" i="229"/>
  <c r="AR275" i="229"/>
  <c r="AR274" i="229"/>
  <c r="AR273" i="229"/>
  <c r="AR272" i="229"/>
  <c r="AR271" i="229"/>
  <c r="AR270" i="229"/>
  <c r="AR269" i="229"/>
  <c r="AR268" i="229"/>
  <c r="AR267" i="229"/>
  <c r="AR266" i="229"/>
  <c r="AR265" i="229"/>
  <c r="AR264" i="229"/>
  <c r="AR263" i="229"/>
  <c r="AR262" i="229"/>
  <c r="AR261" i="229"/>
  <c r="AR260" i="229"/>
  <c r="AR259" i="229"/>
  <c r="AR258" i="229"/>
  <c r="AR257" i="229"/>
  <c r="AR256" i="229"/>
  <c r="AR255" i="229"/>
  <c r="AR254" i="229"/>
  <c r="AR253" i="229"/>
  <c r="AR252" i="229"/>
  <c r="AR251" i="229"/>
  <c r="AR250" i="229"/>
  <c r="AR249" i="229"/>
  <c r="AR248" i="229"/>
  <c r="AR247" i="229"/>
  <c r="AR246" i="229"/>
  <c r="AR245" i="229"/>
  <c r="AR244" i="229"/>
  <c r="AR243" i="229"/>
  <c r="AR242" i="229"/>
  <c r="AR241" i="229"/>
  <c r="AR240" i="229"/>
  <c r="AR239" i="229"/>
  <c r="AR238" i="229"/>
  <c r="AR237" i="229"/>
  <c r="AR236" i="229"/>
  <c r="AR235" i="229"/>
  <c r="AR234" i="229"/>
  <c r="AR233" i="229"/>
  <c r="AR232" i="229"/>
  <c r="AR231" i="229"/>
  <c r="AR230" i="229"/>
  <c r="AR229" i="229"/>
  <c r="AR228" i="229"/>
  <c r="AR227" i="229"/>
  <c r="AR226" i="229"/>
  <c r="AR225" i="229"/>
  <c r="AR224" i="229"/>
  <c r="AR223" i="229"/>
  <c r="AR222" i="229"/>
  <c r="AR221" i="229"/>
  <c r="AR220" i="229"/>
  <c r="AR219" i="229"/>
  <c r="AR218" i="229"/>
  <c r="AR217" i="229"/>
  <c r="AR216" i="229"/>
  <c r="AR215" i="229"/>
  <c r="AR214" i="229"/>
  <c r="AR213" i="229"/>
  <c r="AR212" i="229"/>
  <c r="AR211" i="229"/>
  <c r="AR210" i="229"/>
  <c r="AR209" i="229"/>
  <c r="AR208" i="229"/>
  <c r="AR207" i="229"/>
  <c r="AR206" i="229"/>
  <c r="AR205" i="229"/>
  <c r="AR204" i="229"/>
  <c r="AR203" i="229"/>
  <c r="AR202" i="229"/>
  <c r="AR201" i="229"/>
  <c r="AR200" i="229"/>
  <c r="AR199" i="229"/>
  <c r="AR198" i="229"/>
  <c r="AR197" i="229"/>
  <c r="AR196" i="229"/>
  <c r="AR195" i="229"/>
  <c r="AR194" i="229"/>
  <c r="AR193" i="229"/>
  <c r="AR192" i="229"/>
  <c r="AR191" i="229"/>
  <c r="AR190" i="229"/>
  <c r="AR189" i="229"/>
  <c r="AR188" i="229"/>
  <c r="AR187" i="229"/>
  <c r="AR186" i="229"/>
  <c r="AR185" i="229"/>
  <c r="AR184" i="229"/>
  <c r="AR183" i="229"/>
  <c r="AR182" i="229"/>
  <c r="AR181" i="229"/>
  <c r="AR180" i="229"/>
  <c r="AR179" i="229"/>
  <c r="AR178" i="229"/>
  <c r="AR177" i="229"/>
  <c r="AR176" i="229"/>
  <c r="AR175" i="229"/>
  <c r="AR174" i="229"/>
  <c r="AR173" i="229"/>
  <c r="AR172" i="229"/>
  <c r="AR171" i="229"/>
  <c r="AR170" i="229"/>
  <c r="AR169" i="229"/>
  <c r="AR168" i="229"/>
  <c r="AR167" i="229"/>
  <c r="AR166" i="229"/>
  <c r="AR165" i="229"/>
  <c r="AR164" i="229"/>
  <c r="AR163" i="229"/>
  <c r="AR162" i="229"/>
  <c r="AR161" i="229"/>
  <c r="AR160" i="229"/>
  <c r="AR159" i="229"/>
  <c r="AR158" i="229"/>
  <c r="AR157" i="229"/>
  <c r="AR156" i="229"/>
  <c r="AR155" i="229"/>
  <c r="AR154" i="229"/>
  <c r="AR153" i="229"/>
  <c r="AR152" i="229"/>
  <c r="AR151" i="229"/>
  <c r="AR150" i="229"/>
  <c r="AR149" i="229"/>
  <c r="AR148" i="229"/>
  <c r="AR147" i="229"/>
  <c r="AR146" i="229"/>
  <c r="AR145" i="229"/>
  <c r="AR144" i="229"/>
  <c r="AR143" i="229"/>
  <c r="AR142" i="229"/>
  <c r="L142" i="229"/>
  <c r="AR141" i="229"/>
  <c r="AR140" i="229"/>
  <c r="AQ140" i="229"/>
  <c r="AP140" i="229"/>
  <c r="AO140" i="229"/>
  <c r="AN140" i="229"/>
  <c r="AM140" i="229"/>
  <c r="AL140" i="229"/>
  <c r="AK140" i="229"/>
  <c r="AJ140" i="229"/>
  <c r="AI140" i="229"/>
  <c r="AH140" i="229"/>
  <c r="J140" i="229"/>
  <c r="I140" i="229"/>
  <c r="H140" i="229"/>
  <c r="G140" i="229"/>
  <c r="F140" i="229"/>
  <c r="E140" i="229"/>
  <c r="D140" i="229"/>
  <c r="C140" i="229"/>
  <c r="B140" i="229"/>
  <c r="AR139" i="229"/>
  <c r="AQ139" i="229"/>
  <c r="AP139" i="229"/>
  <c r="AO139" i="229"/>
  <c r="AN139" i="229"/>
  <c r="AM139" i="229"/>
  <c r="AL139" i="229"/>
  <c r="AK139" i="229"/>
  <c r="AJ139" i="229"/>
  <c r="AI139" i="229"/>
  <c r="AH139" i="229"/>
  <c r="J139" i="229"/>
  <c r="I139" i="229"/>
  <c r="H139" i="229"/>
  <c r="G139" i="229"/>
  <c r="F139" i="229"/>
  <c r="E139" i="229"/>
  <c r="D139" i="229"/>
  <c r="C139" i="229"/>
  <c r="B139" i="229"/>
  <c r="AR138" i="229"/>
  <c r="AQ138" i="229"/>
  <c r="AP138" i="229"/>
  <c r="AO138" i="229"/>
  <c r="AN138" i="229"/>
  <c r="AM138" i="229"/>
  <c r="AL138" i="229"/>
  <c r="AK138" i="229"/>
  <c r="AJ138" i="229"/>
  <c r="AI138" i="229"/>
  <c r="AH138" i="229"/>
  <c r="J138" i="229"/>
  <c r="I138" i="229"/>
  <c r="H138" i="229"/>
  <c r="G138" i="229"/>
  <c r="F138" i="229"/>
  <c r="E138" i="229"/>
  <c r="D138" i="229"/>
  <c r="C138" i="229"/>
  <c r="B138" i="229"/>
  <c r="AR137" i="229"/>
  <c r="AQ137" i="229"/>
  <c r="AP137" i="229"/>
  <c r="AO137" i="229"/>
  <c r="AN137" i="229"/>
  <c r="AM137" i="229"/>
  <c r="AL137" i="229"/>
  <c r="AK137" i="229"/>
  <c r="AJ137" i="229"/>
  <c r="AI137" i="229"/>
  <c r="AH137" i="229"/>
  <c r="J137" i="229"/>
  <c r="I137" i="229"/>
  <c r="H137" i="229"/>
  <c r="G137" i="229"/>
  <c r="F137" i="229"/>
  <c r="E137" i="229"/>
  <c r="D137" i="229"/>
  <c r="C137" i="229"/>
  <c r="B137" i="229"/>
  <c r="AR136" i="229"/>
  <c r="AQ136" i="229"/>
  <c r="AP136" i="229"/>
  <c r="AO136" i="229"/>
  <c r="AN136" i="229"/>
  <c r="AM136" i="229"/>
  <c r="AL136" i="229"/>
  <c r="AK136" i="229"/>
  <c r="AJ136" i="229"/>
  <c r="AI136" i="229"/>
  <c r="AH136" i="229"/>
  <c r="J136" i="229"/>
  <c r="I136" i="229"/>
  <c r="H136" i="229"/>
  <c r="G136" i="229"/>
  <c r="F136" i="229"/>
  <c r="E136" i="229"/>
  <c r="D136" i="229"/>
  <c r="C136" i="229"/>
  <c r="B136" i="229"/>
  <c r="AR135" i="229"/>
  <c r="AQ135" i="229"/>
  <c r="AP135" i="229"/>
  <c r="AO135" i="229"/>
  <c r="AN135" i="229"/>
  <c r="AM135" i="229"/>
  <c r="AL135" i="229"/>
  <c r="AK135" i="229"/>
  <c r="AJ135" i="229"/>
  <c r="AI135" i="229"/>
  <c r="AH135" i="229"/>
  <c r="J135" i="229"/>
  <c r="I135" i="229"/>
  <c r="H135" i="229"/>
  <c r="G135" i="229"/>
  <c r="F135" i="229"/>
  <c r="E135" i="229"/>
  <c r="D135" i="229"/>
  <c r="C135" i="229"/>
  <c r="B135" i="229"/>
  <c r="AR134" i="229"/>
  <c r="AQ134" i="229"/>
  <c r="AP134" i="229"/>
  <c r="AO134" i="229"/>
  <c r="AN134" i="229"/>
  <c r="AM134" i="229"/>
  <c r="AL134" i="229"/>
  <c r="AK134" i="229"/>
  <c r="AJ134" i="229"/>
  <c r="AI134" i="229"/>
  <c r="AH134" i="229"/>
  <c r="J134" i="229"/>
  <c r="I134" i="229"/>
  <c r="H134" i="229"/>
  <c r="G134" i="229"/>
  <c r="F134" i="229"/>
  <c r="E134" i="229"/>
  <c r="D134" i="229"/>
  <c r="C134" i="229"/>
  <c r="B134" i="229"/>
  <c r="AR133" i="229"/>
  <c r="AQ133" i="229"/>
  <c r="AP133" i="229"/>
  <c r="AO133" i="229"/>
  <c r="AN133" i="229"/>
  <c r="AM133" i="229"/>
  <c r="AL133" i="229"/>
  <c r="AK133" i="229"/>
  <c r="AJ133" i="229"/>
  <c r="AI133" i="229"/>
  <c r="AH133" i="229"/>
  <c r="J133" i="229"/>
  <c r="I133" i="229"/>
  <c r="H133" i="229"/>
  <c r="G133" i="229"/>
  <c r="F133" i="229"/>
  <c r="E133" i="229"/>
  <c r="D133" i="229"/>
  <c r="C133" i="229"/>
  <c r="B133" i="229"/>
  <c r="AR132" i="229"/>
  <c r="AQ132" i="229"/>
  <c r="AP132" i="229"/>
  <c r="AO132" i="229"/>
  <c r="AN132" i="229"/>
  <c r="AM132" i="229"/>
  <c r="AL132" i="229"/>
  <c r="AK132" i="229"/>
  <c r="AJ132" i="229"/>
  <c r="AI132" i="229"/>
  <c r="AH132" i="229"/>
  <c r="J132" i="229"/>
  <c r="I132" i="229"/>
  <c r="H132" i="229"/>
  <c r="G132" i="229"/>
  <c r="F132" i="229"/>
  <c r="E132" i="229"/>
  <c r="D132" i="229"/>
  <c r="C132" i="229"/>
  <c r="B132" i="229"/>
  <c r="AR131" i="229"/>
  <c r="AQ131" i="229"/>
  <c r="AP131" i="229"/>
  <c r="AO131" i="229"/>
  <c r="AN131" i="229"/>
  <c r="AM131" i="229"/>
  <c r="AL131" i="229"/>
  <c r="AK131" i="229"/>
  <c r="AJ131" i="229"/>
  <c r="AI131" i="229"/>
  <c r="AH131" i="229"/>
  <c r="J131" i="229"/>
  <c r="I131" i="229"/>
  <c r="H131" i="229"/>
  <c r="G131" i="229"/>
  <c r="F131" i="229"/>
  <c r="E131" i="229"/>
  <c r="D131" i="229"/>
  <c r="C131" i="229"/>
  <c r="B131" i="229"/>
  <c r="AR130" i="229"/>
  <c r="AQ130" i="229"/>
  <c r="AP130" i="229"/>
  <c r="AO130" i="229"/>
  <c r="AN130" i="229"/>
  <c r="AM130" i="229"/>
  <c r="AL130" i="229"/>
  <c r="AK130" i="229"/>
  <c r="AJ130" i="229"/>
  <c r="AI130" i="229"/>
  <c r="AH130" i="229"/>
  <c r="J130" i="229"/>
  <c r="I130" i="229"/>
  <c r="H130" i="229"/>
  <c r="G130" i="229"/>
  <c r="F130" i="229"/>
  <c r="E130" i="229"/>
  <c r="D130" i="229"/>
  <c r="C130" i="229"/>
  <c r="B130" i="229"/>
  <c r="AR129" i="229"/>
  <c r="AQ129" i="229"/>
  <c r="AP129" i="229"/>
  <c r="AO129" i="229"/>
  <c r="AN129" i="229"/>
  <c r="AM129" i="229"/>
  <c r="AL129" i="229"/>
  <c r="AK129" i="229"/>
  <c r="AJ129" i="229"/>
  <c r="AI129" i="229"/>
  <c r="AH129" i="229"/>
  <c r="J129" i="229"/>
  <c r="I129" i="229"/>
  <c r="H129" i="229"/>
  <c r="G129" i="229"/>
  <c r="F129" i="229"/>
  <c r="E129" i="229"/>
  <c r="D129" i="229"/>
  <c r="C129" i="229"/>
  <c r="B129" i="229"/>
  <c r="AR128" i="229"/>
  <c r="AQ128" i="229"/>
  <c r="AP128" i="229"/>
  <c r="AO128" i="229"/>
  <c r="AN128" i="229"/>
  <c r="AM128" i="229"/>
  <c r="AL128" i="229"/>
  <c r="AK128" i="229"/>
  <c r="AJ128" i="229"/>
  <c r="AI128" i="229"/>
  <c r="AH128" i="229"/>
  <c r="J128" i="229"/>
  <c r="I128" i="229"/>
  <c r="H128" i="229"/>
  <c r="G128" i="229"/>
  <c r="F128" i="229"/>
  <c r="E128" i="229"/>
  <c r="D128" i="229"/>
  <c r="C128" i="229"/>
  <c r="B128" i="229"/>
  <c r="AR127" i="229"/>
  <c r="AQ127" i="229"/>
  <c r="AP127" i="229"/>
  <c r="AO127" i="229"/>
  <c r="AN127" i="229"/>
  <c r="AM127" i="229"/>
  <c r="AL127" i="229"/>
  <c r="AK127" i="229"/>
  <c r="AJ127" i="229"/>
  <c r="AI127" i="229"/>
  <c r="AH127" i="229"/>
  <c r="J127" i="229"/>
  <c r="I127" i="229"/>
  <c r="H127" i="229"/>
  <c r="G127" i="229"/>
  <c r="F127" i="229"/>
  <c r="E127" i="229"/>
  <c r="D127" i="229"/>
  <c r="C127" i="229"/>
  <c r="B127" i="229"/>
  <c r="AR126" i="229"/>
  <c r="AQ126" i="229"/>
  <c r="AP126" i="229"/>
  <c r="AO126" i="229"/>
  <c r="AN126" i="229"/>
  <c r="AM126" i="229"/>
  <c r="AL126" i="229"/>
  <c r="AK126" i="229"/>
  <c r="AJ126" i="229"/>
  <c r="AI126" i="229"/>
  <c r="AH126" i="229"/>
  <c r="J126" i="229"/>
  <c r="I126" i="229"/>
  <c r="H126" i="229"/>
  <c r="G126" i="229"/>
  <c r="F126" i="229"/>
  <c r="E126" i="229"/>
  <c r="D126" i="229"/>
  <c r="C126" i="229"/>
  <c r="B126" i="229"/>
  <c r="AR125" i="229"/>
  <c r="AQ125" i="229"/>
  <c r="AP125" i="229"/>
  <c r="AO125" i="229"/>
  <c r="AN125" i="229"/>
  <c r="AM125" i="229"/>
  <c r="AL125" i="229"/>
  <c r="AK125" i="229"/>
  <c r="AJ125" i="229"/>
  <c r="AI125" i="229"/>
  <c r="AH125" i="229"/>
  <c r="J125" i="229"/>
  <c r="I125" i="229"/>
  <c r="H125" i="229"/>
  <c r="G125" i="229"/>
  <c r="F125" i="229"/>
  <c r="E125" i="229"/>
  <c r="D125" i="229"/>
  <c r="C125" i="229"/>
  <c r="B125" i="229"/>
  <c r="AR124" i="229"/>
  <c r="AQ124" i="229"/>
  <c r="AP124" i="229"/>
  <c r="AO124" i="229"/>
  <c r="AN124" i="229"/>
  <c r="AM124" i="229"/>
  <c r="AL124" i="229"/>
  <c r="AK124" i="229"/>
  <c r="AJ124" i="229"/>
  <c r="AI124" i="229"/>
  <c r="AH124" i="229"/>
  <c r="J124" i="229"/>
  <c r="I124" i="229"/>
  <c r="H124" i="229"/>
  <c r="G124" i="229"/>
  <c r="F124" i="229"/>
  <c r="E124" i="229"/>
  <c r="D124" i="229"/>
  <c r="C124" i="229"/>
  <c r="B124" i="229"/>
  <c r="AR123" i="229"/>
  <c r="AQ123" i="229"/>
  <c r="AP123" i="229"/>
  <c r="AO123" i="229"/>
  <c r="AN123" i="229"/>
  <c r="AM123" i="229"/>
  <c r="AL123" i="229"/>
  <c r="AK123" i="229"/>
  <c r="AJ123" i="229"/>
  <c r="AI123" i="229"/>
  <c r="AH123" i="229"/>
  <c r="J123" i="229"/>
  <c r="I123" i="229"/>
  <c r="H123" i="229"/>
  <c r="G123" i="229"/>
  <c r="F123" i="229"/>
  <c r="E123" i="229"/>
  <c r="D123" i="229"/>
  <c r="C123" i="229"/>
  <c r="B123" i="229"/>
  <c r="AR122" i="229"/>
  <c r="AQ122" i="229"/>
  <c r="AP122" i="229"/>
  <c r="AO122" i="229"/>
  <c r="AN122" i="229"/>
  <c r="AM122" i="229"/>
  <c r="AL122" i="229"/>
  <c r="AK122" i="229"/>
  <c r="AJ122" i="229"/>
  <c r="AI122" i="229"/>
  <c r="AH122" i="229"/>
  <c r="J122" i="229"/>
  <c r="I122" i="229"/>
  <c r="H122" i="229"/>
  <c r="G122" i="229"/>
  <c r="F122" i="229"/>
  <c r="E122" i="229"/>
  <c r="D122" i="229"/>
  <c r="C122" i="229"/>
  <c r="B122" i="229"/>
  <c r="AR121" i="229"/>
  <c r="AQ121" i="229"/>
  <c r="AP121" i="229"/>
  <c r="AO121" i="229"/>
  <c r="AN121" i="229"/>
  <c r="AM121" i="229"/>
  <c r="AL121" i="229"/>
  <c r="AK121" i="229"/>
  <c r="AJ121" i="229"/>
  <c r="AI121" i="229"/>
  <c r="AH121" i="229"/>
  <c r="J121" i="229"/>
  <c r="I121" i="229"/>
  <c r="H121" i="229"/>
  <c r="G121" i="229"/>
  <c r="F121" i="229"/>
  <c r="E121" i="229"/>
  <c r="D121" i="229"/>
  <c r="C121" i="229"/>
  <c r="B121" i="229"/>
  <c r="AR120" i="229"/>
  <c r="AQ120" i="229"/>
  <c r="AP120" i="229"/>
  <c r="AO120" i="229"/>
  <c r="AN120" i="229"/>
  <c r="AM120" i="229"/>
  <c r="AL120" i="229"/>
  <c r="AK120" i="229"/>
  <c r="AJ120" i="229"/>
  <c r="AI120" i="229"/>
  <c r="AH120" i="229"/>
  <c r="J120" i="229"/>
  <c r="I120" i="229"/>
  <c r="H120" i="229"/>
  <c r="G120" i="229"/>
  <c r="F120" i="229"/>
  <c r="E120" i="229"/>
  <c r="D120" i="229"/>
  <c r="C120" i="229"/>
  <c r="B120" i="229"/>
  <c r="AR119" i="229"/>
  <c r="AQ119" i="229"/>
  <c r="AP119" i="229"/>
  <c r="AO119" i="229"/>
  <c r="AN119" i="229"/>
  <c r="AM119" i="229"/>
  <c r="AL119" i="229"/>
  <c r="AK119" i="229"/>
  <c r="AJ119" i="229"/>
  <c r="AI119" i="229"/>
  <c r="AH119" i="229"/>
  <c r="J119" i="229"/>
  <c r="I119" i="229"/>
  <c r="H119" i="229"/>
  <c r="G119" i="229"/>
  <c r="F119" i="229"/>
  <c r="E119" i="229"/>
  <c r="D119" i="229"/>
  <c r="C119" i="229"/>
  <c r="B119" i="229"/>
  <c r="AR118" i="229"/>
  <c r="AQ118" i="229"/>
  <c r="AP118" i="229"/>
  <c r="AO118" i="229"/>
  <c r="AN118" i="229"/>
  <c r="AM118" i="229"/>
  <c r="AL118" i="229"/>
  <c r="AK118" i="229"/>
  <c r="AJ118" i="229"/>
  <c r="AI118" i="229"/>
  <c r="AH118" i="229"/>
  <c r="J118" i="229"/>
  <c r="I118" i="229"/>
  <c r="H118" i="229"/>
  <c r="G118" i="229"/>
  <c r="F118" i="229"/>
  <c r="E118" i="229"/>
  <c r="D118" i="229"/>
  <c r="C118" i="229"/>
  <c r="B118" i="229"/>
  <c r="AR117" i="229"/>
  <c r="AQ117" i="229"/>
  <c r="AP117" i="229"/>
  <c r="AO117" i="229"/>
  <c r="AN117" i="229"/>
  <c r="AM117" i="229"/>
  <c r="AL117" i="229"/>
  <c r="AK117" i="229"/>
  <c r="AJ117" i="229"/>
  <c r="AI117" i="229"/>
  <c r="AH117" i="229"/>
  <c r="J117" i="229"/>
  <c r="I117" i="229"/>
  <c r="H117" i="229"/>
  <c r="G117" i="229"/>
  <c r="F117" i="229"/>
  <c r="E117" i="229"/>
  <c r="D117" i="229"/>
  <c r="C117" i="229"/>
  <c r="B117" i="229"/>
  <c r="AR116" i="229"/>
  <c r="AQ116" i="229"/>
  <c r="AP116" i="229"/>
  <c r="AO116" i="229"/>
  <c r="AN116" i="229"/>
  <c r="AM116" i="229"/>
  <c r="AL116" i="229"/>
  <c r="AK116" i="229"/>
  <c r="AJ116" i="229"/>
  <c r="AI116" i="229"/>
  <c r="AH116" i="229"/>
  <c r="J116" i="229"/>
  <c r="I116" i="229"/>
  <c r="H116" i="229"/>
  <c r="G116" i="229"/>
  <c r="F116" i="229"/>
  <c r="E116" i="229"/>
  <c r="D116" i="229"/>
  <c r="C116" i="229"/>
  <c r="B116" i="229"/>
  <c r="AR115" i="229"/>
  <c r="AQ115" i="229"/>
  <c r="AP115" i="229"/>
  <c r="AO115" i="229"/>
  <c r="AN115" i="229"/>
  <c r="AM115" i="229"/>
  <c r="AL115" i="229"/>
  <c r="AK115" i="229"/>
  <c r="AJ115" i="229"/>
  <c r="AI115" i="229"/>
  <c r="AH115" i="229"/>
  <c r="J115" i="229"/>
  <c r="I115" i="229"/>
  <c r="H115" i="229"/>
  <c r="G115" i="229"/>
  <c r="F115" i="229"/>
  <c r="E115" i="229"/>
  <c r="D115" i="229"/>
  <c r="C115" i="229"/>
  <c r="B115" i="229"/>
  <c r="AR114" i="229"/>
  <c r="AQ114" i="229"/>
  <c r="AP114" i="229"/>
  <c r="AO114" i="229"/>
  <c r="AN114" i="229"/>
  <c r="AM114" i="229"/>
  <c r="AL114" i="229"/>
  <c r="AK114" i="229"/>
  <c r="AJ114" i="229"/>
  <c r="AI114" i="229"/>
  <c r="AH114" i="229"/>
  <c r="J114" i="229"/>
  <c r="I114" i="229"/>
  <c r="H114" i="229"/>
  <c r="G114" i="229"/>
  <c r="F114" i="229"/>
  <c r="E114" i="229"/>
  <c r="D114" i="229"/>
  <c r="C114" i="229"/>
  <c r="B114" i="229"/>
  <c r="AR113" i="229"/>
  <c r="AQ113" i="229"/>
  <c r="AP113" i="229"/>
  <c r="AO113" i="229"/>
  <c r="AN113" i="229"/>
  <c r="AM113" i="229"/>
  <c r="AL113" i="229"/>
  <c r="AK113" i="229"/>
  <c r="AJ113" i="229"/>
  <c r="AI113" i="229"/>
  <c r="AH113" i="229"/>
  <c r="J113" i="229"/>
  <c r="I113" i="229"/>
  <c r="H113" i="229"/>
  <c r="G113" i="229"/>
  <c r="F113" i="229"/>
  <c r="E113" i="229"/>
  <c r="D113" i="229"/>
  <c r="C113" i="229"/>
  <c r="B113" i="229"/>
  <c r="AR112" i="229"/>
  <c r="AQ112" i="229"/>
  <c r="AP112" i="229"/>
  <c r="AO112" i="229"/>
  <c r="AN112" i="229"/>
  <c r="AM112" i="229"/>
  <c r="AL112" i="229"/>
  <c r="AK112" i="229"/>
  <c r="AJ112" i="229"/>
  <c r="AI112" i="229"/>
  <c r="AH112" i="229"/>
  <c r="J112" i="229"/>
  <c r="I112" i="229"/>
  <c r="H112" i="229"/>
  <c r="G112" i="229"/>
  <c r="F112" i="229"/>
  <c r="E112" i="229"/>
  <c r="D112" i="229"/>
  <c r="C112" i="229"/>
  <c r="B112" i="229"/>
  <c r="AR111" i="229"/>
  <c r="AQ111" i="229"/>
  <c r="AP111" i="229"/>
  <c r="AO111" i="229"/>
  <c r="AN111" i="229"/>
  <c r="AM111" i="229"/>
  <c r="AL111" i="229"/>
  <c r="AK111" i="229"/>
  <c r="AJ111" i="229"/>
  <c r="AI111" i="229"/>
  <c r="AH111" i="229"/>
  <c r="J111" i="229"/>
  <c r="I111" i="229"/>
  <c r="H111" i="229"/>
  <c r="G111" i="229"/>
  <c r="F111" i="229"/>
  <c r="E111" i="229"/>
  <c r="D111" i="229"/>
  <c r="C111" i="229"/>
  <c r="B111" i="229"/>
  <c r="AR110" i="229"/>
  <c r="AQ110" i="229"/>
  <c r="AP110" i="229"/>
  <c r="AO110" i="229"/>
  <c r="AN110" i="229"/>
  <c r="AM110" i="229"/>
  <c r="AL110" i="229"/>
  <c r="AK110" i="229"/>
  <c r="AJ110" i="229"/>
  <c r="AI110" i="229"/>
  <c r="AH110" i="229"/>
  <c r="J110" i="229"/>
  <c r="I110" i="229"/>
  <c r="H110" i="229"/>
  <c r="G110" i="229"/>
  <c r="F110" i="229"/>
  <c r="E110" i="229"/>
  <c r="D110" i="229"/>
  <c r="C110" i="229"/>
  <c r="B110" i="229"/>
  <c r="AR109" i="229"/>
  <c r="AQ109" i="229"/>
  <c r="AP109" i="229"/>
  <c r="AO109" i="229"/>
  <c r="AN109" i="229"/>
  <c r="AM109" i="229"/>
  <c r="AL109" i="229"/>
  <c r="AK109" i="229"/>
  <c r="AJ109" i="229"/>
  <c r="AI109" i="229"/>
  <c r="AH109" i="229"/>
  <c r="J109" i="229"/>
  <c r="I109" i="229"/>
  <c r="H109" i="229"/>
  <c r="G109" i="229"/>
  <c r="F109" i="229"/>
  <c r="E109" i="229"/>
  <c r="D109" i="229"/>
  <c r="C109" i="229"/>
  <c r="B109" i="229"/>
  <c r="AR108" i="229"/>
  <c r="AQ108" i="229"/>
  <c r="AP108" i="229"/>
  <c r="AO108" i="229"/>
  <c r="AN108" i="229"/>
  <c r="AM108" i="229"/>
  <c r="AL108" i="229"/>
  <c r="AK108" i="229"/>
  <c r="AJ108" i="229"/>
  <c r="AI108" i="229"/>
  <c r="AH108" i="229"/>
  <c r="J108" i="229"/>
  <c r="I108" i="229"/>
  <c r="H108" i="229"/>
  <c r="G108" i="229"/>
  <c r="F108" i="229"/>
  <c r="E108" i="229"/>
  <c r="D108" i="229"/>
  <c r="C108" i="229"/>
  <c r="B108" i="229"/>
  <c r="AR107" i="229"/>
  <c r="AQ107" i="229"/>
  <c r="AP107" i="229"/>
  <c r="AO107" i="229"/>
  <c r="AN107" i="229"/>
  <c r="AM107" i="229"/>
  <c r="AL107" i="229"/>
  <c r="AK107" i="229"/>
  <c r="AJ107" i="229"/>
  <c r="AI107" i="229"/>
  <c r="AH107" i="229"/>
  <c r="J107" i="229"/>
  <c r="I107" i="229"/>
  <c r="H107" i="229"/>
  <c r="G107" i="229"/>
  <c r="F107" i="229"/>
  <c r="E107" i="229"/>
  <c r="D107" i="229"/>
  <c r="C107" i="229"/>
  <c r="B107" i="229"/>
  <c r="AR106" i="229"/>
  <c r="AQ106" i="229"/>
  <c r="AP106" i="229"/>
  <c r="AO106" i="229"/>
  <c r="AN106" i="229"/>
  <c r="AM106" i="229"/>
  <c r="AL106" i="229"/>
  <c r="AK106" i="229"/>
  <c r="AJ106" i="229"/>
  <c r="AI106" i="229"/>
  <c r="AH106" i="229"/>
  <c r="J106" i="229"/>
  <c r="I106" i="229"/>
  <c r="H106" i="229"/>
  <c r="G106" i="229"/>
  <c r="F106" i="229"/>
  <c r="E106" i="229"/>
  <c r="D106" i="229"/>
  <c r="C106" i="229"/>
  <c r="B106" i="229"/>
  <c r="AR105" i="229"/>
  <c r="AQ105" i="229"/>
  <c r="AP105" i="229"/>
  <c r="AO105" i="229"/>
  <c r="AN105" i="229"/>
  <c r="AM105" i="229"/>
  <c r="AL105" i="229"/>
  <c r="AK105" i="229"/>
  <c r="AJ105" i="229"/>
  <c r="AI105" i="229"/>
  <c r="AH105" i="229"/>
  <c r="J105" i="229"/>
  <c r="I105" i="229"/>
  <c r="H105" i="229"/>
  <c r="G105" i="229"/>
  <c r="F105" i="229"/>
  <c r="E105" i="229"/>
  <c r="D105" i="229"/>
  <c r="C105" i="229"/>
  <c r="B105" i="229"/>
  <c r="AR104" i="229"/>
  <c r="AQ104" i="229"/>
  <c r="AP104" i="229"/>
  <c r="AO104" i="229"/>
  <c r="AN104" i="229"/>
  <c r="AM104" i="229"/>
  <c r="AL104" i="229"/>
  <c r="AK104" i="229"/>
  <c r="AJ104" i="229"/>
  <c r="AI104" i="229"/>
  <c r="AH104" i="229"/>
  <c r="J104" i="229"/>
  <c r="I104" i="229"/>
  <c r="H104" i="229"/>
  <c r="G104" i="229"/>
  <c r="F104" i="229"/>
  <c r="E104" i="229"/>
  <c r="D104" i="229"/>
  <c r="C104" i="229"/>
  <c r="B104" i="229"/>
  <c r="AR103" i="229"/>
  <c r="AQ103" i="229"/>
  <c r="AP103" i="229"/>
  <c r="AO103" i="229"/>
  <c r="AN103" i="229"/>
  <c r="AM103" i="229"/>
  <c r="AL103" i="229"/>
  <c r="AK103" i="229"/>
  <c r="AJ103" i="229"/>
  <c r="AI103" i="229"/>
  <c r="AH103" i="229"/>
  <c r="J103" i="229"/>
  <c r="I103" i="229"/>
  <c r="H103" i="229"/>
  <c r="G103" i="229"/>
  <c r="F103" i="229"/>
  <c r="E103" i="229"/>
  <c r="D103" i="229"/>
  <c r="C103" i="229"/>
  <c r="B103" i="229"/>
  <c r="AR102" i="229"/>
  <c r="AQ102" i="229"/>
  <c r="AP102" i="229"/>
  <c r="AO102" i="229"/>
  <c r="AN102" i="229"/>
  <c r="AM102" i="229"/>
  <c r="AL102" i="229"/>
  <c r="AK102" i="229"/>
  <c r="AJ102" i="229"/>
  <c r="AI102" i="229"/>
  <c r="AH102" i="229"/>
  <c r="J102" i="229"/>
  <c r="I102" i="229"/>
  <c r="H102" i="229"/>
  <c r="G102" i="229"/>
  <c r="F102" i="229"/>
  <c r="E102" i="229"/>
  <c r="D102" i="229"/>
  <c r="C102" i="229"/>
  <c r="B102" i="229"/>
  <c r="AR101" i="229"/>
  <c r="AQ101" i="229"/>
  <c r="AP101" i="229"/>
  <c r="AO101" i="229"/>
  <c r="AN101" i="229"/>
  <c r="AM101" i="229"/>
  <c r="AL101" i="229"/>
  <c r="AK101" i="229"/>
  <c r="AJ101" i="229"/>
  <c r="AI101" i="229"/>
  <c r="AH101" i="229"/>
  <c r="J101" i="229"/>
  <c r="I101" i="229"/>
  <c r="H101" i="229"/>
  <c r="G101" i="229"/>
  <c r="F101" i="229"/>
  <c r="E101" i="229"/>
  <c r="D101" i="229"/>
  <c r="C101" i="229"/>
  <c r="B101" i="229"/>
  <c r="AR100" i="229"/>
  <c r="AQ100" i="229"/>
  <c r="AP100" i="229"/>
  <c r="AO100" i="229"/>
  <c r="AN100" i="229"/>
  <c r="AM100" i="229"/>
  <c r="AL100" i="229"/>
  <c r="AK100" i="229"/>
  <c r="AJ100" i="229"/>
  <c r="AI100" i="229"/>
  <c r="AH100" i="229"/>
  <c r="J100" i="229"/>
  <c r="I100" i="229"/>
  <c r="H100" i="229"/>
  <c r="G100" i="229"/>
  <c r="F100" i="229"/>
  <c r="E100" i="229"/>
  <c r="D100" i="229"/>
  <c r="C100" i="229"/>
  <c r="B100" i="229"/>
  <c r="AR99" i="229"/>
  <c r="AQ99" i="229"/>
  <c r="AP99" i="229"/>
  <c r="AO99" i="229"/>
  <c r="AN99" i="229"/>
  <c r="AM99" i="229"/>
  <c r="AL99" i="229"/>
  <c r="AK99" i="229"/>
  <c r="AJ99" i="229"/>
  <c r="AI99" i="229"/>
  <c r="AH99" i="229"/>
  <c r="J99" i="229"/>
  <c r="I99" i="229"/>
  <c r="H99" i="229"/>
  <c r="G99" i="229"/>
  <c r="F99" i="229"/>
  <c r="E99" i="229"/>
  <c r="D99" i="229"/>
  <c r="C99" i="229"/>
  <c r="B99" i="229"/>
  <c r="AR98" i="229"/>
  <c r="AQ98" i="229"/>
  <c r="AP98" i="229"/>
  <c r="AO98" i="229"/>
  <c r="AN98" i="229"/>
  <c r="AM98" i="229"/>
  <c r="AL98" i="229"/>
  <c r="AK98" i="229"/>
  <c r="AJ98" i="229"/>
  <c r="AI98" i="229"/>
  <c r="AH98" i="229"/>
  <c r="J98" i="229"/>
  <c r="I98" i="229"/>
  <c r="H98" i="229"/>
  <c r="G98" i="229"/>
  <c r="F98" i="229"/>
  <c r="E98" i="229"/>
  <c r="D98" i="229"/>
  <c r="C98" i="229"/>
  <c r="B98" i="229"/>
  <c r="AR97" i="229"/>
  <c r="AQ97" i="229"/>
  <c r="AP97" i="229"/>
  <c r="AO97" i="229"/>
  <c r="AN97" i="229"/>
  <c r="AM97" i="229"/>
  <c r="AL97" i="229"/>
  <c r="AK97" i="229"/>
  <c r="AJ97" i="229"/>
  <c r="AI97" i="229"/>
  <c r="AH97" i="229"/>
  <c r="J97" i="229"/>
  <c r="I97" i="229"/>
  <c r="H97" i="229"/>
  <c r="G97" i="229"/>
  <c r="F97" i="229"/>
  <c r="E97" i="229"/>
  <c r="D97" i="229"/>
  <c r="C97" i="229"/>
  <c r="B97" i="229"/>
  <c r="AR96" i="229"/>
  <c r="AQ96" i="229"/>
  <c r="AP96" i="229"/>
  <c r="AO96" i="229"/>
  <c r="AN96" i="229"/>
  <c r="AM96" i="229"/>
  <c r="AL96" i="229"/>
  <c r="AK96" i="229"/>
  <c r="AJ96" i="229"/>
  <c r="AI96" i="229"/>
  <c r="AH96" i="229"/>
  <c r="J96" i="229"/>
  <c r="I96" i="229"/>
  <c r="H96" i="229"/>
  <c r="G96" i="229"/>
  <c r="F96" i="229"/>
  <c r="E96" i="229"/>
  <c r="D96" i="229"/>
  <c r="C96" i="229"/>
  <c r="B96" i="229"/>
  <c r="AR95" i="229"/>
  <c r="AQ95" i="229"/>
  <c r="AP95" i="229"/>
  <c r="AO95" i="229"/>
  <c r="AN95" i="229"/>
  <c r="AM95" i="229"/>
  <c r="AL95" i="229"/>
  <c r="AK95" i="229"/>
  <c r="AJ95" i="229"/>
  <c r="AI95" i="229"/>
  <c r="AH95" i="229"/>
  <c r="J95" i="229"/>
  <c r="I95" i="229"/>
  <c r="H95" i="229"/>
  <c r="G95" i="229"/>
  <c r="F95" i="229"/>
  <c r="E95" i="229"/>
  <c r="D95" i="229"/>
  <c r="C95" i="229"/>
  <c r="B95" i="229"/>
  <c r="AR94" i="229"/>
  <c r="AQ94" i="229"/>
  <c r="AP94" i="229"/>
  <c r="AO94" i="229"/>
  <c r="AN94" i="229"/>
  <c r="AM94" i="229"/>
  <c r="AL94" i="229"/>
  <c r="AK94" i="229"/>
  <c r="AJ94" i="229"/>
  <c r="AI94" i="229"/>
  <c r="AH94" i="229"/>
  <c r="J94" i="229"/>
  <c r="I94" i="229"/>
  <c r="H94" i="229"/>
  <c r="G94" i="229"/>
  <c r="F94" i="229"/>
  <c r="E94" i="229"/>
  <c r="D94" i="229"/>
  <c r="C94" i="229"/>
  <c r="B94" i="229"/>
  <c r="AR93" i="229"/>
  <c r="AQ93" i="229"/>
  <c r="AP93" i="229"/>
  <c r="AO93" i="229"/>
  <c r="AN93" i="229"/>
  <c r="AM93" i="229"/>
  <c r="AL93" i="229"/>
  <c r="AK93" i="229"/>
  <c r="AJ93" i="229"/>
  <c r="AI93" i="229"/>
  <c r="AH93" i="229"/>
  <c r="J93" i="229"/>
  <c r="I93" i="229"/>
  <c r="H93" i="229"/>
  <c r="G93" i="229"/>
  <c r="F93" i="229"/>
  <c r="E93" i="229"/>
  <c r="D93" i="229"/>
  <c r="C93" i="229"/>
  <c r="B93" i="229"/>
  <c r="AR92" i="229"/>
  <c r="AQ92" i="229"/>
  <c r="AP92" i="229"/>
  <c r="AO92" i="229"/>
  <c r="AN92" i="229"/>
  <c r="AM92" i="229"/>
  <c r="AL92" i="229"/>
  <c r="AK92" i="229"/>
  <c r="AJ92" i="229"/>
  <c r="AI92" i="229"/>
  <c r="AH92" i="229"/>
  <c r="J92" i="229"/>
  <c r="I92" i="229"/>
  <c r="H92" i="229"/>
  <c r="G92" i="229"/>
  <c r="F92" i="229"/>
  <c r="E92" i="229"/>
  <c r="D92" i="229"/>
  <c r="C92" i="229"/>
  <c r="B92" i="229"/>
  <c r="AR91" i="229"/>
  <c r="AQ91" i="229"/>
  <c r="AP91" i="229"/>
  <c r="AO91" i="229"/>
  <c r="AN91" i="229"/>
  <c r="AM91" i="229"/>
  <c r="AL91" i="229"/>
  <c r="AK91" i="229"/>
  <c r="AJ91" i="229"/>
  <c r="AI91" i="229"/>
  <c r="AH91" i="229"/>
  <c r="J91" i="229"/>
  <c r="I91" i="229"/>
  <c r="H91" i="229"/>
  <c r="G91" i="229"/>
  <c r="F91" i="229"/>
  <c r="E91" i="229"/>
  <c r="D91" i="229"/>
  <c r="C91" i="229"/>
  <c r="B91" i="229"/>
  <c r="AR90" i="229"/>
  <c r="AQ90" i="229"/>
  <c r="AP90" i="229"/>
  <c r="AO90" i="229"/>
  <c r="AN90" i="229"/>
  <c r="AM90" i="229"/>
  <c r="AL90" i="229"/>
  <c r="AK90" i="229"/>
  <c r="AJ90" i="229"/>
  <c r="AI90" i="229"/>
  <c r="AH90" i="229"/>
  <c r="J90" i="229"/>
  <c r="I90" i="229"/>
  <c r="H90" i="229"/>
  <c r="G90" i="229"/>
  <c r="F90" i="229"/>
  <c r="E90" i="229"/>
  <c r="D90" i="229"/>
  <c r="C90" i="229"/>
  <c r="B90" i="229"/>
  <c r="AR89" i="229"/>
  <c r="AQ89" i="229"/>
  <c r="AP89" i="229"/>
  <c r="AO89" i="229"/>
  <c r="AN89" i="229"/>
  <c r="AM89" i="229"/>
  <c r="AL89" i="229"/>
  <c r="AK89" i="229"/>
  <c r="AJ89" i="229"/>
  <c r="AI89" i="229"/>
  <c r="AH89" i="229"/>
  <c r="J89" i="229"/>
  <c r="I89" i="229"/>
  <c r="H89" i="229"/>
  <c r="G89" i="229"/>
  <c r="F89" i="229"/>
  <c r="E89" i="229"/>
  <c r="D89" i="229"/>
  <c r="C89" i="229"/>
  <c r="B89" i="229"/>
  <c r="AR88" i="229"/>
  <c r="AQ88" i="229"/>
  <c r="AP88" i="229"/>
  <c r="AO88" i="229"/>
  <c r="AN88" i="229"/>
  <c r="AM88" i="229"/>
  <c r="AL88" i="229"/>
  <c r="AK88" i="229"/>
  <c r="AJ88" i="229"/>
  <c r="AI88" i="229"/>
  <c r="AH88" i="229"/>
  <c r="J88" i="229"/>
  <c r="I88" i="229"/>
  <c r="H88" i="229"/>
  <c r="G88" i="229"/>
  <c r="F88" i="229"/>
  <c r="E88" i="229"/>
  <c r="D88" i="229"/>
  <c r="C88" i="229"/>
  <c r="B88" i="229"/>
  <c r="AR87" i="229"/>
  <c r="AQ87" i="229"/>
  <c r="AP87" i="229"/>
  <c r="AO87" i="229"/>
  <c r="AN87" i="229"/>
  <c r="AM87" i="229"/>
  <c r="AL87" i="229"/>
  <c r="AK87" i="229"/>
  <c r="AJ87" i="229"/>
  <c r="AI87" i="229"/>
  <c r="AH87" i="229"/>
  <c r="J87" i="229"/>
  <c r="I87" i="229"/>
  <c r="H87" i="229"/>
  <c r="G87" i="229"/>
  <c r="F87" i="229"/>
  <c r="E87" i="229"/>
  <c r="D87" i="229"/>
  <c r="C87" i="229"/>
  <c r="B87" i="229"/>
  <c r="AR86" i="229"/>
  <c r="AQ86" i="229"/>
  <c r="AP86" i="229"/>
  <c r="AO86" i="229"/>
  <c r="AN86" i="229"/>
  <c r="AM86" i="229"/>
  <c r="AL86" i="229"/>
  <c r="AK86" i="229"/>
  <c r="AJ86" i="229"/>
  <c r="AI86" i="229"/>
  <c r="AH86" i="229"/>
  <c r="J86" i="229"/>
  <c r="I86" i="229"/>
  <c r="H86" i="229"/>
  <c r="G86" i="229"/>
  <c r="F86" i="229"/>
  <c r="E86" i="229"/>
  <c r="D86" i="229"/>
  <c r="C86" i="229"/>
  <c r="B86" i="229"/>
  <c r="AR85" i="229"/>
  <c r="AQ85" i="229"/>
  <c r="AP85" i="229"/>
  <c r="AO85" i="229"/>
  <c r="AN85" i="229"/>
  <c r="AM85" i="229"/>
  <c r="AL85" i="229"/>
  <c r="AK85" i="229"/>
  <c r="AJ85" i="229"/>
  <c r="AI85" i="229"/>
  <c r="AH85" i="229"/>
  <c r="J85" i="229"/>
  <c r="I85" i="229"/>
  <c r="H85" i="229"/>
  <c r="G85" i="229"/>
  <c r="F85" i="229"/>
  <c r="E85" i="229"/>
  <c r="D85" i="229"/>
  <c r="C85" i="229"/>
  <c r="B85" i="229"/>
  <c r="AR84" i="229"/>
  <c r="AQ84" i="229"/>
  <c r="AP84" i="229"/>
  <c r="AO84" i="229"/>
  <c r="AN84" i="229"/>
  <c r="AM84" i="229"/>
  <c r="AL84" i="229"/>
  <c r="AK84" i="229"/>
  <c r="AJ84" i="229"/>
  <c r="AI84" i="229"/>
  <c r="AH84" i="229"/>
  <c r="J84" i="229"/>
  <c r="I84" i="229"/>
  <c r="H84" i="229"/>
  <c r="G84" i="229"/>
  <c r="F84" i="229"/>
  <c r="E84" i="229"/>
  <c r="D84" i="229"/>
  <c r="C84" i="229"/>
  <c r="B84" i="229"/>
  <c r="AR83" i="229"/>
  <c r="AQ83" i="229"/>
  <c r="AP83" i="229"/>
  <c r="AO83" i="229"/>
  <c r="AN83" i="229"/>
  <c r="AM83" i="229"/>
  <c r="AL83" i="229"/>
  <c r="AK83" i="229"/>
  <c r="AJ83" i="229"/>
  <c r="AI83" i="229"/>
  <c r="AH83" i="229"/>
  <c r="J83" i="229"/>
  <c r="I83" i="229"/>
  <c r="H83" i="229"/>
  <c r="G83" i="229"/>
  <c r="F83" i="229"/>
  <c r="E83" i="229"/>
  <c r="D83" i="229"/>
  <c r="C83" i="229"/>
  <c r="B83" i="229"/>
  <c r="AR82" i="229"/>
  <c r="AQ82" i="229"/>
  <c r="AP82" i="229"/>
  <c r="AO82" i="229"/>
  <c r="AN82" i="229"/>
  <c r="AM82" i="229"/>
  <c r="AL82" i="229"/>
  <c r="AK82" i="229"/>
  <c r="AJ82" i="229"/>
  <c r="AI82" i="229"/>
  <c r="AH82" i="229"/>
  <c r="J82" i="229"/>
  <c r="I82" i="229"/>
  <c r="H82" i="229"/>
  <c r="G82" i="229"/>
  <c r="F82" i="229"/>
  <c r="E82" i="229"/>
  <c r="D82" i="229"/>
  <c r="C82" i="229"/>
  <c r="B82" i="229"/>
  <c r="AR81" i="229"/>
  <c r="AQ81" i="229"/>
  <c r="AP81" i="229"/>
  <c r="AO81" i="229"/>
  <c r="AN81" i="229"/>
  <c r="AM81" i="229"/>
  <c r="AL81" i="229"/>
  <c r="AK81" i="229"/>
  <c r="AJ81" i="229"/>
  <c r="AI81" i="229"/>
  <c r="AH81" i="229"/>
  <c r="J81" i="229"/>
  <c r="I81" i="229"/>
  <c r="H81" i="229"/>
  <c r="G81" i="229"/>
  <c r="F81" i="229"/>
  <c r="E81" i="229"/>
  <c r="D81" i="229"/>
  <c r="C81" i="229"/>
  <c r="B81" i="229"/>
  <c r="AR80" i="229"/>
  <c r="AQ80" i="229"/>
  <c r="AP80" i="229"/>
  <c r="AO80" i="229"/>
  <c r="AN80" i="229"/>
  <c r="AM80" i="229"/>
  <c r="AL80" i="229"/>
  <c r="AK80" i="229"/>
  <c r="AJ80" i="229"/>
  <c r="AI80" i="229"/>
  <c r="AH80" i="229"/>
  <c r="J80" i="229"/>
  <c r="I80" i="229"/>
  <c r="H80" i="229"/>
  <c r="G80" i="229"/>
  <c r="F80" i="229"/>
  <c r="E80" i="229"/>
  <c r="D80" i="229"/>
  <c r="C80" i="229"/>
  <c r="B80" i="229"/>
  <c r="AR79" i="229"/>
  <c r="AQ79" i="229"/>
  <c r="AP79" i="229"/>
  <c r="AO79" i="229"/>
  <c r="AN79" i="229"/>
  <c r="AM79" i="229"/>
  <c r="AL79" i="229"/>
  <c r="AK79" i="229"/>
  <c r="AJ79" i="229"/>
  <c r="AI79" i="229"/>
  <c r="AH79" i="229"/>
  <c r="J79" i="229"/>
  <c r="I79" i="229"/>
  <c r="H79" i="229"/>
  <c r="G79" i="229"/>
  <c r="F79" i="229"/>
  <c r="E79" i="229"/>
  <c r="D79" i="229"/>
  <c r="C79" i="229"/>
  <c r="B79" i="229"/>
  <c r="AR78" i="229"/>
  <c r="AQ78" i="229"/>
  <c r="AP78" i="229"/>
  <c r="AO78" i="229"/>
  <c r="AN78" i="229"/>
  <c r="AM78" i="229"/>
  <c r="AL78" i="229"/>
  <c r="AK78" i="229"/>
  <c r="AJ78" i="229"/>
  <c r="AI78" i="229"/>
  <c r="AH78" i="229"/>
  <c r="J78" i="229"/>
  <c r="I78" i="229"/>
  <c r="H78" i="229"/>
  <c r="G78" i="229"/>
  <c r="F78" i="229"/>
  <c r="E78" i="229"/>
  <c r="D78" i="229"/>
  <c r="C78" i="229"/>
  <c r="B78" i="229"/>
  <c r="AR77" i="229"/>
  <c r="AQ77" i="229"/>
  <c r="AP77" i="229"/>
  <c r="AO77" i="229"/>
  <c r="AN77" i="229"/>
  <c r="AM77" i="229"/>
  <c r="AL77" i="229"/>
  <c r="AK77" i="229"/>
  <c r="AJ77" i="229"/>
  <c r="AI77" i="229"/>
  <c r="AH77" i="229"/>
  <c r="J77" i="229"/>
  <c r="I77" i="229"/>
  <c r="H77" i="229"/>
  <c r="G77" i="229"/>
  <c r="F77" i="229"/>
  <c r="E77" i="229"/>
  <c r="D77" i="229"/>
  <c r="C77" i="229"/>
  <c r="B77" i="229"/>
  <c r="AR76" i="229"/>
  <c r="AQ76" i="229"/>
  <c r="AP76" i="229"/>
  <c r="AO76" i="229"/>
  <c r="AN76" i="229"/>
  <c r="AM76" i="229"/>
  <c r="AL76" i="229"/>
  <c r="AK76" i="229"/>
  <c r="AJ76" i="229"/>
  <c r="AI76" i="229"/>
  <c r="AH76" i="229"/>
  <c r="J76" i="229"/>
  <c r="I76" i="229"/>
  <c r="H76" i="229"/>
  <c r="G76" i="229"/>
  <c r="F76" i="229"/>
  <c r="E76" i="229"/>
  <c r="D76" i="229"/>
  <c r="C76" i="229"/>
  <c r="B76" i="229"/>
  <c r="AR75" i="229"/>
  <c r="AQ75" i="229"/>
  <c r="AP75" i="229"/>
  <c r="AO75" i="229"/>
  <c r="AN75" i="229"/>
  <c r="AM75" i="229"/>
  <c r="AL75" i="229"/>
  <c r="AK75" i="229"/>
  <c r="AJ75" i="229"/>
  <c r="AI75" i="229"/>
  <c r="AH75" i="229"/>
  <c r="J75" i="229"/>
  <c r="I75" i="229"/>
  <c r="H75" i="229"/>
  <c r="G75" i="229"/>
  <c r="F75" i="229"/>
  <c r="E75" i="229"/>
  <c r="D75" i="229"/>
  <c r="C75" i="229"/>
  <c r="B75" i="229"/>
  <c r="AR74" i="229"/>
  <c r="AQ74" i="229"/>
  <c r="AP74" i="229"/>
  <c r="AO74" i="229"/>
  <c r="AN74" i="229"/>
  <c r="AM74" i="229"/>
  <c r="AL74" i="229"/>
  <c r="AK74" i="229"/>
  <c r="AJ74" i="229"/>
  <c r="AI74" i="229"/>
  <c r="AH74" i="229"/>
  <c r="J74" i="229"/>
  <c r="I74" i="229"/>
  <c r="H74" i="229"/>
  <c r="G74" i="229"/>
  <c r="F74" i="229"/>
  <c r="E74" i="229"/>
  <c r="D74" i="229"/>
  <c r="C74" i="229"/>
  <c r="B74" i="229"/>
  <c r="AR73" i="229"/>
  <c r="AQ73" i="229"/>
  <c r="AP73" i="229"/>
  <c r="AO73" i="229"/>
  <c r="AN73" i="229"/>
  <c r="AM73" i="229"/>
  <c r="AL73" i="229"/>
  <c r="AK73" i="229"/>
  <c r="AJ73" i="229"/>
  <c r="AI73" i="229"/>
  <c r="AH73" i="229"/>
  <c r="J73" i="229"/>
  <c r="I73" i="229"/>
  <c r="H73" i="229"/>
  <c r="G73" i="229"/>
  <c r="F73" i="229"/>
  <c r="E73" i="229"/>
  <c r="D73" i="229"/>
  <c r="C73" i="229"/>
  <c r="B73" i="229"/>
  <c r="AR72" i="229"/>
  <c r="AQ72" i="229"/>
  <c r="AP72" i="229"/>
  <c r="AO72" i="229"/>
  <c r="AN72" i="229"/>
  <c r="AM72" i="229"/>
  <c r="AL72" i="229"/>
  <c r="AK72" i="229"/>
  <c r="AJ72" i="229"/>
  <c r="AI72" i="229"/>
  <c r="AH72" i="229"/>
  <c r="J72" i="229"/>
  <c r="I72" i="229"/>
  <c r="H72" i="229"/>
  <c r="G72" i="229"/>
  <c r="F72" i="229"/>
  <c r="E72" i="229"/>
  <c r="D72" i="229"/>
  <c r="C72" i="229"/>
  <c r="B72" i="229"/>
  <c r="AR71" i="229"/>
  <c r="AQ71" i="229"/>
  <c r="AP71" i="229"/>
  <c r="AO71" i="229"/>
  <c r="AN71" i="229"/>
  <c r="AM71" i="229"/>
  <c r="AL71" i="229"/>
  <c r="AK71" i="229"/>
  <c r="AJ71" i="229"/>
  <c r="AI71" i="229"/>
  <c r="AH71" i="229"/>
  <c r="J71" i="229"/>
  <c r="I71" i="229"/>
  <c r="H71" i="229"/>
  <c r="G71" i="229"/>
  <c r="F71" i="229"/>
  <c r="E71" i="229"/>
  <c r="D71" i="229"/>
  <c r="C71" i="229"/>
  <c r="B71" i="229"/>
  <c r="AR70" i="229"/>
  <c r="AQ70" i="229"/>
  <c r="AP70" i="229"/>
  <c r="AO70" i="229"/>
  <c r="AN70" i="229"/>
  <c r="AM70" i="229"/>
  <c r="AL70" i="229"/>
  <c r="AK70" i="229"/>
  <c r="AJ70" i="229"/>
  <c r="AI70" i="229"/>
  <c r="AH70" i="229"/>
  <c r="J70" i="229"/>
  <c r="I70" i="229"/>
  <c r="H70" i="229"/>
  <c r="G70" i="229"/>
  <c r="F70" i="229"/>
  <c r="E70" i="229"/>
  <c r="D70" i="229"/>
  <c r="C70" i="229"/>
  <c r="B70" i="229"/>
  <c r="AR69" i="229"/>
  <c r="AQ69" i="229"/>
  <c r="AP69" i="229"/>
  <c r="AO69" i="229"/>
  <c r="AN69" i="229"/>
  <c r="AM69" i="229"/>
  <c r="AL69" i="229"/>
  <c r="AK69" i="229"/>
  <c r="AJ69" i="229"/>
  <c r="AI69" i="229"/>
  <c r="AH69" i="229"/>
  <c r="J69" i="229"/>
  <c r="I69" i="229"/>
  <c r="H69" i="229"/>
  <c r="G69" i="229"/>
  <c r="F69" i="229"/>
  <c r="E69" i="229"/>
  <c r="D69" i="229"/>
  <c r="C69" i="229"/>
  <c r="B69" i="229"/>
  <c r="AR68" i="229"/>
  <c r="AQ68" i="229"/>
  <c r="AP68" i="229"/>
  <c r="AO68" i="229"/>
  <c r="AN68" i="229"/>
  <c r="AM68" i="229"/>
  <c r="AL68" i="229"/>
  <c r="AK68" i="229"/>
  <c r="AJ68" i="229"/>
  <c r="AI68" i="229"/>
  <c r="AH68" i="229"/>
  <c r="J68" i="229"/>
  <c r="I68" i="229"/>
  <c r="H68" i="229"/>
  <c r="G68" i="229"/>
  <c r="F68" i="229"/>
  <c r="E68" i="229"/>
  <c r="D68" i="229"/>
  <c r="C68" i="229"/>
  <c r="B68" i="229"/>
  <c r="AR67" i="229"/>
  <c r="AQ67" i="229"/>
  <c r="AP67" i="229"/>
  <c r="AO67" i="229"/>
  <c r="AN67" i="229"/>
  <c r="AM67" i="229"/>
  <c r="AL67" i="229"/>
  <c r="AK67" i="229"/>
  <c r="AJ67" i="229"/>
  <c r="AI67" i="229"/>
  <c r="AH67" i="229"/>
  <c r="J67" i="229"/>
  <c r="I67" i="229"/>
  <c r="H67" i="229"/>
  <c r="G67" i="229"/>
  <c r="F67" i="229"/>
  <c r="E67" i="229"/>
  <c r="D67" i="229"/>
  <c r="C67" i="229"/>
  <c r="B67" i="229"/>
  <c r="AR66" i="229"/>
  <c r="AQ66" i="229"/>
  <c r="AP66" i="229"/>
  <c r="AO66" i="229"/>
  <c r="AN66" i="229"/>
  <c r="AM66" i="229"/>
  <c r="AL66" i="229"/>
  <c r="AK66" i="229"/>
  <c r="AJ66" i="229"/>
  <c r="AI66" i="229"/>
  <c r="AH66" i="229"/>
  <c r="J66" i="229"/>
  <c r="I66" i="229"/>
  <c r="H66" i="229"/>
  <c r="G66" i="229"/>
  <c r="F66" i="229"/>
  <c r="E66" i="229"/>
  <c r="D66" i="229"/>
  <c r="C66" i="229"/>
  <c r="B66" i="229"/>
  <c r="AR65" i="229"/>
  <c r="AQ65" i="229"/>
  <c r="AP65" i="229"/>
  <c r="AO65" i="229"/>
  <c r="AN65" i="229"/>
  <c r="AM65" i="229"/>
  <c r="AL65" i="229"/>
  <c r="AK65" i="229"/>
  <c r="AJ65" i="229"/>
  <c r="AI65" i="229"/>
  <c r="AH65" i="229"/>
  <c r="J65" i="229"/>
  <c r="I65" i="229"/>
  <c r="H65" i="229"/>
  <c r="G65" i="229"/>
  <c r="F65" i="229"/>
  <c r="E65" i="229"/>
  <c r="D65" i="229"/>
  <c r="C65" i="229"/>
  <c r="B65" i="229"/>
  <c r="AR64" i="229"/>
  <c r="AQ64" i="229"/>
  <c r="AP64" i="229"/>
  <c r="AO64" i="229"/>
  <c r="AN64" i="229"/>
  <c r="AM64" i="229"/>
  <c r="AL64" i="229"/>
  <c r="AK64" i="229"/>
  <c r="AJ64" i="229"/>
  <c r="AI64" i="229"/>
  <c r="AH64" i="229"/>
  <c r="J64" i="229"/>
  <c r="I64" i="229"/>
  <c r="H64" i="229"/>
  <c r="G64" i="229"/>
  <c r="F64" i="229"/>
  <c r="E64" i="229"/>
  <c r="D64" i="229"/>
  <c r="C64" i="229"/>
  <c r="B64" i="229"/>
  <c r="AR63" i="229"/>
  <c r="AQ63" i="229"/>
  <c r="AP63" i="229"/>
  <c r="AO63" i="229"/>
  <c r="AN63" i="229"/>
  <c r="AM63" i="229"/>
  <c r="AL63" i="229"/>
  <c r="AK63" i="229"/>
  <c r="AJ63" i="229"/>
  <c r="AI63" i="229"/>
  <c r="AH63" i="229"/>
  <c r="J63" i="229"/>
  <c r="I63" i="229"/>
  <c r="H63" i="229"/>
  <c r="G63" i="229"/>
  <c r="F63" i="229"/>
  <c r="E63" i="229"/>
  <c r="D63" i="229"/>
  <c r="C63" i="229"/>
  <c r="B63" i="229"/>
  <c r="AR62" i="229"/>
  <c r="AQ62" i="229"/>
  <c r="AP62" i="229"/>
  <c r="AO62" i="229"/>
  <c r="AN62" i="229"/>
  <c r="AM62" i="229"/>
  <c r="AL62" i="229"/>
  <c r="AK62" i="229"/>
  <c r="AJ62" i="229"/>
  <c r="AI62" i="229"/>
  <c r="AH62" i="229"/>
  <c r="J62" i="229"/>
  <c r="I62" i="229"/>
  <c r="H62" i="229"/>
  <c r="G62" i="229"/>
  <c r="F62" i="229"/>
  <c r="E62" i="229"/>
  <c r="D62" i="229"/>
  <c r="C62" i="229"/>
  <c r="B62" i="229"/>
  <c r="AR61" i="229"/>
  <c r="AQ61" i="229"/>
  <c r="AP61" i="229"/>
  <c r="AO61" i="229"/>
  <c r="AN61" i="229"/>
  <c r="AM61" i="229"/>
  <c r="AL61" i="229"/>
  <c r="AK61" i="229"/>
  <c r="AJ61" i="229"/>
  <c r="AI61" i="229"/>
  <c r="AH61" i="229"/>
  <c r="J61" i="229"/>
  <c r="I61" i="229"/>
  <c r="H61" i="229"/>
  <c r="G61" i="229"/>
  <c r="F61" i="229"/>
  <c r="E61" i="229"/>
  <c r="D61" i="229"/>
  <c r="C61" i="229"/>
  <c r="B61" i="229"/>
  <c r="AR60" i="229"/>
  <c r="AQ60" i="229"/>
  <c r="AP60" i="229"/>
  <c r="AO60" i="229"/>
  <c r="AN60" i="229"/>
  <c r="AM60" i="229"/>
  <c r="AL60" i="229"/>
  <c r="AK60" i="229"/>
  <c r="AJ60" i="229"/>
  <c r="AI60" i="229"/>
  <c r="AH60" i="229"/>
  <c r="J60" i="229"/>
  <c r="I60" i="229"/>
  <c r="H60" i="229"/>
  <c r="G60" i="229"/>
  <c r="F60" i="229"/>
  <c r="E60" i="229"/>
  <c r="D60" i="229"/>
  <c r="C60" i="229"/>
  <c r="B60" i="229"/>
  <c r="AR59" i="229"/>
  <c r="AQ59" i="229"/>
  <c r="AP59" i="229"/>
  <c r="AO59" i="229"/>
  <c r="AN59" i="229"/>
  <c r="AM59" i="229"/>
  <c r="AL59" i="229"/>
  <c r="AK59" i="229"/>
  <c r="AJ59" i="229"/>
  <c r="AI59" i="229"/>
  <c r="AH59" i="229"/>
  <c r="J59" i="229"/>
  <c r="I59" i="229"/>
  <c r="H59" i="229"/>
  <c r="G59" i="229"/>
  <c r="F59" i="229"/>
  <c r="E59" i="229"/>
  <c r="D59" i="229"/>
  <c r="C59" i="229"/>
  <c r="B59" i="229"/>
  <c r="AR58" i="229"/>
  <c r="AQ58" i="229"/>
  <c r="AP58" i="229"/>
  <c r="AO58" i="229"/>
  <c r="AN58" i="229"/>
  <c r="AM58" i="229"/>
  <c r="AL58" i="229"/>
  <c r="AK58" i="229"/>
  <c r="AJ58" i="229"/>
  <c r="AI58" i="229"/>
  <c r="AH58" i="229"/>
  <c r="J58" i="229"/>
  <c r="I58" i="229"/>
  <c r="H58" i="229"/>
  <c r="G58" i="229"/>
  <c r="F58" i="229"/>
  <c r="E58" i="229"/>
  <c r="D58" i="229"/>
  <c r="C58" i="229"/>
  <c r="B58" i="229"/>
  <c r="AR57" i="229"/>
  <c r="AQ57" i="229"/>
  <c r="AP57" i="229"/>
  <c r="AO57" i="229"/>
  <c r="AN57" i="229"/>
  <c r="AM57" i="229"/>
  <c r="AL57" i="229"/>
  <c r="AK57" i="229"/>
  <c r="AJ57" i="229"/>
  <c r="AI57" i="229"/>
  <c r="AH57" i="229"/>
  <c r="J57" i="229"/>
  <c r="I57" i="229"/>
  <c r="H57" i="229"/>
  <c r="G57" i="229"/>
  <c r="F57" i="229"/>
  <c r="E57" i="229"/>
  <c r="D57" i="229"/>
  <c r="C57" i="229"/>
  <c r="B57" i="229"/>
  <c r="AR56" i="229"/>
  <c r="AQ56" i="229"/>
  <c r="AP56" i="229"/>
  <c r="AO56" i="229"/>
  <c r="AN56" i="229"/>
  <c r="AM56" i="229"/>
  <c r="AL56" i="229"/>
  <c r="AK56" i="229"/>
  <c r="AJ56" i="229"/>
  <c r="AI56" i="229"/>
  <c r="AH56" i="229"/>
  <c r="J56" i="229"/>
  <c r="I56" i="229"/>
  <c r="H56" i="229"/>
  <c r="G56" i="229"/>
  <c r="F56" i="229"/>
  <c r="E56" i="229"/>
  <c r="D56" i="229"/>
  <c r="C56" i="229"/>
  <c r="B56" i="229"/>
  <c r="AR55" i="229"/>
  <c r="AQ55" i="229"/>
  <c r="AP55" i="229"/>
  <c r="AO55" i="229"/>
  <c r="AN55" i="229"/>
  <c r="AM55" i="229"/>
  <c r="AL55" i="229"/>
  <c r="AK55" i="229"/>
  <c r="AJ55" i="229"/>
  <c r="AI55" i="229"/>
  <c r="AH55" i="229"/>
  <c r="J55" i="229"/>
  <c r="I55" i="229"/>
  <c r="H55" i="229"/>
  <c r="G55" i="229"/>
  <c r="F55" i="229"/>
  <c r="E55" i="229"/>
  <c r="D55" i="229"/>
  <c r="C55" i="229"/>
  <c r="B55" i="229"/>
  <c r="AR54" i="229"/>
  <c r="AQ54" i="229"/>
  <c r="AP54" i="229"/>
  <c r="AO54" i="229"/>
  <c r="AN54" i="229"/>
  <c r="AM54" i="229"/>
  <c r="AL54" i="229"/>
  <c r="AK54" i="229"/>
  <c r="AJ54" i="229"/>
  <c r="AI54" i="229"/>
  <c r="AH54" i="229"/>
  <c r="J54" i="229"/>
  <c r="I54" i="229"/>
  <c r="H54" i="229"/>
  <c r="G54" i="229"/>
  <c r="F54" i="229"/>
  <c r="E54" i="229"/>
  <c r="D54" i="229"/>
  <c r="C54" i="229"/>
  <c r="B54" i="229"/>
  <c r="AR53" i="229"/>
  <c r="AQ53" i="229"/>
  <c r="AP53" i="229"/>
  <c r="AO53" i="229"/>
  <c r="AN53" i="229"/>
  <c r="AM53" i="229"/>
  <c r="AL53" i="229"/>
  <c r="AK53" i="229"/>
  <c r="AJ53" i="229"/>
  <c r="AI53" i="229"/>
  <c r="AH53" i="229"/>
  <c r="J53" i="229"/>
  <c r="I53" i="229"/>
  <c r="H53" i="229"/>
  <c r="G53" i="229"/>
  <c r="F53" i="229"/>
  <c r="E53" i="229"/>
  <c r="D53" i="229"/>
  <c r="C53" i="229"/>
  <c r="B53" i="229"/>
  <c r="AR52" i="229"/>
  <c r="AQ52" i="229"/>
  <c r="AP52" i="229"/>
  <c r="AO52" i="229"/>
  <c r="AN52" i="229"/>
  <c r="AM52" i="229"/>
  <c r="AL52" i="229"/>
  <c r="AK52" i="229"/>
  <c r="AJ52" i="229"/>
  <c r="AI52" i="229"/>
  <c r="AH52" i="229"/>
  <c r="J52" i="229"/>
  <c r="I52" i="229"/>
  <c r="H52" i="229"/>
  <c r="G52" i="229"/>
  <c r="F52" i="229"/>
  <c r="E52" i="229"/>
  <c r="D52" i="229"/>
  <c r="C52" i="229"/>
  <c r="B52" i="229"/>
  <c r="AR51" i="229"/>
  <c r="AQ51" i="229"/>
  <c r="AP51" i="229"/>
  <c r="AO51" i="229"/>
  <c r="AN51" i="229"/>
  <c r="AM51" i="229"/>
  <c r="AL51" i="229"/>
  <c r="AK51" i="229"/>
  <c r="AJ51" i="229"/>
  <c r="AI51" i="229"/>
  <c r="AH51" i="229"/>
  <c r="J51" i="229"/>
  <c r="I51" i="229"/>
  <c r="H51" i="229"/>
  <c r="G51" i="229"/>
  <c r="F51" i="229"/>
  <c r="E51" i="229"/>
  <c r="D51" i="229"/>
  <c r="C51" i="229"/>
  <c r="B51" i="229"/>
  <c r="AR50" i="229"/>
  <c r="AQ50" i="229"/>
  <c r="AP50" i="229"/>
  <c r="AO50" i="229"/>
  <c r="AN50" i="229"/>
  <c r="AM50" i="229"/>
  <c r="AL50" i="229"/>
  <c r="AK50" i="229"/>
  <c r="AJ50" i="229"/>
  <c r="AI50" i="229"/>
  <c r="AH50" i="229"/>
  <c r="J50" i="229"/>
  <c r="I50" i="229"/>
  <c r="H50" i="229"/>
  <c r="G50" i="229"/>
  <c r="F50" i="229"/>
  <c r="E50" i="229"/>
  <c r="D50" i="229"/>
  <c r="C50" i="229"/>
  <c r="B50" i="229"/>
  <c r="AR49" i="229"/>
  <c r="AQ49" i="229"/>
  <c r="AP49" i="229"/>
  <c r="AO49" i="229"/>
  <c r="AN49" i="229"/>
  <c r="AM49" i="229"/>
  <c r="AL49" i="229"/>
  <c r="AK49" i="229"/>
  <c r="AJ49" i="229"/>
  <c r="AI49" i="229"/>
  <c r="AH49" i="229"/>
  <c r="J49" i="229"/>
  <c r="I49" i="229"/>
  <c r="H49" i="229"/>
  <c r="G49" i="229"/>
  <c r="F49" i="229"/>
  <c r="E49" i="229"/>
  <c r="D49" i="229"/>
  <c r="C49" i="229"/>
  <c r="B49" i="229"/>
  <c r="AR48" i="229"/>
  <c r="AQ48" i="229"/>
  <c r="AP48" i="229"/>
  <c r="AO48" i="229"/>
  <c r="AN48" i="229"/>
  <c r="AM48" i="229"/>
  <c r="AL48" i="229"/>
  <c r="AK48" i="229"/>
  <c r="AJ48" i="229"/>
  <c r="AI48" i="229"/>
  <c r="AH48" i="229"/>
  <c r="J48" i="229"/>
  <c r="I48" i="229"/>
  <c r="H48" i="229"/>
  <c r="G48" i="229"/>
  <c r="F48" i="229"/>
  <c r="E48" i="229"/>
  <c r="D48" i="229"/>
  <c r="C48" i="229"/>
  <c r="B48" i="229"/>
  <c r="AR47" i="229"/>
  <c r="AQ47" i="229"/>
  <c r="AP47" i="229"/>
  <c r="AO47" i="229"/>
  <c r="AN47" i="229"/>
  <c r="AM47" i="229"/>
  <c r="AL47" i="229"/>
  <c r="AK47" i="229"/>
  <c r="AJ47" i="229"/>
  <c r="AI47" i="229"/>
  <c r="AH47" i="229"/>
  <c r="J47" i="229"/>
  <c r="I47" i="229"/>
  <c r="H47" i="229"/>
  <c r="G47" i="229"/>
  <c r="F47" i="229"/>
  <c r="E47" i="229"/>
  <c r="D47" i="229"/>
  <c r="C47" i="229"/>
  <c r="B47" i="229"/>
  <c r="AR46" i="229"/>
  <c r="AQ46" i="229"/>
  <c r="AP46" i="229"/>
  <c r="AO46" i="229"/>
  <c r="AN46" i="229"/>
  <c r="AM46" i="229"/>
  <c r="AL46" i="229"/>
  <c r="AK46" i="229"/>
  <c r="AJ46" i="229"/>
  <c r="AI46" i="229"/>
  <c r="AH46" i="229"/>
  <c r="J46" i="229"/>
  <c r="I46" i="229"/>
  <c r="H46" i="229"/>
  <c r="G46" i="229"/>
  <c r="F46" i="229"/>
  <c r="E46" i="229"/>
  <c r="D46" i="229"/>
  <c r="C46" i="229"/>
  <c r="B46" i="229"/>
  <c r="AR45" i="229"/>
  <c r="AQ45" i="229"/>
  <c r="AP45" i="229"/>
  <c r="AO45" i="229"/>
  <c r="AN45" i="229"/>
  <c r="AM45" i="229"/>
  <c r="AL45" i="229"/>
  <c r="AK45" i="229"/>
  <c r="AJ45" i="229"/>
  <c r="AI45" i="229"/>
  <c r="AH45" i="229"/>
  <c r="J45" i="229"/>
  <c r="I45" i="229"/>
  <c r="H45" i="229"/>
  <c r="G45" i="229"/>
  <c r="F45" i="229"/>
  <c r="E45" i="229"/>
  <c r="D45" i="229"/>
  <c r="C45" i="229"/>
  <c r="B45" i="229"/>
  <c r="AR44" i="229"/>
  <c r="AQ44" i="229"/>
  <c r="AP44" i="229"/>
  <c r="AO44" i="229"/>
  <c r="AN44" i="229"/>
  <c r="AM44" i="229"/>
  <c r="AL44" i="229"/>
  <c r="AK44" i="229"/>
  <c r="AJ44" i="229"/>
  <c r="AI44" i="229"/>
  <c r="AH44" i="229"/>
  <c r="J44" i="229"/>
  <c r="I44" i="229"/>
  <c r="H44" i="229"/>
  <c r="G44" i="229"/>
  <c r="F44" i="229"/>
  <c r="E44" i="229"/>
  <c r="D44" i="229"/>
  <c r="C44" i="229"/>
  <c r="B44" i="229"/>
  <c r="AR43" i="229"/>
  <c r="AQ43" i="229"/>
  <c r="AP43" i="229"/>
  <c r="AO43" i="229"/>
  <c r="AN43" i="229"/>
  <c r="AM43" i="229"/>
  <c r="AL43" i="229"/>
  <c r="AK43" i="229"/>
  <c r="AJ43" i="229"/>
  <c r="AI43" i="229"/>
  <c r="AH43" i="229"/>
  <c r="J43" i="229"/>
  <c r="I43" i="229"/>
  <c r="H43" i="229"/>
  <c r="G43" i="229"/>
  <c r="F43" i="229"/>
  <c r="E43" i="229"/>
  <c r="D43" i="229"/>
  <c r="C43" i="229"/>
  <c r="B43" i="229"/>
  <c r="AR42" i="229"/>
  <c r="AQ42" i="229"/>
  <c r="AP42" i="229"/>
  <c r="AO42" i="229"/>
  <c r="AN42" i="229"/>
  <c r="AM42" i="229"/>
  <c r="AL42" i="229"/>
  <c r="AK42" i="229"/>
  <c r="AJ42" i="229"/>
  <c r="AI42" i="229"/>
  <c r="AH42" i="229"/>
  <c r="J42" i="229"/>
  <c r="I42" i="229"/>
  <c r="H42" i="229"/>
  <c r="G42" i="229"/>
  <c r="F42" i="229"/>
  <c r="E42" i="229"/>
  <c r="D42" i="229"/>
  <c r="C42" i="229"/>
  <c r="B42" i="229"/>
  <c r="AR41" i="229"/>
  <c r="AQ41" i="229"/>
  <c r="AP41" i="229"/>
  <c r="AO41" i="229"/>
  <c r="AN41" i="229"/>
  <c r="AM41" i="229"/>
  <c r="AL41" i="229"/>
  <c r="AK41" i="229"/>
  <c r="AJ41" i="229"/>
  <c r="AI41" i="229"/>
  <c r="AH41" i="229"/>
  <c r="J41" i="229"/>
  <c r="I41" i="229"/>
  <c r="H41" i="229"/>
  <c r="G41" i="229"/>
  <c r="F41" i="229"/>
  <c r="E41" i="229"/>
  <c r="D41" i="229"/>
  <c r="C41" i="229"/>
  <c r="B41" i="229"/>
  <c r="AR40" i="229"/>
  <c r="AQ40" i="229"/>
  <c r="AP40" i="229"/>
  <c r="AO40" i="229"/>
  <c r="AN40" i="229"/>
  <c r="AM40" i="229"/>
  <c r="AL40" i="229"/>
  <c r="AK40" i="229"/>
  <c r="AJ40" i="229"/>
  <c r="AI40" i="229"/>
  <c r="AH40" i="229"/>
  <c r="J40" i="229"/>
  <c r="I40" i="229"/>
  <c r="H40" i="229"/>
  <c r="G40" i="229"/>
  <c r="F40" i="229"/>
  <c r="E40" i="229"/>
  <c r="D40" i="229"/>
  <c r="C40" i="229"/>
  <c r="B40" i="229"/>
  <c r="AR39" i="229"/>
  <c r="AQ39" i="229"/>
  <c r="AP39" i="229"/>
  <c r="AO39" i="229"/>
  <c r="AN39" i="229"/>
  <c r="AM39" i="229"/>
  <c r="AL39" i="229"/>
  <c r="AK39" i="229"/>
  <c r="AJ39" i="229"/>
  <c r="AI39" i="229"/>
  <c r="AH39" i="229"/>
  <c r="J39" i="229"/>
  <c r="I39" i="229"/>
  <c r="H39" i="229"/>
  <c r="G39" i="229"/>
  <c r="F39" i="229"/>
  <c r="E39" i="229"/>
  <c r="D39" i="229"/>
  <c r="C39" i="229"/>
  <c r="B39" i="229"/>
  <c r="AR38" i="229"/>
  <c r="AQ38" i="229"/>
  <c r="AP38" i="229"/>
  <c r="AO38" i="229"/>
  <c r="AN38" i="229"/>
  <c r="AM38" i="229"/>
  <c r="AL38" i="229"/>
  <c r="AK38" i="229"/>
  <c r="AJ38" i="229"/>
  <c r="AI38" i="229"/>
  <c r="AH38" i="229"/>
  <c r="J38" i="229"/>
  <c r="I38" i="229"/>
  <c r="H38" i="229"/>
  <c r="G38" i="229"/>
  <c r="F38" i="229"/>
  <c r="E38" i="229"/>
  <c r="D38" i="229"/>
  <c r="C38" i="229"/>
  <c r="B38" i="229"/>
  <c r="AR37" i="229"/>
  <c r="AQ37" i="229"/>
  <c r="AP37" i="229"/>
  <c r="AO37" i="229"/>
  <c r="AN37" i="229"/>
  <c r="AM37" i="229"/>
  <c r="AL37" i="229"/>
  <c r="AK37" i="229"/>
  <c r="AJ37" i="229"/>
  <c r="AI37" i="229"/>
  <c r="AH37" i="229"/>
  <c r="J37" i="229"/>
  <c r="I37" i="229"/>
  <c r="H37" i="229"/>
  <c r="G37" i="229"/>
  <c r="F37" i="229"/>
  <c r="E37" i="229"/>
  <c r="D37" i="229"/>
  <c r="C37" i="229"/>
  <c r="B37" i="229"/>
  <c r="AR36" i="229"/>
  <c r="AQ36" i="229"/>
  <c r="AP36" i="229"/>
  <c r="AO36" i="229"/>
  <c r="AN36" i="229"/>
  <c r="AM36" i="229"/>
  <c r="AL36" i="229"/>
  <c r="AK36" i="229"/>
  <c r="AJ36" i="229"/>
  <c r="AI36" i="229"/>
  <c r="AH36" i="229"/>
  <c r="J36" i="229"/>
  <c r="I36" i="229"/>
  <c r="H36" i="229"/>
  <c r="G36" i="229"/>
  <c r="F36" i="229"/>
  <c r="E36" i="229"/>
  <c r="D36" i="229"/>
  <c r="C36" i="229"/>
  <c r="B36" i="229"/>
  <c r="AR35" i="229"/>
  <c r="AQ35" i="229"/>
  <c r="AP35" i="229"/>
  <c r="AO35" i="229"/>
  <c r="AN35" i="229"/>
  <c r="AM35" i="229"/>
  <c r="AL35" i="229"/>
  <c r="AK35" i="229"/>
  <c r="AJ35" i="229"/>
  <c r="AI35" i="229"/>
  <c r="AH35" i="229"/>
  <c r="J35" i="229"/>
  <c r="I35" i="229"/>
  <c r="H35" i="229"/>
  <c r="G35" i="229"/>
  <c r="F35" i="229"/>
  <c r="E35" i="229"/>
  <c r="D35" i="229"/>
  <c r="C35" i="229"/>
  <c r="B35" i="229"/>
  <c r="AR34" i="229"/>
  <c r="AQ34" i="229"/>
  <c r="AP34" i="229"/>
  <c r="AO34" i="229"/>
  <c r="AN34" i="229"/>
  <c r="AM34" i="229"/>
  <c r="AL34" i="229"/>
  <c r="AK34" i="229"/>
  <c r="AJ34" i="229"/>
  <c r="AI34" i="229"/>
  <c r="AH34" i="229"/>
  <c r="J34" i="229"/>
  <c r="I34" i="229"/>
  <c r="H34" i="229"/>
  <c r="G34" i="229"/>
  <c r="F34" i="229"/>
  <c r="E34" i="229"/>
  <c r="D34" i="229"/>
  <c r="C34" i="229"/>
  <c r="B34" i="229"/>
  <c r="AR33" i="229"/>
  <c r="AQ33" i="229"/>
  <c r="AP33" i="229"/>
  <c r="AO33" i="229"/>
  <c r="AN33" i="229"/>
  <c r="AM33" i="229"/>
  <c r="AL33" i="229"/>
  <c r="AK33" i="229"/>
  <c r="AJ33" i="229"/>
  <c r="AI33" i="229"/>
  <c r="AH33" i="229"/>
  <c r="J33" i="229"/>
  <c r="I33" i="229"/>
  <c r="H33" i="229"/>
  <c r="G33" i="229"/>
  <c r="F33" i="229"/>
  <c r="E33" i="229"/>
  <c r="D33" i="229"/>
  <c r="C33" i="229"/>
  <c r="B33" i="229"/>
  <c r="AR32" i="229"/>
  <c r="AQ32" i="229"/>
  <c r="AP32" i="229"/>
  <c r="AO32" i="229"/>
  <c r="AN32" i="229"/>
  <c r="AM32" i="229"/>
  <c r="AL32" i="229"/>
  <c r="AK32" i="229"/>
  <c r="AJ32" i="229"/>
  <c r="AI32" i="229"/>
  <c r="AH32" i="229"/>
  <c r="J32" i="229"/>
  <c r="I32" i="229"/>
  <c r="H32" i="229"/>
  <c r="G32" i="229"/>
  <c r="F32" i="229"/>
  <c r="E32" i="229"/>
  <c r="D32" i="229"/>
  <c r="C32" i="229"/>
  <c r="B32" i="229"/>
  <c r="AR31" i="229"/>
  <c r="AQ31" i="229"/>
  <c r="AP31" i="229"/>
  <c r="AO31" i="229"/>
  <c r="AN31" i="229"/>
  <c r="AM31" i="229"/>
  <c r="AL31" i="229"/>
  <c r="AK31" i="229"/>
  <c r="AJ31" i="229"/>
  <c r="AI31" i="229"/>
  <c r="AH31" i="229"/>
  <c r="J31" i="229"/>
  <c r="I31" i="229"/>
  <c r="H31" i="229"/>
  <c r="G31" i="229"/>
  <c r="F31" i="229"/>
  <c r="E31" i="229"/>
  <c r="D31" i="229"/>
  <c r="C31" i="229"/>
  <c r="B31" i="229"/>
  <c r="AR30" i="229"/>
  <c r="AQ30" i="229"/>
  <c r="AP30" i="229"/>
  <c r="AO30" i="229"/>
  <c r="AN30" i="229"/>
  <c r="AM30" i="229"/>
  <c r="AL30" i="229"/>
  <c r="AK30" i="229"/>
  <c r="AJ30" i="229"/>
  <c r="AI30" i="229"/>
  <c r="AH30" i="229"/>
  <c r="J30" i="229"/>
  <c r="I30" i="229"/>
  <c r="H30" i="229"/>
  <c r="G30" i="229"/>
  <c r="F30" i="229"/>
  <c r="E30" i="229"/>
  <c r="D30" i="229"/>
  <c r="C30" i="229"/>
  <c r="B30" i="229"/>
  <c r="AR29" i="229"/>
  <c r="AQ29" i="229"/>
  <c r="AP29" i="229"/>
  <c r="AO29" i="229"/>
  <c r="AN29" i="229"/>
  <c r="AM29" i="229"/>
  <c r="AL29" i="229"/>
  <c r="AK29" i="229"/>
  <c r="AJ29" i="229"/>
  <c r="AI29" i="229"/>
  <c r="AH29" i="229"/>
  <c r="J29" i="229"/>
  <c r="I29" i="229"/>
  <c r="H29" i="229"/>
  <c r="G29" i="229"/>
  <c r="F29" i="229"/>
  <c r="E29" i="229"/>
  <c r="D29" i="229"/>
  <c r="C29" i="229"/>
  <c r="B29" i="229"/>
  <c r="AR28" i="229"/>
  <c r="AQ28" i="229"/>
  <c r="AP28" i="229"/>
  <c r="AO28" i="229"/>
  <c r="AN28" i="229"/>
  <c r="AM28" i="229"/>
  <c r="AL28" i="229"/>
  <c r="AK28" i="229"/>
  <c r="AJ28" i="229"/>
  <c r="AI28" i="229"/>
  <c r="AH28" i="229"/>
  <c r="J28" i="229"/>
  <c r="I28" i="229"/>
  <c r="H28" i="229"/>
  <c r="G28" i="229"/>
  <c r="F28" i="229"/>
  <c r="E28" i="229"/>
  <c r="D28" i="229"/>
  <c r="C28" i="229"/>
  <c r="B28" i="229"/>
  <c r="AR27" i="229"/>
  <c r="AQ27" i="229"/>
  <c r="AP27" i="229"/>
  <c r="AO27" i="229"/>
  <c r="AN27" i="229"/>
  <c r="AM27" i="229"/>
  <c r="AL27" i="229"/>
  <c r="AK27" i="229"/>
  <c r="AJ27" i="229"/>
  <c r="AI27" i="229"/>
  <c r="AH27" i="229"/>
  <c r="J27" i="229"/>
  <c r="I27" i="229"/>
  <c r="H27" i="229"/>
  <c r="G27" i="229"/>
  <c r="F27" i="229"/>
  <c r="E27" i="229"/>
  <c r="D27" i="229"/>
  <c r="C27" i="229"/>
  <c r="B27" i="229"/>
  <c r="AR26" i="229"/>
  <c r="AQ26" i="229"/>
  <c r="AP26" i="229"/>
  <c r="AO26" i="229"/>
  <c r="AN26" i="229"/>
  <c r="AM26" i="229"/>
  <c r="AL26" i="229"/>
  <c r="AK26" i="229"/>
  <c r="AJ26" i="229"/>
  <c r="AI26" i="229"/>
  <c r="AH26" i="229"/>
  <c r="J26" i="229"/>
  <c r="I26" i="229"/>
  <c r="H26" i="229"/>
  <c r="G26" i="229"/>
  <c r="F26" i="229"/>
  <c r="E26" i="229"/>
  <c r="D26" i="229"/>
  <c r="C26" i="229"/>
  <c r="B26" i="229"/>
  <c r="AR25" i="229"/>
  <c r="AQ25" i="229"/>
  <c r="AP25" i="229"/>
  <c r="AO25" i="229"/>
  <c r="AN25" i="229"/>
  <c r="AM25" i="229"/>
  <c r="AL25" i="229"/>
  <c r="AK25" i="229"/>
  <c r="AJ25" i="229"/>
  <c r="AI25" i="229"/>
  <c r="AH25" i="229"/>
  <c r="J25" i="229"/>
  <c r="I25" i="229"/>
  <c r="H25" i="229"/>
  <c r="G25" i="229"/>
  <c r="F25" i="229"/>
  <c r="E25" i="229"/>
  <c r="D25" i="229"/>
  <c r="C25" i="229"/>
  <c r="B25" i="229"/>
  <c r="AR24" i="229"/>
  <c r="AQ24" i="229"/>
  <c r="AP24" i="229"/>
  <c r="AO24" i="229"/>
  <c r="AN24" i="229"/>
  <c r="AM24" i="229"/>
  <c r="AL24" i="229"/>
  <c r="AK24" i="229"/>
  <c r="AJ24" i="229"/>
  <c r="AI24" i="229"/>
  <c r="AH24" i="229"/>
  <c r="J24" i="229"/>
  <c r="I24" i="229"/>
  <c r="H24" i="229"/>
  <c r="G24" i="229"/>
  <c r="F24" i="229"/>
  <c r="E24" i="229"/>
  <c r="D24" i="229"/>
  <c r="C24" i="229"/>
  <c r="B24" i="229"/>
  <c r="AR23" i="229"/>
  <c r="AQ23" i="229"/>
  <c r="AP23" i="229"/>
  <c r="AO23" i="229"/>
  <c r="AN23" i="229"/>
  <c r="AM23" i="229"/>
  <c r="AL23" i="229"/>
  <c r="AK23" i="229"/>
  <c r="AJ23" i="229"/>
  <c r="AI23" i="229"/>
  <c r="AH23" i="229"/>
  <c r="J23" i="229"/>
  <c r="I23" i="229"/>
  <c r="H23" i="229"/>
  <c r="G23" i="229"/>
  <c r="F23" i="229"/>
  <c r="E23" i="229"/>
  <c r="D23" i="229"/>
  <c r="C23" i="229"/>
  <c r="B23" i="229"/>
  <c r="AR22" i="229"/>
  <c r="AQ22" i="229"/>
  <c r="AP22" i="229"/>
  <c r="AO22" i="229"/>
  <c r="AN22" i="229"/>
  <c r="AM22" i="229"/>
  <c r="AL22" i="229"/>
  <c r="AK22" i="229"/>
  <c r="AJ22" i="229"/>
  <c r="AI22" i="229"/>
  <c r="AH22" i="229"/>
  <c r="J22" i="229"/>
  <c r="I22" i="229"/>
  <c r="H22" i="229"/>
  <c r="G22" i="229"/>
  <c r="F22" i="229"/>
  <c r="E22" i="229"/>
  <c r="D22" i="229"/>
  <c r="C22" i="229"/>
  <c r="B22" i="229"/>
  <c r="AR21" i="229"/>
  <c r="AQ21" i="229"/>
  <c r="AP21" i="229"/>
  <c r="AO21" i="229"/>
  <c r="AN21" i="229"/>
  <c r="AM21" i="229"/>
  <c r="AL21" i="229"/>
  <c r="AK21" i="229"/>
  <c r="AJ21" i="229"/>
  <c r="AI21" i="229"/>
  <c r="AH21" i="229"/>
  <c r="J21" i="229"/>
  <c r="I21" i="229"/>
  <c r="H21" i="229"/>
  <c r="G21" i="229"/>
  <c r="F21" i="229"/>
  <c r="E21" i="229"/>
  <c r="D21" i="229"/>
  <c r="C21" i="229"/>
  <c r="B21" i="229"/>
  <c r="AR20" i="229"/>
  <c r="AQ20" i="229"/>
  <c r="AP20" i="229"/>
  <c r="AO20" i="229"/>
  <c r="AN20" i="229"/>
  <c r="AM20" i="229"/>
  <c r="AL20" i="229"/>
  <c r="AK20" i="229"/>
  <c r="AJ20" i="229"/>
  <c r="AI20" i="229"/>
  <c r="AH20" i="229"/>
  <c r="J20" i="229"/>
  <c r="I20" i="229"/>
  <c r="H20" i="229"/>
  <c r="G20" i="229"/>
  <c r="F20" i="229"/>
  <c r="E20" i="229"/>
  <c r="D20" i="229"/>
  <c r="C20" i="229"/>
  <c r="B20" i="229"/>
  <c r="AR19" i="229"/>
  <c r="AQ19" i="229"/>
  <c r="AP19" i="229"/>
  <c r="AO19" i="229"/>
  <c r="AN19" i="229"/>
  <c r="AM19" i="229"/>
  <c r="AL19" i="229"/>
  <c r="AK19" i="229"/>
  <c r="AJ19" i="229"/>
  <c r="AI19" i="229"/>
  <c r="AH19" i="229"/>
  <c r="J19" i="229"/>
  <c r="I19" i="229"/>
  <c r="H19" i="229"/>
  <c r="G19" i="229"/>
  <c r="F19" i="229"/>
  <c r="E19" i="229"/>
  <c r="D19" i="229"/>
  <c r="C19" i="229"/>
  <c r="B19" i="229"/>
  <c r="AR18" i="229"/>
  <c r="AQ18" i="229"/>
  <c r="AP18" i="229"/>
  <c r="AO18" i="229"/>
  <c r="AN18" i="229"/>
  <c r="AM18" i="229"/>
  <c r="AL18" i="229"/>
  <c r="AK18" i="229"/>
  <c r="AJ18" i="229"/>
  <c r="AI18" i="229"/>
  <c r="AH18" i="229"/>
  <c r="J18" i="229"/>
  <c r="I18" i="229"/>
  <c r="H18" i="229"/>
  <c r="G18" i="229"/>
  <c r="F18" i="229"/>
  <c r="E18" i="229"/>
  <c r="D18" i="229"/>
  <c r="C18" i="229"/>
  <c r="B18" i="229"/>
  <c r="AR17" i="229"/>
  <c r="AQ17" i="229"/>
  <c r="AP17" i="229"/>
  <c r="AO17" i="229"/>
  <c r="AN17" i="229"/>
  <c r="AM17" i="229"/>
  <c r="AL17" i="229"/>
  <c r="AK17" i="229"/>
  <c r="AJ17" i="229"/>
  <c r="AI17" i="229"/>
  <c r="AH17" i="229"/>
  <c r="J17" i="229"/>
  <c r="I17" i="229"/>
  <c r="H17" i="229"/>
  <c r="G17" i="229"/>
  <c r="F17" i="229"/>
  <c r="E17" i="229"/>
  <c r="D17" i="229"/>
  <c r="C17" i="229"/>
  <c r="B17" i="229"/>
  <c r="AR16" i="229"/>
  <c r="AQ16" i="229"/>
  <c r="AP16" i="229"/>
  <c r="AO16" i="229"/>
  <c r="AN16" i="229"/>
  <c r="AM16" i="229"/>
  <c r="AL16" i="229"/>
  <c r="AK16" i="229"/>
  <c r="AJ16" i="229"/>
  <c r="AI16" i="229"/>
  <c r="AH16" i="229"/>
  <c r="J16" i="229"/>
  <c r="I16" i="229"/>
  <c r="H16" i="229"/>
  <c r="G16" i="229"/>
  <c r="F16" i="229"/>
  <c r="E16" i="229"/>
  <c r="D16" i="229"/>
  <c r="C16" i="229"/>
  <c r="B16" i="229"/>
  <c r="AR15" i="229"/>
  <c r="AQ15" i="229"/>
  <c r="AP15" i="229"/>
  <c r="AO15" i="229"/>
  <c r="AN15" i="229"/>
  <c r="AM15" i="229"/>
  <c r="AL15" i="229"/>
  <c r="AK15" i="229"/>
  <c r="AJ15" i="229"/>
  <c r="AI15" i="229"/>
  <c r="AH15" i="229"/>
  <c r="J15" i="229"/>
  <c r="I15" i="229"/>
  <c r="H15" i="229"/>
  <c r="G15" i="229"/>
  <c r="F15" i="229"/>
  <c r="E15" i="229"/>
  <c r="D15" i="229"/>
  <c r="C15" i="229"/>
  <c r="B15" i="229"/>
  <c r="AR14" i="229"/>
  <c r="AQ14" i="229"/>
  <c r="AP14" i="229"/>
  <c r="AO14" i="229"/>
  <c r="AN14" i="229"/>
  <c r="AM14" i="229"/>
  <c r="AL14" i="229"/>
  <c r="AK14" i="229"/>
  <c r="AJ14" i="229"/>
  <c r="AI14" i="229"/>
  <c r="AH14" i="229"/>
  <c r="J14" i="229"/>
  <c r="I14" i="229"/>
  <c r="H14" i="229"/>
  <c r="G14" i="229"/>
  <c r="F14" i="229"/>
  <c r="E14" i="229"/>
  <c r="D14" i="229"/>
  <c r="C14" i="229"/>
  <c r="B14" i="229"/>
  <c r="AR13" i="229"/>
  <c r="AQ13" i="229"/>
  <c r="AP13" i="229"/>
  <c r="AO13" i="229"/>
  <c r="AN13" i="229"/>
  <c r="AM13" i="229"/>
  <c r="AL13" i="229"/>
  <c r="AK13" i="229"/>
  <c r="AJ13" i="229"/>
  <c r="AI13" i="229"/>
  <c r="AH13" i="229"/>
  <c r="J13" i="229"/>
  <c r="I13" i="229"/>
  <c r="H13" i="229"/>
  <c r="G13" i="229"/>
  <c r="F13" i="229"/>
  <c r="E13" i="229"/>
  <c r="D13" i="229"/>
  <c r="C13" i="229"/>
  <c r="B13" i="229"/>
  <c r="AR12" i="229"/>
  <c r="AQ12" i="229"/>
  <c r="AP12" i="229"/>
  <c r="AO12" i="229"/>
  <c r="AN12" i="229"/>
  <c r="AM12" i="229"/>
  <c r="AL12" i="229"/>
  <c r="AK12" i="229"/>
  <c r="AJ12" i="229"/>
  <c r="AI12" i="229"/>
  <c r="AH12" i="229"/>
  <c r="J12" i="229"/>
  <c r="I12" i="229"/>
  <c r="H12" i="229"/>
  <c r="G12" i="229"/>
  <c r="F12" i="229"/>
  <c r="E12" i="229"/>
  <c r="D12" i="229"/>
  <c r="C12" i="229"/>
  <c r="B12" i="229"/>
  <c r="AR11" i="229"/>
  <c r="AQ11" i="229"/>
  <c r="AP11" i="229"/>
  <c r="AO11" i="229"/>
  <c r="AN11" i="229"/>
  <c r="AM11" i="229"/>
  <c r="AL11" i="229"/>
  <c r="AK11" i="229"/>
  <c r="AJ11" i="229"/>
  <c r="AI11" i="229"/>
  <c r="AH11" i="229"/>
  <c r="J11" i="229"/>
  <c r="I11" i="229"/>
  <c r="H11" i="229"/>
  <c r="G11" i="229"/>
  <c r="F11" i="229"/>
  <c r="E11" i="229"/>
  <c r="D11" i="229"/>
  <c r="C11" i="229"/>
  <c r="B11" i="229"/>
  <c r="AR10" i="229"/>
  <c r="AQ10" i="229"/>
  <c r="AP10" i="229"/>
  <c r="AO10" i="229"/>
  <c r="AN10" i="229"/>
  <c r="AM10" i="229"/>
  <c r="AL10" i="229"/>
  <c r="AK10" i="229"/>
  <c r="AJ10" i="229"/>
  <c r="AI10" i="229"/>
  <c r="AH10" i="229"/>
  <c r="J10" i="229"/>
  <c r="I10" i="229"/>
  <c r="H10" i="229"/>
  <c r="G10" i="229"/>
  <c r="F10" i="229"/>
  <c r="E10" i="229"/>
  <c r="D10" i="229"/>
  <c r="C10" i="229"/>
  <c r="B10" i="229"/>
  <c r="AR9" i="229"/>
  <c r="AQ9" i="229"/>
  <c r="AP9" i="229"/>
  <c r="AO9" i="229"/>
  <c r="AN9" i="229"/>
  <c r="AM9" i="229"/>
  <c r="AL9" i="229"/>
  <c r="AK9" i="229"/>
  <c r="AJ9" i="229"/>
  <c r="AI9" i="229"/>
  <c r="AH9" i="229"/>
  <c r="J9" i="229"/>
  <c r="I9" i="229"/>
  <c r="H9" i="229"/>
  <c r="G9" i="229"/>
  <c r="F9" i="229"/>
  <c r="E9" i="229"/>
  <c r="D9" i="229"/>
  <c r="C9" i="229"/>
  <c r="B9" i="229"/>
  <c r="AR8" i="229"/>
  <c r="AQ8" i="229"/>
  <c r="AP8" i="229"/>
  <c r="AO8" i="229"/>
  <c r="AN8" i="229"/>
  <c r="AM8" i="229"/>
  <c r="AL8" i="229"/>
  <c r="AK8" i="229"/>
  <c r="AJ8" i="229"/>
  <c r="AI8" i="229"/>
  <c r="AH8" i="229"/>
  <c r="J8" i="229"/>
  <c r="I8" i="229"/>
  <c r="H8" i="229"/>
  <c r="G8" i="229"/>
  <c r="F8" i="229"/>
  <c r="E8" i="229"/>
  <c r="D8" i="229"/>
  <c r="C8" i="229"/>
  <c r="B8" i="229"/>
  <c r="AQ7" i="229"/>
  <c r="AP7" i="229"/>
  <c r="AO7" i="229"/>
  <c r="AN7" i="229"/>
  <c r="AM7" i="229"/>
  <c r="AL7" i="229"/>
  <c r="AK7" i="229"/>
  <c r="AJ7" i="229"/>
  <c r="AI7" i="229"/>
  <c r="AH7" i="229"/>
  <c r="AQ6" i="229"/>
  <c r="AP6" i="229"/>
  <c r="AO6" i="229"/>
  <c r="AN6" i="229"/>
  <c r="AM6" i="229"/>
  <c r="AL6" i="229"/>
  <c r="AK6" i="229"/>
  <c r="AJ6" i="229"/>
  <c r="AI6" i="229"/>
  <c r="AH6" i="229"/>
  <c r="L3" i="229"/>
  <c r="F126" i="256"/>
  <c r="C126" i="256"/>
  <c r="F125" i="256"/>
  <c r="C125" i="256"/>
  <c r="F124" i="256"/>
  <c r="C124" i="256"/>
  <c r="F123" i="256"/>
  <c r="C123" i="256"/>
  <c r="F122" i="256"/>
  <c r="C122" i="256"/>
  <c r="F121" i="256"/>
  <c r="C121" i="256"/>
  <c r="F120" i="256"/>
  <c r="C120" i="256"/>
  <c r="F119" i="256"/>
  <c r="C119" i="256"/>
  <c r="F118" i="256"/>
  <c r="C118" i="256"/>
  <c r="F117" i="256"/>
  <c r="C117" i="256"/>
  <c r="F116" i="256"/>
  <c r="C116" i="256"/>
  <c r="F115" i="256"/>
  <c r="C115" i="256"/>
  <c r="F114" i="256"/>
  <c r="C114" i="256"/>
  <c r="F113" i="256"/>
  <c r="C113" i="256"/>
  <c r="F112" i="256"/>
  <c r="C112" i="256"/>
  <c r="F111" i="256"/>
  <c r="C111" i="256"/>
  <c r="F110" i="256"/>
  <c r="C110" i="256"/>
  <c r="F109" i="256"/>
  <c r="C109" i="256"/>
  <c r="F108" i="256"/>
  <c r="C108" i="256"/>
  <c r="F107" i="256"/>
  <c r="C107" i="256"/>
  <c r="F106" i="256"/>
  <c r="C106" i="256"/>
  <c r="F105" i="256"/>
  <c r="C105" i="256"/>
  <c r="F104" i="256"/>
  <c r="C104" i="256"/>
  <c r="F103" i="256"/>
  <c r="C103" i="256"/>
  <c r="F102" i="256"/>
  <c r="C102" i="256"/>
  <c r="F101" i="256"/>
  <c r="C101" i="256"/>
  <c r="F100" i="256"/>
  <c r="C100" i="256"/>
  <c r="F99" i="256"/>
  <c r="C99" i="256"/>
  <c r="F98" i="256"/>
  <c r="C98" i="256"/>
  <c r="F97" i="256"/>
  <c r="C97" i="256"/>
  <c r="F96" i="256"/>
  <c r="C96" i="256"/>
  <c r="F95" i="256"/>
  <c r="C95" i="256"/>
  <c r="F94" i="256"/>
  <c r="C94" i="256"/>
  <c r="F93" i="256"/>
  <c r="C93" i="256"/>
  <c r="F92" i="256"/>
  <c r="C92" i="256"/>
  <c r="F91" i="256"/>
  <c r="C91" i="256"/>
  <c r="F90" i="256"/>
  <c r="C90" i="256"/>
  <c r="F89" i="256"/>
  <c r="C89" i="256"/>
  <c r="F88" i="256"/>
  <c r="C88" i="256"/>
  <c r="F87" i="256"/>
  <c r="C87" i="256"/>
  <c r="F86" i="256"/>
  <c r="C86" i="256"/>
  <c r="F85" i="256"/>
  <c r="C85" i="256"/>
  <c r="F84" i="256"/>
  <c r="C84" i="256"/>
  <c r="F83" i="256"/>
  <c r="C83" i="256"/>
  <c r="F82" i="256"/>
  <c r="C82" i="256"/>
  <c r="F81" i="256"/>
  <c r="C81" i="256"/>
  <c r="F80" i="256"/>
  <c r="C80" i="256"/>
  <c r="F79" i="256"/>
  <c r="C79" i="256"/>
  <c r="F78" i="256"/>
  <c r="C78" i="256"/>
  <c r="F77" i="256"/>
  <c r="C77" i="256"/>
  <c r="F76" i="256"/>
  <c r="C76" i="256"/>
  <c r="F75" i="256"/>
  <c r="C75" i="256"/>
  <c r="F74" i="256"/>
  <c r="C74" i="256"/>
  <c r="F73" i="256"/>
  <c r="C73" i="256"/>
  <c r="F72" i="256"/>
  <c r="C72" i="256"/>
  <c r="F71" i="256"/>
  <c r="C71" i="256"/>
  <c r="F70" i="256"/>
  <c r="C70" i="256"/>
  <c r="F69" i="256"/>
  <c r="C69" i="256"/>
  <c r="F68" i="256"/>
  <c r="C68" i="256"/>
  <c r="F67" i="256"/>
  <c r="C67" i="256"/>
  <c r="F66" i="256"/>
  <c r="C66" i="256"/>
  <c r="F65" i="256"/>
  <c r="C65" i="256"/>
  <c r="F64" i="256"/>
  <c r="C64" i="256"/>
  <c r="F63" i="256"/>
  <c r="C63" i="256"/>
  <c r="F62" i="256"/>
  <c r="C62" i="256"/>
  <c r="F61" i="256"/>
  <c r="C61" i="256"/>
  <c r="F60" i="256"/>
  <c r="C60" i="256"/>
  <c r="F59" i="256"/>
  <c r="C59" i="256"/>
  <c r="F58" i="256"/>
  <c r="C58" i="256"/>
  <c r="F57" i="256"/>
  <c r="C57" i="256"/>
  <c r="F56" i="256"/>
  <c r="C56" i="256"/>
  <c r="F55" i="256"/>
  <c r="C55" i="256"/>
  <c r="F54" i="256"/>
  <c r="C54" i="256"/>
  <c r="F53" i="256"/>
  <c r="C53" i="256"/>
  <c r="F52" i="256"/>
  <c r="C52" i="256"/>
  <c r="F51" i="256"/>
  <c r="C51" i="256"/>
  <c r="F50" i="256"/>
  <c r="C50" i="256"/>
  <c r="F49" i="256"/>
  <c r="C49" i="256"/>
  <c r="F48" i="256"/>
  <c r="C48" i="256"/>
  <c r="F47" i="256"/>
  <c r="C47" i="256"/>
  <c r="F46" i="256"/>
  <c r="C46" i="256"/>
  <c r="F45" i="256"/>
  <c r="C45" i="256"/>
  <c r="F44" i="256"/>
  <c r="C44" i="256"/>
  <c r="F43" i="256"/>
  <c r="C43" i="256"/>
  <c r="F42" i="256"/>
  <c r="C42" i="256"/>
  <c r="F41" i="256"/>
  <c r="C41" i="256"/>
  <c r="F40" i="256"/>
  <c r="C40" i="256"/>
  <c r="F39" i="256"/>
  <c r="C39" i="256"/>
  <c r="F38" i="256"/>
  <c r="C38" i="256"/>
  <c r="F37" i="256"/>
  <c r="C37" i="256"/>
  <c r="F36" i="256"/>
  <c r="C36" i="256"/>
  <c r="F35" i="256"/>
  <c r="C35" i="256"/>
  <c r="F34" i="256"/>
  <c r="C34" i="256"/>
  <c r="F33" i="256"/>
  <c r="C33" i="256"/>
  <c r="F32" i="256"/>
  <c r="C32" i="256"/>
  <c r="F31" i="256"/>
  <c r="C31" i="256"/>
  <c r="F30" i="256"/>
  <c r="C30" i="256"/>
  <c r="F29" i="256"/>
  <c r="C29" i="256"/>
  <c r="F28" i="256"/>
  <c r="C28" i="256"/>
  <c r="F27" i="256"/>
  <c r="C27" i="256"/>
  <c r="F26" i="256"/>
  <c r="C26" i="256"/>
  <c r="F25" i="256"/>
  <c r="C25" i="256"/>
  <c r="F24" i="256"/>
  <c r="C24" i="256"/>
  <c r="F23" i="256"/>
  <c r="C23" i="256"/>
  <c r="F22" i="256"/>
  <c r="C22" i="256"/>
  <c r="F21" i="256"/>
  <c r="C21" i="256"/>
  <c r="F20" i="256"/>
  <c r="C20" i="256"/>
  <c r="F19" i="256"/>
  <c r="C19" i="256"/>
  <c r="F18" i="256"/>
  <c r="C18" i="256"/>
  <c r="F17" i="256"/>
  <c r="C17" i="256"/>
  <c r="F16" i="256"/>
  <c r="C16" i="256"/>
  <c r="F15" i="256"/>
  <c r="C15" i="256"/>
  <c r="F14" i="256"/>
  <c r="C14" i="256"/>
  <c r="F13" i="256"/>
  <c r="C13" i="256"/>
  <c r="F12" i="256"/>
  <c r="C12" i="256"/>
  <c r="F11" i="256"/>
  <c r="C11" i="256"/>
  <c r="F10" i="256"/>
  <c r="C10" i="256"/>
  <c r="F9" i="256"/>
  <c r="C9" i="256"/>
  <c r="F8" i="256"/>
  <c r="C8" i="256"/>
  <c r="F7" i="256"/>
  <c r="C7" i="256"/>
  <c r="F6" i="256"/>
  <c r="C6" i="256"/>
  <c r="F5" i="256"/>
  <c r="C5" i="256"/>
  <c r="F4" i="256"/>
  <c r="C4" i="256"/>
  <c r="F3" i="256"/>
  <c r="C3" i="256"/>
  <c r="F2" i="256"/>
  <c r="C2" i="256"/>
  <c r="D81" i="254"/>
  <c r="D80" i="254"/>
  <c r="D79" i="254"/>
  <c r="D78" i="254"/>
  <c r="D77" i="254"/>
  <c r="D76" i="254"/>
  <c r="D75" i="254"/>
  <c r="D74" i="254"/>
  <c r="D73" i="254"/>
  <c r="D72" i="254"/>
  <c r="D71" i="254"/>
  <c r="D70" i="254"/>
  <c r="D69" i="254"/>
  <c r="D68" i="254"/>
  <c r="D67" i="254"/>
  <c r="D66" i="254"/>
  <c r="D65" i="254"/>
  <c r="D60" i="254"/>
  <c r="D59" i="254"/>
  <c r="D58" i="254"/>
  <c r="D57" i="254"/>
  <c r="D56" i="254"/>
  <c r="D55" i="254"/>
  <c r="D54" i="254"/>
  <c r="D53" i="254"/>
  <c r="D52" i="254"/>
  <c r="D51" i="254"/>
  <c r="D50" i="254"/>
  <c r="D49" i="254"/>
  <c r="D48" i="254"/>
  <c r="D47" i="254"/>
  <c r="D46" i="254"/>
  <c r="D45" i="254"/>
  <c r="D44" i="254"/>
  <c r="D43" i="254"/>
  <c r="F15" i="254"/>
  <c r="E15" i="254"/>
  <c r="D15" i="254"/>
  <c r="C15" i="254"/>
  <c r="F10" i="254"/>
  <c r="E10" i="254"/>
  <c r="D10" i="254"/>
  <c r="C10" i="254"/>
  <c r="H2" i="220"/>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J2" authorId="0" shapeId="0" xr:uid="{00000000-0006-0000-0400-000001000000}">
      <text>
        <r>
          <rPr>
            <sz val="9"/>
            <rFont val="Times New Roman"/>
            <family val="1"/>
          </rPr>
          <t>A partir del mes de junio, se excluyó la población de migrantes venezolanos del consolidado general, dado que se cuenta con estadísticas específicas para este grupo poblacional. Esta medida se adoptó con el fin de evitar la duplicación de datos.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A00-000001000000}">
      <text>
        <r>
          <rPr>
            <b/>
            <sz val="9"/>
            <rFont val="Tahoma"/>
            <family val="2"/>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S1" authorId="0" shapeId="0" xr:uid="{636B1383-3AA0-45A0-BE6D-6FB30F5752C6}">
      <text>
        <r>
          <rPr>
            <b/>
            <sz val="9"/>
            <color indexed="81"/>
            <rFont val="Tahoma"/>
            <family val="2"/>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color indexed="81"/>
            <rFont val="Tahoma"/>
            <family val="2"/>
          </rPr>
          <t xml:space="preserve">
</t>
        </r>
      </text>
    </comment>
    <comment ref="S29" authorId="0" shapeId="0" xr:uid="{B5FC18C8-FAB2-4F4F-B0F4-E619642B5BCF}">
      <text>
        <r>
          <rPr>
            <b/>
            <sz val="9"/>
            <color indexed="81"/>
            <rFont val="Tahoma"/>
            <family val="2"/>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1100-000001000000}">
      <text>
        <r>
          <rPr>
            <b/>
            <sz val="9"/>
            <rFont val="Tahoma"/>
            <family val="2"/>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C5" authorId="0" shapeId="0" xr:uid="{00000000-0006-0000-1200-000001000000}">
      <text>
        <r>
          <rPr>
            <b/>
            <sz val="9"/>
            <rFont val="Tahoma"/>
            <family val="2"/>
          </rPr>
          <t>DATO NOVIEMBRE 5/2024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C3" authorId="0" shapeId="0" xr:uid="{94498AFA-DD90-4C31-8372-A87DD982314E}">
      <text>
        <r>
          <rPr>
            <b/>
            <sz val="9"/>
            <rFont val="Tahoma"/>
            <family val="2"/>
          </rPr>
          <t>Antes denominada como: Población infantil abandonada a cargo del Instituto Colombiano de Bienestar Familiar</t>
        </r>
      </text>
    </comment>
    <comment ref="L3" authorId="0" shapeId="0" xr:uid="{45746BC2-F8AC-426A-85CE-CC772E259C7C}">
      <text>
        <r>
          <rPr>
            <b/>
            <sz val="9"/>
            <rFont val="Tahoma"/>
            <family val="2"/>
          </rPr>
          <t>Antes denominado como: Personas con discapacidad de escasos recursos y en condición de abandono en centros de protección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L23" authorId="0" shapeId="0" xr:uid="{00000000-0006-0000-1A00-000001000000}">
      <text>
        <r>
          <rPr>
            <b/>
            <sz val="9"/>
            <rFont val="Tahoma"/>
            <family val="2"/>
          </rPr>
          <t>no incluye fuerza pública (Fuerzas Militares-Policía)</t>
        </r>
      </text>
    </comment>
    <comment ref="H26" authorId="1" shapeId="0" xr:uid="{00000000-0006-0000-1A00-000002000000}">
      <text>
        <r>
          <rPr>
            <sz val="9"/>
            <rFont val="Tahoma"/>
            <family val="2"/>
          </rPr>
          <t xml:space="preserve">Dato de JUNIO 2025
</t>
        </r>
      </text>
    </comment>
  </commentList>
</comments>
</file>

<file path=xl/sharedStrings.xml><?xml version="1.0" encoding="utf-8"?>
<sst xmlns="http://schemas.openxmlformats.org/spreadsheetml/2006/main" count="7920" uniqueCount="1304">
  <si>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</si>
  <si>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</si>
  <si>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</si>
  <si>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</si>
  <si>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</si>
  <si>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</si>
  <si>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</si>
  <si>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</si>
  <si>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</si>
  <si>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</si>
  <si>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</si>
  <si>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</si>
  <si>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</si>
  <si>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</si>
  <si>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</si>
  <si>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</si>
  <si>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</si>
  <si>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</si>
  <si>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</si>
  <si>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</si>
  <si>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</si>
  <si>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</si>
  <si>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</si>
  <si>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</si>
  <si>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</si>
  <si>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</si>
  <si>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</si>
  <si>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</si>
  <si>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</si>
  <si>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</si>
  <si>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</si>
  <si>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</si>
  <si>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</si>
  <si>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</si>
  <si>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</si>
  <si>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</si>
  <si>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</si>
  <si>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</si>
  <si>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</si>
  <si>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</si>
  <si>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</si>
  <si>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</si>
  <si>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</si>
  <si>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</si>
  <si>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</si>
  <si>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</si>
  <si>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</si>
  <si>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</si>
  <si>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</si>
  <si>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</si>
  <si>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</si>
  <si>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</si>
  <si>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</si>
  <si>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</si>
  <si>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</si>
  <si>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</si>
  <si>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</si>
  <si>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</si>
  <si>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</si>
  <si>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</si>
  <si>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</si>
  <si>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</si>
  <si>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</si>
  <si>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</si>
  <si>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</si>
  <si>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</si>
  <si>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</si>
  <si>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</si>
  <si>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</si>
  <si>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</si>
  <si>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</si>
  <si>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</si>
  <si>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</si>
  <si>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</si>
  <si>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</si>
  <si>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</si>
  <si>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</si>
  <si>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</si>
  <si>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</si>
  <si>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</si>
  <si>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</si>
  <si>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</si>
  <si>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</si>
  <si>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</si>
  <si>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</si>
  <si>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</si>
  <si>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</si>
  <si>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</si>
  <si>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</si>
  <si>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</si>
  <si>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</si>
  <si>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</si>
  <si>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</si>
  <si>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</si>
  <si>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</si>
  <si>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</si>
  <si>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</si>
  <si>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</si>
  <si>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</si>
  <si>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</si>
  <si>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</si>
  <si>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</si>
  <si>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</si>
  <si>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</si>
  <si>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</si>
  <si>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</si>
  <si>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</si>
  <si>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</si>
  <si>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</si>
  <si>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</si>
  <si>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</si>
  <si>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</si>
  <si>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</si>
  <si>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</si>
  <si>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</si>
  <si>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</si>
  <si>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</si>
  <si>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</si>
  <si>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</si>
  <si>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</si>
  <si>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</si>
  <si>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</si>
  <si>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</si>
  <si>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</si>
  <si>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</si>
  <si>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</si>
  <si>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</si>
  <si>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</si>
  <si>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</si>
  <si>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</si>
  <si>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</si>
  <si>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</si>
  <si>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</si>
  <si>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</si>
  <si>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</si>
  <si>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</si>
  <si>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</si>
  <si>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</si>
  <si>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</si>
  <si>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</si>
  <si>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</si>
  <si>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</si>
  <si>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</si>
  <si>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</si>
  <si>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</si>
  <si>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</si>
  <si>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</si>
  <si>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</si>
  <si>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</si>
  <si>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</si>
  <si>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</si>
  <si>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</si>
  <si>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</si>
  <si>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</si>
  <si>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</si>
  <si>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</si>
  <si>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</si>
  <si>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</si>
  <si>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</si>
  <si>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</si>
  <si>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</si>
  <si>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</si>
  <si>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</si>
  <si>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</si>
  <si>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</si>
  <si>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</si>
  <si>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</si>
  <si>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</si>
  <si>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</si>
  <si>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</si>
  <si>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</si>
  <si>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</si>
  <si>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</si>
  <si>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</si>
  <si>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</si>
  <si>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</si>
  <si>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</si>
  <si>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</si>
  <si>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</si>
  <si>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</si>
  <si>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</si>
  <si>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</si>
  <si>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</si>
  <si>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</si>
  <si>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</si>
  <si>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</si>
  <si>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</si>
  <si>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</si>
  <si>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</si>
  <si>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</si>
  <si>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</si>
  <si>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</si>
  <si>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</si>
  <si>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</si>
  <si>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</si>
  <si>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</si>
  <si>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</si>
  <si>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</si>
  <si>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</si>
  <si>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</si>
  <si>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</si>
  <si>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</si>
  <si>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</si>
  <si>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</si>
  <si>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</si>
  <si>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</si>
  <si>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</si>
  <si>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</si>
  <si>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</si>
  <si>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</si>
  <si>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</si>
  <si>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</si>
  <si>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</si>
  <si>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</si>
  <si>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</si>
  <si>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</si>
  <si>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</si>
  <si>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</si>
  <si>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</si>
  <si>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</si>
  <si>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</si>
  <si>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</si>
  <si>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</si>
  <si>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</si>
  <si>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</si>
  <si>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</si>
  <si>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</si>
  <si>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</si>
  <si>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</si>
  <si>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</si>
  <si>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</si>
  <si>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</si>
  <si>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</si>
  <si>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</si>
  <si>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</si>
  <si>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</si>
  <si>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</si>
  <si>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</si>
  <si>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</si>
  <si>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</si>
  <si>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</si>
  <si>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</si>
  <si>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</si>
  <si>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</si>
  <si>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</si>
  <si>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</si>
  <si>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</si>
  <si>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</si>
  <si>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</si>
  <si>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</si>
  <si>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</si>
  <si>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</si>
  <si>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</si>
  <si>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</si>
  <si>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</si>
  <si>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</si>
  <si>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</si>
  <si>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</si>
  <si>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</si>
  <si>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</si>
  <si>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</si>
  <si>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</si>
  <si>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</si>
  <si>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</si>
  <si>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</si>
  <si>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</si>
  <si>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</si>
  <si>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</si>
  <si>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Total afiliados por EPS al Régimen Subsidiado</t>
  </si>
  <si>
    <t>Total afiliados por EPS en Antioquia</t>
  </si>
  <si>
    <t>Código Ministerio</t>
  </si>
  <si>
    <t>NOMBRE EPS-S</t>
  </si>
  <si>
    <t>NOMBRE EPS</t>
  </si>
  <si>
    <t>NRO. AFILIADOS</t>
  </si>
  <si>
    <t>% afiliados</t>
  </si>
  <si>
    <t>EPSS10</t>
  </si>
  <si>
    <t>SURA.</t>
  </si>
  <si>
    <t>3. La Nueva EPS</t>
  </si>
  <si>
    <t>EPSS37</t>
  </si>
  <si>
    <t>La Nueva EPS</t>
  </si>
  <si>
    <t>5. Coosalud</t>
  </si>
  <si>
    <t>EPSS02</t>
  </si>
  <si>
    <t xml:space="preserve">Salud Total </t>
  </si>
  <si>
    <t>EPSS05</t>
  </si>
  <si>
    <t>Sanitas S.A.</t>
  </si>
  <si>
    <t>8. AIC</t>
  </si>
  <si>
    <t>EPSS08</t>
  </si>
  <si>
    <t>Compensar EPS</t>
  </si>
  <si>
    <t>9. Compensar EPS</t>
  </si>
  <si>
    <t>EPSS42</t>
  </si>
  <si>
    <t>Otras EPS</t>
  </si>
  <si>
    <t>Total Afiliados por EPS Régimen Contributivo</t>
  </si>
  <si>
    <t>EPS040</t>
  </si>
  <si>
    <t>Savia Salud</t>
  </si>
  <si>
    <t>ESSC24</t>
  </si>
  <si>
    <t>Coosalud</t>
  </si>
  <si>
    <t>EPS041</t>
  </si>
  <si>
    <t>La Nueva EPS-  Movilidad</t>
  </si>
  <si>
    <t>EPSIC3</t>
  </si>
  <si>
    <t>Asociación Indígena del Cauca</t>
  </si>
  <si>
    <t>CCFC33</t>
  </si>
  <si>
    <t>EPS Familiar de Colombia</t>
  </si>
  <si>
    <t>EPS018</t>
  </si>
  <si>
    <t xml:space="preserve">Servicio Occidental </t>
  </si>
  <si>
    <t>EPSS40</t>
  </si>
  <si>
    <t>ESS024</t>
  </si>
  <si>
    <t>EPSI03</t>
  </si>
  <si>
    <t>AIC</t>
  </si>
  <si>
    <t>ESS091</t>
  </si>
  <si>
    <t>Ecoopsos</t>
  </si>
  <si>
    <t>EPSS18</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</si>
  <si>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</si>
  <si>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</si>
  <si>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</si>
  <si>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</si>
  <si>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</si>
  <si>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</si>
  <si>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</si>
  <si>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</si>
  <si>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</si>
  <si>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</si>
  <si>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</si>
  <si>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</si>
  <si>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</si>
  <si>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</si>
  <si>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</si>
  <si>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EPS010</t>
  </si>
  <si>
    <t>EPS037</t>
  </si>
  <si>
    <t>EPS002</t>
  </si>
  <si>
    <t>EPS005</t>
  </si>
  <si>
    <t>EPS042</t>
  </si>
  <si>
    <t>EAS016</t>
  </si>
  <si>
    <t>EPM</t>
  </si>
  <si>
    <t>EPS008</t>
  </si>
  <si>
    <t>ESSC91</t>
  </si>
  <si>
    <t>EAS027</t>
  </si>
  <si>
    <t>Ferrocarriles Nal</t>
  </si>
  <si>
    <t>CCFC55</t>
  </si>
  <si>
    <t>ESSC07</t>
  </si>
  <si>
    <t>Mutual Ser</t>
  </si>
  <si>
    <t>EPS017</t>
  </si>
  <si>
    <t xml:space="preserve">Famisanar </t>
  </si>
  <si>
    <t>EPSIC5</t>
  </si>
  <si>
    <t xml:space="preserve">Mallamas EPSI </t>
  </si>
  <si>
    <t>Total Afiliado Régimen Contributivo</t>
  </si>
  <si>
    <t>Año</t>
  </si>
  <si>
    <t>2024</t>
  </si>
  <si>
    <t>Mes</t>
  </si>
  <si>
    <t>Febrero</t>
  </si>
  <si>
    <t>Departamento</t>
  </si>
  <si>
    <t>ANTIOQUIA</t>
  </si>
  <si>
    <t>Estado</t>
  </si>
  <si>
    <t>(Varios elementos)</t>
  </si>
  <si>
    <t>Tipo Regimen</t>
  </si>
  <si>
    <t>EXCEPCION</t>
  </si>
  <si>
    <t>INPEC INTRAMURAL</t>
  </si>
  <si>
    <t>Genero</t>
  </si>
  <si>
    <t>All</t>
  </si>
  <si>
    <t>Etiquetas de fila</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</si>
  <si>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</si>
  <si>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</si>
  <si>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</si>
  <si>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</si>
  <si>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</si>
  <si>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</si>
  <si>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</si>
  <si>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</si>
  <si>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</si>
  <si>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</si>
  <si>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</si>
  <si>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</si>
  <si>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</si>
  <si>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</si>
  <si>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</si>
  <si>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</si>
  <si>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</si>
  <si>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</si>
  <si>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</si>
  <si>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</si>
  <si>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</si>
  <si>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</si>
  <si>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</si>
  <si>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</si>
  <si>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</si>
  <si>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</si>
  <si>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</si>
  <si>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</si>
  <si>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</si>
  <si>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</si>
  <si>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</si>
  <si>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</si>
  <si>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</si>
  <si>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</si>
  <si>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</si>
  <si>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</si>
  <si>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</si>
  <si>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</si>
  <si>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</si>
  <si>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</si>
  <si>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</si>
  <si>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</si>
  <si>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 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</si>
  <si>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</si>
  <si>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</si>
  <si>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</si>
  <si>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</si>
  <si>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</si>
  <si>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</si>
  <si>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</si>
  <si>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</si>
  <si>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</si>
  <si>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</si>
  <si>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</si>
  <si>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</si>
  <si>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</si>
  <si>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</si>
  <si>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</si>
  <si>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ITAGUÍ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</si>
  <si>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</si>
  <si>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</si>
  <si>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</si>
  <si>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</si>
  <si>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</si>
  <si>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</si>
  <si>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</si>
  <si>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</si>
  <si>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</si>
  <si>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</si>
  <si>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</si>
  <si>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</si>
  <si>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</si>
  <si>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</si>
  <si>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</si>
  <si>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</si>
  <si>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</si>
  <si>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</si>
  <si>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</si>
  <si>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</si>
  <si>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</si>
  <si>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</si>
  <si>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</si>
  <si>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</si>
  <si>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</si>
  <si>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</si>
  <si>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</si>
  <si>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</si>
  <si>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</si>
  <si>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t>
  </si>
  <si>
    <t>SAN CARLOS</t>
  </si>
  <si>
    <t>SAN FRANCISCO</t>
  </si>
  <si>
    <t>SAN JERÓNIMO</t>
  </si>
  <si>
    <t>SAN JOSÉ DE LA MONTAÑA</t>
  </si>
  <si>
    <t>SAN JUAN DE URABÁ</t>
  </si>
  <si>
    <t>SAN LUIS</t>
  </si>
  <si>
    <t>SAN PEDRO</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</si>
  <si>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</si>
  <si>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</si>
  <si>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</si>
  <si>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</si>
  <si>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</si>
  <si>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</si>
  <si>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</si>
  <si>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</si>
  <si>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</si>
  <si>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</si>
  <si>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</si>
  <si>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</si>
  <si>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</si>
  <si>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</si>
  <si>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</si>
  <si>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</si>
  <si>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</si>
  <si>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</si>
  <si>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</si>
  <si>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</si>
  <si>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</si>
  <si>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</si>
  <si>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</si>
  <si>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</si>
  <si>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</si>
  <si>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</si>
  <si>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</si>
  <si>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</si>
  <si>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</si>
  <si>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Total general</t>
  </si>
  <si>
    <t>INDICE</t>
  </si>
  <si>
    <r>
      <rPr>
        <b/>
        <sz val="14"/>
        <color theme="1"/>
        <rFont val="Arial"/>
        <family val="2"/>
      </rPr>
      <t>0.</t>
    </r>
    <r>
      <rPr>
        <b/>
        <sz val="14"/>
        <color rgb="FF006600"/>
        <rFont val="Arial"/>
        <family val="2"/>
      </rPr>
      <t xml:space="preserve">   Consolidado de Afiliados por Subregión</t>
    </r>
  </si>
  <si>
    <r>
      <rPr>
        <b/>
        <sz val="14"/>
        <color theme="1"/>
        <rFont val="Arial"/>
        <family val="2"/>
      </rPr>
      <t>1.</t>
    </r>
    <r>
      <rPr>
        <b/>
        <sz val="14"/>
        <color rgb="FF006600"/>
        <rFont val="Arial"/>
        <family val="2"/>
      </rPr>
      <t xml:space="preserve">   Población Afiliada por Régimen</t>
    </r>
  </si>
  <si>
    <r>
      <rPr>
        <b/>
        <sz val="14"/>
        <color theme="1"/>
        <rFont val="Arial"/>
        <family val="2"/>
      </rPr>
      <t>2.</t>
    </r>
    <r>
      <rPr>
        <b/>
        <sz val="14"/>
        <color rgb="FF006600"/>
        <rFont val="Arial"/>
        <family val="2"/>
      </rPr>
      <t xml:space="preserve">  Afiliados por Esquema Asociativo</t>
    </r>
  </si>
  <si>
    <r>
      <rPr>
        <b/>
        <sz val="14"/>
        <rFont val="Arial"/>
        <family val="2"/>
      </rPr>
      <t>2A.</t>
    </r>
    <r>
      <rPr>
        <b/>
        <sz val="14"/>
        <color rgb="FF006600"/>
        <rFont val="Arial"/>
        <family val="2"/>
      </rPr>
      <t xml:space="preserve"> Afiliados No Provincia</t>
    </r>
  </si>
  <si>
    <r>
      <rPr>
        <b/>
        <sz val="14"/>
        <color theme="1"/>
        <rFont val="Arial"/>
        <family val="2"/>
      </rPr>
      <t>3.</t>
    </r>
    <r>
      <rPr>
        <b/>
        <sz val="14"/>
        <color rgb="FF006600"/>
        <rFont val="Arial"/>
        <family val="2"/>
      </rPr>
      <t xml:space="preserve">  Gráficos de Cobertura por Régimen y Año Total Departamento</t>
    </r>
  </si>
  <si>
    <r>
      <rPr>
        <b/>
        <sz val="14"/>
        <color theme="1"/>
        <rFont val="Arial"/>
        <family val="2"/>
      </rPr>
      <t>4.</t>
    </r>
    <r>
      <rPr>
        <b/>
        <sz val="14"/>
        <color rgb="FF006600"/>
        <rFont val="Arial"/>
        <family val="2"/>
      </rPr>
      <t>  Gráficos Tendencia % de Cobertura por Régimen y Subregión Años 2018 a 2024</t>
    </r>
  </si>
  <si>
    <r>
      <rPr>
        <b/>
        <sz val="14"/>
        <color theme="1"/>
        <rFont val="Arial"/>
        <family val="2"/>
      </rPr>
      <t>5.</t>
    </r>
    <r>
      <rPr>
        <b/>
        <sz val="14"/>
        <color rgb="FF006600"/>
        <rFont val="Arial"/>
        <family val="2"/>
      </rPr>
      <t xml:space="preserve">   Gráficos de Afiliados por Régimen y Subregión </t>
    </r>
  </si>
  <si>
    <r>
      <rPr>
        <b/>
        <sz val="14"/>
        <color theme="1"/>
        <rFont val="Arial"/>
        <family val="2"/>
      </rPr>
      <t>6.</t>
    </r>
    <r>
      <rPr>
        <b/>
        <sz val="14"/>
        <color rgb="FF006600"/>
        <rFont val="Arial"/>
        <family val="2"/>
      </rPr>
      <t xml:space="preserve">   Gráficos de Afiliados por EPS y Régimen</t>
    </r>
  </si>
  <si>
    <r>
      <rPr>
        <b/>
        <sz val="14"/>
        <color theme="1"/>
        <rFont val="Arial"/>
        <family val="2"/>
      </rPr>
      <t>7.</t>
    </r>
    <r>
      <rPr>
        <b/>
        <sz val="14"/>
        <color rgb="FF006600"/>
        <rFont val="Arial"/>
        <family val="2"/>
      </rPr>
      <t xml:space="preserve">   Gráficos Tendencia de Afiliados por EPS y Año</t>
    </r>
  </si>
  <si>
    <r>
      <rPr>
        <b/>
        <sz val="14"/>
        <color theme="1"/>
        <rFont val="Arial"/>
        <family val="2"/>
      </rPr>
      <t>8.</t>
    </r>
    <r>
      <rPr>
        <b/>
        <sz val="14"/>
        <color rgb="FF006600"/>
        <rFont val="Arial"/>
        <family val="2"/>
      </rPr>
      <t xml:space="preserve">   Afiliados por EPS y Municipio Régimen Subsidiado</t>
    </r>
  </si>
  <si>
    <r>
      <rPr>
        <b/>
        <sz val="14"/>
        <color theme="1"/>
        <rFont val="Arial"/>
        <family val="2"/>
      </rPr>
      <t>9.</t>
    </r>
    <r>
      <rPr>
        <b/>
        <sz val="14"/>
        <color rgb="FF006600"/>
        <rFont val="Arial"/>
        <family val="2"/>
      </rPr>
      <t xml:space="preserve">   Afiliados por EPS y Municipio Régimen Contributivo </t>
    </r>
  </si>
  <si>
    <r>
      <rPr>
        <b/>
        <sz val="14"/>
        <color theme="1"/>
        <rFont val="Arial"/>
        <family val="2"/>
      </rPr>
      <t>10.</t>
    </r>
    <r>
      <rPr>
        <b/>
        <sz val="14"/>
        <color rgb="FF006600"/>
        <rFont val="Arial"/>
        <family val="2"/>
      </rPr>
      <t xml:space="preserve"> Tendencia de Afiliados por Municipio, Mes y Año Régimen Subsidiado</t>
    </r>
  </si>
  <si>
    <r>
      <rPr>
        <b/>
        <sz val="14"/>
        <color theme="1"/>
        <rFont val="Arial"/>
        <family val="2"/>
      </rPr>
      <t>11.</t>
    </r>
    <r>
      <rPr>
        <b/>
        <sz val="14"/>
        <color rgb="FF006600"/>
        <rFont val="Arial"/>
        <family val="2"/>
      </rPr>
      <t xml:space="preserve"> Tendencia de Afiliados por Municipio, Mes y Año Régimen Contributivo</t>
    </r>
  </si>
  <si>
    <r>
      <rPr>
        <b/>
        <sz val="14"/>
        <color theme="1"/>
        <rFont val="Arial"/>
        <family val="2"/>
      </rPr>
      <t>12.</t>
    </r>
    <r>
      <rPr>
        <b/>
        <sz val="14"/>
        <color rgb="FF006600"/>
        <rFont val="Arial"/>
        <family val="2"/>
      </rPr>
      <t xml:space="preserve"> Tendencia de Afiliados por Municipio, Mes y Año Régimen Especial y de Excepción</t>
    </r>
  </si>
  <si>
    <r>
      <rPr>
        <b/>
        <sz val="14"/>
        <color theme="1"/>
        <rFont val="Arial"/>
        <family val="2"/>
      </rPr>
      <t>13.</t>
    </r>
    <r>
      <rPr>
        <b/>
        <sz val="14"/>
        <color rgb="FF006600"/>
        <rFont val="Arial"/>
        <family val="2"/>
      </rPr>
      <t xml:space="preserve"> Afiliados por Nivel, Sexo, Zona y Régimen Subsidiado y Contributivo</t>
    </r>
  </si>
  <si>
    <r>
      <rPr>
        <b/>
        <sz val="14"/>
        <color theme="1"/>
        <rFont val="Arial"/>
        <family val="2"/>
      </rPr>
      <t>14.</t>
    </r>
    <r>
      <rPr>
        <b/>
        <sz val="14"/>
        <color rgb="FF006600"/>
        <rFont val="Arial"/>
        <family val="2"/>
      </rPr>
      <t xml:space="preserve"> Afiliados por Grupos de Edad Régimen Subsidiado</t>
    </r>
  </si>
  <si>
    <r>
      <rPr>
        <b/>
        <sz val="14"/>
        <color theme="1"/>
        <rFont val="Arial"/>
        <family val="2"/>
      </rPr>
      <t>14A.</t>
    </r>
    <r>
      <rPr>
        <b/>
        <sz val="14"/>
        <color rgb="FF006600"/>
        <rFont val="Arial"/>
        <family val="2"/>
      </rPr>
      <t xml:space="preserve"> Afiliados por Curso Vida Régimen Subsidiado</t>
    </r>
  </si>
  <si>
    <r>
      <rPr>
        <b/>
        <sz val="14"/>
        <color theme="1"/>
        <rFont val="Arial"/>
        <family val="2"/>
      </rPr>
      <t>15.</t>
    </r>
    <r>
      <rPr>
        <b/>
        <sz val="14"/>
        <color rgb="FF006600"/>
        <rFont val="Arial"/>
        <family val="2"/>
      </rPr>
      <t xml:space="preserve"> Afiliados por Grupos de Edad Régimen Contributivo</t>
    </r>
  </si>
  <si>
    <r>
      <rPr>
        <b/>
        <sz val="14"/>
        <color theme="1"/>
        <rFont val="Arial"/>
        <family val="2"/>
      </rPr>
      <t>15A.</t>
    </r>
    <r>
      <rPr>
        <b/>
        <sz val="14"/>
        <color rgb="FF006600"/>
        <rFont val="Arial"/>
        <family val="2"/>
      </rPr>
      <t xml:space="preserve"> Afiliados por Curso Vida Régimen Contributivo </t>
    </r>
  </si>
  <si>
    <r>
      <rPr>
        <b/>
        <sz val="14"/>
        <color theme="1"/>
        <rFont val="Arial"/>
        <family val="2"/>
      </rPr>
      <t>16.</t>
    </r>
    <r>
      <rPr>
        <b/>
        <sz val="14"/>
        <color rgb="FF006600"/>
        <rFont val="Arial"/>
        <family val="2"/>
      </rPr>
      <t xml:space="preserve"> Afiliados por Curso Vida Régimen Especial y de Excepción</t>
    </r>
  </si>
  <si>
    <r>
      <rPr>
        <b/>
        <sz val="14"/>
        <color theme="1"/>
        <rFont val="Arial"/>
        <family val="2"/>
      </rPr>
      <t>17.</t>
    </r>
    <r>
      <rPr>
        <b/>
        <sz val="14"/>
        <color rgb="FF006600"/>
        <rFont val="Arial"/>
        <family val="2"/>
      </rPr>
      <t xml:space="preserve"> Afiliados por Tipo de Población Régimen Subsidiado</t>
    </r>
  </si>
  <si>
    <r>
      <rPr>
        <b/>
        <sz val="14"/>
        <color theme="1"/>
        <rFont val="Arial"/>
        <family val="2"/>
      </rPr>
      <t>18.</t>
    </r>
    <r>
      <rPr>
        <b/>
        <sz val="14"/>
        <color rgb="FF006600"/>
        <rFont val="Arial"/>
        <family val="2"/>
      </rPr>
      <t xml:space="preserve"> Cobertura de Afiliación a Salud, Total Nacional y por Departamentos</t>
    </r>
  </si>
  <si>
    <t xml:space="preserve">FECHA DE CORTE: </t>
  </si>
  <si>
    <t>JULIO 2025</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</si>
  <si>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</si>
  <si>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</si>
  <si>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</si>
  <si>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</si>
  <si>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</si>
  <si>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</si>
  <si>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</si>
  <si>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</si>
  <si>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</si>
  <si>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</si>
  <si>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</si>
  <si>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</si>
  <si>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</si>
  <si>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</si>
  <si>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</si>
  <si>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</si>
  <si>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</si>
  <si>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</si>
  <si>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</si>
  <si>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</si>
  <si>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</si>
  <si>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</si>
  <si>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</si>
  <si>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</si>
  <si>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</si>
  <si>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</si>
  <si>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</si>
  <si>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</si>
  <si>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</si>
  <si>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</si>
  <si>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</si>
  <si>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</si>
  <si>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</si>
  <si>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</si>
  <si>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Diseñado por:</t>
  </si>
  <si>
    <t>Julio César Fabra Arrieta</t>
  </si>
  <si>
    <t xml:space="preserve">Diligenció  y actualizó Plantilla:  </t>
  </si>
  <si>
    <t>Johana Carmona</t>
  </si>
  <si>
    <t>MUNICIPIO</t>
  </si>
  <si>
    <r>
      <rPr>
        <b/>
        <sz val="10"/>
        <color theme="0"/>
        <rFont val="Calibri"/>
        <family val="2"/>
        <scheme val="minor"/>
      </rPr>
      <t xml:space="preserve">RÉGIMEN EXCEPCIÓN
</t>
    </r>
    <r>
      <rPr>
        <b/>
        <sz val="8"/>
        <color theme="0"/>
        <rFont val="Calibri"/>
        <family val="2"/>
      </rPr>
      <t>(Magisterio, Ecopetrol, 
UdeA, Unal)</t>
    </r>
  </si>
  <si>
    <r>
      <rPr>
        <b/>
        <sz val="10"/>
        <color theme="0"/>
        <rFont val="Calibri"/>
        <family val="2"/>
        <scheme val="minor"/>
      </rPr>
      <t xml:space="preserve">TOTAL AFILIADOS AL SGSSS - </t>
    </r>
    <r>
      <rPr>
        <b/>
        <u/>
        <sz val="10"/>
        <color theme="0"/>
        <rFont val="Calibri"/>
        <family val="2"/>
        <scheme val="minor"/>
      </rPr>
      <t>con INPEC</t>
    </r>
  </si>
  <si>
    <r>
      <rPr>
        <b/>
        <sz val="10"/>
        <color theme="0"/>
        <rFont val="Calibri"/>
        <family val="2"/>
        <scheme val="minor"/>
      </rPr>
      <t xml:space="preserve">TOTAL AFILIADOS AL SGSSS - </t>
    </r>
    <r>
      <rPr>
        <b/>
        <u/>
        <sz val="10"/>
        <color theme="0"/>
        <rFont val="Calibri"/>
        <family val="2"/>
        <scheme val="minor"/>
      </rPr>
      <t>sin INPEC</t>
    </r>
  </si>
  <si>
    <t xml:space="preserve">%   </t>
  </si>
  <si>
    <t>CARACOLI</t>
  </si>
  <si>
    <t>RS</t>
  </si>
  <si>
    <t>RC</t>
  </si>
  <si>
    <t>PUERTO BERRIO</t>
  </si>
  <si>
    <t>RE</t>
  </si>
  <si>
    <t>FP</t>
  </si>
  <si>
    <t>YONDO</t>
  </si>
  <si>
    <t>CACERES</t>
  </si>
  <si>
    <t>NECHI</t>
  </si>
  <si>
    <t>TARAZA</t>
  </si>
  <si>
    <t>APARTADO</t>
  </si>
  <si>
    <t>CHIGORODO</t>
  </si>
  <si>
    <t>MURINDO</t>
  </si>
  <si>
    <t>MUTATA</t>
  </si>
  <si>
    <t>NECOCLI</t>
  </si>
  <si>
    <t>SAN JUAN DE URABA</t>
  </si>
  <si>
    <t>SAN PEDRO DE URABA</t>
  </si>
  <si>
    <t>VIGIA DEL FUERTE</t>
  </si>
  <si>
    <t>ANORI</t>
  </si>
  <si>
    <t>VEGACHI</t>
  </si>
  <si>
    <t>YALI</t>
  </si>
  <si>
    <t>YOLOMBO</t>
  </si>
  <si>
    <t>ABRIAQUI</t>
  </si>
  <si>
    <t>SANTAFE DE ANTIOQUIA</t>
  </si>
  <si>
    <t>ANZA</t>
  </si>
  <si>
    <t>BURITICA</t>
  </si>
  <si>
    <t>EBEJICO</t>
  </si>
  <si>
    <t>SAN JERONIMO</t>
  </si>
  <si>
    <t>SOPETRAN</t>
  </si>
  <si>
    <t>DON MATIAS</t>
  </si>
  <si>
    <t>ENTRERRIOS</t>
  </si>
  <si>
    <t xml:space="preserve">GOMEZ PLATA </t>
  </si>
  <si>
    <t>SAN ANDRES DE CUERQUIA</t>
  </si>
  <si>
    <t>SAN JOSE DE LA MONTAÑA</t>
  </si>
  <si>
    <t>SAN PEDRO DE LOS MILAGROS</t>
  </si>
  <si>
    <t>ALEJANDRIA</t>
  </si>
  <si>
    <t>COCORNA</t>
  </si>
  <si>
    <t>CONCEPCION</t>
  </si>
  <si>
    <t>GUATAPE</t>
  </si>
  <si>
    <t>LA UNION</t>
  </si>
  <si>
    <t>EL PEÑOL</t>
  </si>
  <si>
    <t>EL RETIRO</t>
  </si>
  <si>
    <t>SONSON</t>
  </si>
  <si>
    <t>AMAGA</t>
  </si>
  <si>
    <t>ANGELOPOLIS</t>
  </si>
  <si>
    <t>CIUDAD BOLIVAR</t>
  </si>
  <si>
    <t>JARDIN</t>
  </si>
  <si>
    <t>JERICO</t>
  </si>
  <si>
    <t>SANTA BARBARA</t>
  </si>
  <si>
    <t>TAMESIS</t>
  </si>
  <si>
    <t>TITIRIBI</t>
  </si>
  <si>
    <t>VALPARAISO</t>
  </si>
  <si>
    <t>MEDELLIN</t>
  </si>
  <si>
    <t>ITAGÜI</t>
  </si>
  <si>
    <t>Maestros del Régimen Subsidiado y Contributivo: ADRES -</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</si>
  <si>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2023 (post pandemia)</t>
  </si>
  <si>
    <t>COBERTURA POBLACIÓN ACTIVA AFILIADA AL SGSSS EN EL DEPARTAMENTO DE ANTIOQUIA, POR ESQUEMA ASOCIATIVO Y RÉGIMEN</t>
  </si>
  <si>
    <t>ESQUEMA ASOCIATIVO TERRITORIAL</t>
  </si>
  <si>
    <r>
      <rPr>
        <b/>
        <sz val="11"/>
        <color theme="0"/>
        <rFont val="Calibri"/>
        <family val="2"/>
        <scheme val="minor"/>
      </rPr>
      <t xml:space="preserve">RÉGIMEN EXCEPCIÓN
</t>
    </r>
    <r>
      <rPr>
        <b/>
        <sz val="11"/>
        <color theme="0"/>
        <rFont val="Calibri"/>
        <family val="2"/>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</si>
  <si>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</si>
  <si>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</si>
  <si>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</si>
  <si>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</si>
  <si>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</si>
  <si>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</si>
  <si>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</si>
  <si>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</si>
  <si>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</si>
  <si>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</si>
  <si>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</si>
  <si>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</si>
  <si>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</si>
  <si>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</si>
  <si>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</si>
  <si>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</si>
  <si>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</si>
  <si>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</si>
  <si>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</si>
  <si>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</si>
  <si>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</si>
  <si>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</si>
  <si>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</si>
  <si>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</si>
  <si>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</si>
  <si>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</si>
  <si>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</si>
  <si>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</si>
  <si>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</si>
  <si>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DANE: 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</si>
  <si>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 xml:space="preserve">Diseñó y actualizó Plantilla:  </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</si>
  <si>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</si>
  <si>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</si>
  <si>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</si>
  <si>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</si>
  <si>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</si>
  <si>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</si>
  <si>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</si>
  <si>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</si>
  <si>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</si>
  <si>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</si>
  <si>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</si>
  <si>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</si>
  <si>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</si>
  <si>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</si>
  <si>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De afiliados al Régimen Excepción</t>
  </si>
  <si>
    <t>Nº Afiliados Régimen Excepción</t>
  </si>
  <si>
    <t xml:space="preserve">% </t>
  </si>
  <si>
    <t>SIN DATO</t>
  </si>
  <si>
    <t>Nº INPEC</t>
  </si>
  <si>
    <t>% Total Cobertura en el SGSSS</t>
  </si>
  <si>
    <t>Nº Afiliados SGSSS (no incluye INPEC)</t>
  </si>
  <si>
    <t xml:space="preserve">DANE </t>
  </si>
  <si>
    <t>JUNIO 2025</t>
  </si>
  <si>
    <t>Cobertura de afiliados al SGSSS por mes, Antioquia años 2020 a 2025</t>
  </si>
  <si>
    <t>Fuente: CUBO BDUA ADRES, información de la Fuerza Pública (Policía y Ejército). 2015-2025</t>
  </si>
  <si>
    <t>Régimen Subsidiado</t>
  </si>
  <si>
    <t>MES</t>
  </si>
  <si>
    <t>Régimen Contributivo</t>
  </si>
  <si>
    <t>Enero</t>
  </si>
  <si>
    <t>PNA</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</si>
  <si>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</si>
  <si>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</si>
  <si>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</si>
  <si>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</si>
  <si>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</si>
  <si>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</si>
  <si>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</si>
  <si>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</si>
  <si>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</si>
  <si>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</si>
  <si>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</si>
  <si>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</si>
  <si>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</si>
  <si>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DANE</t>
  </si>
  <si>
    <t>Subsidiado</t>
  </si>
  <si>
    <t>%</t>
  </si>
  <si>
    <t>Contributivo</t>
  </si>
  <si>
    <t>Excepción y Fuerza Pública</t>
  </si>
  <si>
    <t>Total AfilIados</t>
  </si>
  <si>
    <t>Cobertura total</t>
  </si>
  <si>
    <t>Sin Cobertura</t>
  </si>
  <si>
    <t>Regional Bajo Cauca</t>
  </si>
  <si>
    <t>Regional Nordeste</t>
  </si>
  <si>
    <t>Proyecciones de población con base en el Censo Nacional de Población y Vivienda 2018 (febrero2020),Las series de estimaciones de población aquí presentadas, están sujetas a ajustes de acuerdo con la disponibilidad de nueva información.Fecha de actualización de la serie población año 2025 (post pandemia)</t>
  </si>
  <si>
    <t>AFILIADOS AL RÉGIMEN SUBSIDIADO - RÉGIMEN CONTRIBUTIVO</t>
  </si>
  <si>
    <t>RÉGIMEN</t>
  </si>
  <si>
    <t>URABÁ</t>
  </si>
  <si>
    <t>VALLE ABURRÁ</t>
  </si>
  <si>
    <t>Número de Afiliados</t>
  </si>
  <si>
    <t>% Afiliados</t>
  </si>
  <si>
    <t>Fuerza Pública</t>
  </si>
  <si>
    <t>Total Cobertura</t>
  </si>
  <si>
    <t>EPS</t>
  </si>
  <si>
    <t>Total Afiliados</t>
  </si>
  <si>
    <t>1. SURA.</t>
  </si>
  <si>
    <t>2. Savia Salud</t>
  </si>
  <si>
    <t>6. Sanitas S.A.</t>
  </si>
  <si>
    <t>7. Ecoopsos</t>
  </si>
  <si>
    <t>MUTUAL SER</t>
  </si>
  <si>
    <t>CAJACOPI ATLANTICO</t>
  </si>
  <si>
    <t>ESS062</t>
  </si>
  <si>
    <t>ASMET SALUD</t>
  </si>
  <si>
    <t>10. SOS</t>
  </si>
  <si>
    <t>COMFACHOCO</t>
  </si>
  <si>
    <t>11. Coomeva</t>
  </si>
  <si>
    <t>CAPITAL SALUD E.P.S</t>
  </si>
  <si>
    <t>EPSI01</t>
  </si>
  <si>
    <t xml:space="preserve">DUSAKAWI </t>
  </si>
  <si>
    <t>Fondo Ferrocarriles Nal</t>
  </si>
  <si>
    <t>EMSSANAR S.A.S</t>
  </si>
  <si>
    <t>ALIANSALUD E.P.S.</t>
  </si>
  <si>
    <t>EPSS12</t>
  </si>
  <si>
    <t>Comfenalco Valle E.P.S.</t>
  </si>
  <si>
    <t>CCF050</t>
  </si>
  <si>
    <t>COMFAORIENTE</t>
  </si>
  <si>
    <t>Comfenalco Valle</t>
  </si>
  <si>
    <t>Total Afiliados Régimen Subsidiado</t>
  </si>
  <si>
    <t>ESSC62. ASMET SALUD EPS S.A.S. -CM</t>
  </si>
  <si>
    <t>EPSS41</t>
  </si>
  <si>
    <t>ASMET SALUD EPS S.A.S. -CM</t>
  </si>
  <si>
    <t>CAPRESOCA</t>
  </si>
  <si>
    <t xml:space="preserve"> ANAS WAYUU EPSI </t>
  </si>
  <si>
    <t>Fundación Salud Mia</t>
  </si>
  <si>
    <t>total</t>
  </si>
  <si>
    <t>NOMBRE EPS-C</t>
  </si>
  <si>
    <t>EPS048</t>
  </si>
  <si>
    <t>EPS046</t>
  </si>
  <si>
    <t>CCFC50</t>
  </si>
  <si>
    <t>EPS001</t>
  </si>
  <si>
    <t>EPSC34</t>
  </si>
  <si>
    <t>ESSC62</t>
  </si>
  <si>
    <t>CCFC20</t>
  </si>
  <si>
    <t>EPSC25</t>
  </si>
  <si>
    <t>EPSIC4</t>
  </si>
  <si>
    <t>ESSC18</t>
  </si>
  <si>
    <t>EMSSANAR S.A.S. -CM</t>
  </si>
  <si>
    <t>EPS012</t>
  </si>
  <si>
    <t>Total Afiliados Régimen Contributivo</t>
  </si>
  <si>
    <t>Magisterio</t>
  </si>
  <si>
    <t>Policía Nacional</t>
  </si>
  <si>
    <t>Ejército Nacional</t>
  </si>
  <si>
    <t>Universidad de Antioquia</t>
  </si>
  <si>
    <t>Total Afiliados por EPS Régimen Excepción</t>
  </si>
  <si>
    <t>RES004</t>
  </si>
  <si>
    <t>Magisterio- cubo</t>
  </si>
  <si>
    <t>POL001</t>
  </si>
  <si>
    <t>Policia Nacional- no cubo</t>
  </si>
  <si>
    <t>FMS001</t>
  </si>
  <si>
    <t>Ejercito Nacional- no cubo</t>
  </si>
  <si>
    <t>RES011</t>
  </si>
  <si>
    <t>Universidad de Antioquia- cubo</t>
  </si>
  <si>
    <t>RES008</t>
  </si>
  <si>
    <t>Universidad Nacional</t>
  </si>
  <si>
    <t>RES002</t>
  </si>
  <si>
    <t>Ecopetrol- cubo</t>
  </si>
  <si>
    <t>RES012</t>
  </si>
  <si>
    <t>Universidad de Córdoba</t>
  </si>
  <si>
    <t>RES013</t>
  </si>
  <si>
    <t>Universiad de Nariño</t>
  </si>
  <si>
    <t>RES006</t>
  </si>
  <si>
    <t>Universidad Industrial de Santander UIS</t>
  </si>
  <si>
    <t>Total Afiliados Régimen Especial y Excepción</t>
  </si>
  <si>
    <t>Régimen Subsidiado y Contributivo ADRES REGIMEN EXCEPCIÓN(Magisterio, Ecopetrol, Universidades) : CUBO SISPRO
Afiliados Policía: Mayo 2025 - Afiliados Ejército: Octubre 2024</t>
  </si>
  <si>
    <t>Código</t>
  </si>
  <si>
    <t>EPS Subsidiado</t>
  </si>
  <si>
    <t xml:space="preserve">CODIGO </t>
  </si>
  <si>
    <t>EPSS44</t>
  </si>
  <si>
    <t>MEDIMAS</t>
  </si>
  <si>
    <t>EPSS16</t>
  </si>
  <si>
    <t>Coomeva S.A.</t>
  </si>
  <si>
    <t>,</t>
  </si>
  <si>
    <t>Total afiliados</t>
  </si>
  <si>
    <t>EPS Contributivo</t>
  </si>
  <si>
    <t>EPS016</t>
  </si>
  <si>
    <t>-</t>
  </si>
  <si>
    <t>EPS044</t>
  </si>
  <si>
    <t>EPS048-ESSC07</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</si>
  <si>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</si>
  <si>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</si>
  <si>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</si>
  <si>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</si>
  <si>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</si>
  <si>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</si>
  <si>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</si>
  <si>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</si>
  <si>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</si>
  <si>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</si>
  <si>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</si>
  <si>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TOTAL AFILIADOS</t>
  </si>
  <si>
    <t>Participacion EPS municipios</t>
  </si>
  <si>
    <t>Total Afiliados en Antioquia</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</si>
  <si>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</si>
  <si>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</si>
  <si>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</si>
  <si>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</si>
  <si>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</si>
  <si>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</si>
  <si>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</si>
  <si>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</si>
  <si>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 xml:space="preserve">Mutual Ser </t>
  </si>
  <si>
    <t>Participacion de EPS en  municipios</t>
  </si>
  <si>
    <t>Maestros del Régimen Contributivo: ADRES</t>
  </si>
  <si>
    <t>AFILIADOS AL RÉGIMEN SUBSIDIADO AL DEPARTAMENTO DE ANTIOQUIA BDUA . FECHA DE CORTE: 2010-2024</t>
  </si>
  <si>
    <t>Mes actual vs Mes anterior</t>
  </si>
  <si>
    <t>2025 vs 2024</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</si>
  <si>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</si>
  <si>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</si>
  <si>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</si>
  <si>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</si>
  <si>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</si>
  <si>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</si>
  <si>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</si>
  <si>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</si>
  <si>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</si>
  <si>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</si>
  <si>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</si>
  <si>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</si>
  <si>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</si>
  <si>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</si>
  <si>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</si>
  <si>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</si>
  <si>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</si>
  <si>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</si>
  <si>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</si>
  <si>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(Mayo 2025 menos Abril 2025)</t>
  </si>
  <si>
    <t>% Variación</t>
  </si>
  <si>
    <t>Diferencia en valor absoluto
(2025 menos 2024)</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</si>
  <si>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</si>
  <si>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</si>
  <si>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</si>
  <si>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</si>
  <si>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</si>
  <si>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</si>
  <si>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</si>
  <si>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</si>
  <si>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</si>
  <si>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</si>
  <si>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</si>
  <si>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</si>
  <si>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</si>
  <si>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</si>
  <si>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</si>
  <si>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</si>
  <si>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</si>
  <si>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</si>
  <si>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</si>
  <si>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</si>
  <si>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</si>
  <si>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</si>
  <si>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VALLE  DE ABURRA</t>
  </si>
  <si>
    <t>VALLE DE ABURRÁ</t>
  </si>
  <si>
    <t>SISPRO-BODEGA DE DATOS NOVIEMBRE 2022</t>
  </si>
  <si>
    <t>Régimen Subsidiado: Base de datos ADRES</t>
  </si>
  <si>
    <t>Gladis Elena Echavarría Silva</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</si>
  <si>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</si>
  <si>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</si>
  <si>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</si>
  <si>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</si>
  <si>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</si>
  <si>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</si>
  <si>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</si>
  <si>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</si>
  <si>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</si>
  <si>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</si>
  <si>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</si>
  <si>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</si>
  <si>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</si>
  <si>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</si>
  <si>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</si>
  <si>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</si>
  <si>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</si>
  <si>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PROYECCIÓN DANE 2022</t>
  </si>
  <si>
    <t>Diana Milena Lopez</t>
  </si>
  <si>
    <t>Jaime A. Jiménez L.</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</si>
  <si>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</si>
  <si>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</si>
  <si>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</si>
  <si>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</si>
  <si>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</si>
  <si>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</si>
  <si>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</si>
  <si>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</si>
  <si>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</si>
  <si>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</si>
  <si>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</si>
  <si>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</si>
  <si>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</si>
  <si>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REGIMEN EXCEPCIÓN (Magisterio, Ecopetrol, Universidades)</t>
  </si>
  <si>
    <t>CUBO SISPRO -</t>
  </si>
  <si>
    <t xml:space="preserve">  POBLACIÓN AFILIADA AL SGSSS DE SALUD, POR NIVEL, GÉNERO, ZONA Y TIPO DE AFILIADO</t>
  </si>
  <si>
    <t>EN LOS MUNICIPIOS DE ANTIOQUIA</t>
  </si>
  <si>
    <t>COD MPIO</t>
  </si>
  <si>
    <t>SUBREGIONES Y MUNICIPIOS</t>
  </si>
  <si>
    <r>
      <rPr>
        <b/>
        <sz val="11"/>
        <color theme="0"/>
        <rFont val="Calibri"/>
        <family val="2"/>
        <scheme val="minor"/>
      </rPr>
      <t xml:space="preserve">POBLACIÓN SEGÚN NIVEL SISBEN EN R. SUBSIDIADO </t>
    </r>
    <r>
      <rPr>
        <b/>
        <sz val="8"/>
        <color theme="0"/>
        <rFont val="Calibri"/>
        <family val="2"/>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</si>
  <si>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</si>
  <si>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</si>
  <si>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</si>
  <si>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</si>
  <si>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</si>
  <si>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</si>
  <si>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</si>
  <si>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Nivel 1</t>
  </si>
  <si>
    <t>nivel 2</t>
  </si>
  <si>
    <t>Sin Nivel SISBEN</t>
  </si>
  <si>
    <t>Contribución solidaria</t>
  </si>
  <si>
    <t>Masculino</t>
  </si>
  <si>
    <t>Femenino</t>
  </si>
  <si>
    <t>Urbana</t>
  </si>
  <si>
    <t>Rural</t>
  </si>
  <si>
    <t>Cotizante Masculino</t>
  </si>
  <si>
    <t>Cotizante Femenino</t>
  </si>
  <si>
    <t>Beneficiario Masculino</t>
  </si>
  <si>
    <t>Beneficiario Femenino</t>
  </si>
  <si>
    <t>Adicional Masculino</t>
  </si>
  <si>
    <t>Adicional Femenino</t>
  </si>
  <si>
    <t>TOTAL DEPTO.</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</si>
  <si>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</si>
  <si>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</si>
  <si>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</si>
  <si>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</si>
  <si>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</si>
  <si>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</si>
  <si>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</si>
  <si>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</si>
  <si>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</si>
  <si>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</si>
  <si>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</si>
  <si>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</si>
  <si>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</si>
  <si>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</si>
  <si>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</si>
  <si>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</si>
  <si>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</si>
  <si>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</si>
  <si>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</si>
  <si>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</si>
  <si>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</si>
  <si>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family val="2"/>
        <scheme val="minor"/>
      </rPr>
      <t>POBLACIÓN AFILIADA AL RÉGIMEN SUBSIDIADO POR GRUPOS DE EDAD Y MUNICIPIOS.
ANTIOQUIA 
*</t>
    </r>
    <r>
      <rPr>
        <b/>
        <sz val="12"/>
        <color theme="0"/>
        <rFont val="Calibri"/>
        <family val="2"/>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</si>
  <si>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</si>
  <si>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</si>
  <si>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</si>
  <si>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</si>
  <si>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</si>
  <si>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</si>
  <si>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</si>
  <si>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</si>
  <si>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</si>
  <si>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Bases de datos del Régimen Subsidiado de la BDUA de ADRES</t>
  </si>
  <si>
    <r>
      <rPr>
        <b/>
        <sz val="15"/>
        <color theme="0"/>
        <rFont val="Calibri"/>
        <family val="2"/>
        <scheme val="minor"/>
      </rPr>
      <t xml:space="preserve">POBLACIÓN AFILIADA AL RÉGIMEN SUBSIDIADO POR CURSO DE VIDA Y MUNICIPIOS. ANTIOQUIA </t>
    </r>
    <r>
      <rPr>
        <b/>
        <sz val="16"/>
        <color theme="0"/>
        <rFont val="Calibri"/>
        <family val="2"/>
        <scheme val="minor"/>
      </rPr>
      <t xml:space="preserve">
</t>
    </r>
    <r>
      <rPr>
        <b/>
        <sz val="11"/>
        <color theme="0"/>
        <rFont val="Calibri"/>
        <family val="2"/>
        <scheme val="minor"/>
      </rPr>
      <t>* Población Afiliada al Régimen Subsidiado según BDUA</t>
    </r>
  </si>
  <si>
    <t>Primera Infancia</t>
  </si>
  <si>
    <t>Infancia</t>
  </si>
  <si>
    <t>Adolescente</t>
  </si>
  <si>
    <t>Juventud</t>
  </si>
  <si>
    <t>Adulto</t>
  </si>
  <si>
    <t>Vejez</t>
  </si>
  <si>
    <t xml:space="preserve">Base de datos del Régimen Subsidiado de la BDUA de la ADRES </t>
  </si>
  <si>
    <r>
      <rPr>
        <b/>
        <sz val="14"/>
        <color theme="0"/>
        <rFont val="Calibri"/>
        <family val="2"/>
        <scheme val="minor"/>
      </rPr>
      <t xml:space="preserve">POBLACIÓN AFILIADA AL RÉGIMEN CONTRIBUTIVO POR GRUPOS DE EDAD Y MUNICIPIOS.
ANTIOQUIA 
</t>
    </r>
    <r>
      <rPr>
        <b/>
        <sz val="12"/>
        <color theme="0"/>
        <rFont val="Calibri"/>
        <family val="2"/>
        <scheme val="minor"/>
      </rPr>
      <t>Población Afiliada al Régimen Contributivo BDUA</t>
    </r>
  </si>
  <si>
    <t xml:space="preserve">Base de datos del Régimen Contributivo de la BDUA de la ADRES </t>
  </si>
  <si>
    <r>
      <rPr>
        <b/>
        <sz val="14"/>
        <color theme="0"/>
        <rFont val="Calibri"/>
        <family val="2"/>
        <scheme val="minor"/>
      </rPr>
      <t xml:space="preserve">POBLACIÓN AFILIADA AL RÉGIMEN CONTRIBUTIVO POR CURSO DE VIDA Y MUNICIPIOS.
ANTIOQUIA 
</t>
    </r>
    <r>
      <rPr>
        <b/>
        <sz val="12"/>
        <color theme="0"/>
        <rFont val="Calibri"/>
        <family val="2"/>
        <scheme val="minor"/>
      </rPr>
      <t>* Población Afiliada al Régimen Contributivo según BDUA</t>
    </r>
  </si>
  <si>
    <t>Base de datos del Régimen Contributivo de la BDUA de la ADRES</t>
  </si>
  <si>
    <r>
      <rPr>
        <b/>
        <sz val="15"/>
        <color theme="0"/>
        <rFont val="Calibri"/>
        <family val="2"/>
        <scheme val="minor"/>
      </rPr>
      <t>POBLACIÓN AFILIADA AL RÉGIMEN EXCEPCION POR CURSO DE VIDA Y MUNICIPIOS.
ANTIOQUIA</t>
    </r>
    <r>
      <rPr>
        <b/>
        <sz val="16"/>
        <color theme="0"/>
        <rFont val="Calibri"/>
        <family val="2"/>
        <scheme val="minor"/>
      </rPr>
      <t xml:space="preserve"> 
</t>
    </r>
    <r>
      <rPr>
        <b/>
        <sz val="12"/>
        <color theme="0"/>
        <rFont val="Calibri"/>
        <family val="2"/>
        <scheme val="minor"/>
      </rPr>
      <t>* Población Afiliada al Régimen Excepción según SISPRO (Sin Fuerza Pública).</t>
    </r>
  </si>
  <si>
    <t>TOTAL PERSONAS AFILIADAS R.EXCEPCIÓN</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</si>
  <si>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</si>
  <si>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</si>
  <si>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</si>
  <si>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</si>
  <si>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</si>
  <si>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</si>
  <si>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</si>
  <si>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</si>
  <si>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</si>
  <si>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</si>
  <si>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</si>
  <si>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</si>
  <si>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</si>
  <si>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Los voluntarios acreditados y activos de la Defensa Civil, Cruz Roja y Cuerpos de Bomberos y su núcleo familiar</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</si>
  <si>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</si>
  <si>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</si>
  <si>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</si>
  <si>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</si>
  <si>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</si>
  <si>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</si>
  <si>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Recién nacidos y menores de edad de padres no afiliados</t>
  </si>
  <si>
    <t xml:space="preserve"> Adultos con discapacidad entre 18 y 60 años, de escasos recursos y en 
estado de abandono, que se encuentran en centros de protección.</t>
  </si>
  <si>
    <t xml:space="preserve"> CANTIDAD</t>
  </si>
  <si>
    <t>Cod_Mpio</t>
  </si>
  <si>
    <t>Mpio</t>
  </si>
  <si>
    <t>Poblacion</t>
  </si>
  <si>
    <t>COBERTURA AFILIACIÓN AL SGSSS A NIVEL NACIONAL, POR DEPARTAMENTOS SEGÚN RÉGIMEN DE SALUD,
ACTIVOS, PROTECCIÓN LABORAL, NO INCLUYE FUERZA PÚBLICA.</t>
  </si>
  <si>
    <t>Régimen</t>
  </si>
  <si>
    <t>NRO</t>
  </si>
  <si>
    <t>CONTRIBUTIVO</t>
  </si>
  <si>
    <t>EXCEPCIÓN</t>
  </si>
  <si>
    <t>SUBSIDIADO</t>
  </si>
  <si>
    <t>Sin Afiliar o pertenecen al R/especial</t>
  </si>
  <si>
    <t>COD DANE</t>
  </si>
  <si>
    <t>DEPARTAMENTO</t>
  </si>
  <si>
    <t>Población Proyectada DANE 2025</t>
  </si>
  <si>
    <t>NÚMERO DE AFILIADOS</t>
  </si>
  <si>
    <t>Sin afiliar o pertenecen al régimen especial</t>
  </si>
  <si>
    <t>COLOMBIA</t>
  </si>
  <si>
    <t>91</t>
  </si>
  <si>
    <t>AMAZONAS</t>
  </si>
  <si>
    <t>05</t>
  </si>
  <si>
    <t>81</t>
  </si>
  <si>
    <t>ARAUCA</t>
  </si>
  <si>
    <t>Cobertura del 100 o más</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</si>
  <si>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</si>
  <si>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</si>
  <si>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</si>
  <si>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</si>
  <si>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</si>
  <si>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</si>
  <si>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</si>
  <si>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</si>
  <si>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</si>
  <si>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</si>
  <si>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</si>
  <si>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</si>
  <si>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</si>
  <si>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</si>
  <si>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</si>
  <si>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</si>
  <si>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</si>
  <si>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</si>
  <si>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</si>
  <si>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</si>
  <si>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</si>
  <si>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</si>
  <si>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</si>
  <si>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</si>
  <si>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</si>
  <si>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</si>
  <si>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</si>
  <si>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</si>
  <si>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</si>
  <si>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</si>
  <si>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</si>
  <si>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</si>
  <si>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</si>
  <si>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</si>
  <si>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</si>
  <si>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</si>
  <si>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</si>
  <si>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</si>
  <si>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</si>
  <si>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</si>
  <si>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</si>
  <si>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</si>
  <si>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</si>
  <si>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</si>
  <si>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</si>
  <si>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</si>
  <si>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</si>
  <si>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</si>
  <si>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</si>
  <si>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</si>
  <si>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</si>
  <si>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</si>
  <si>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</si>
  <si>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</si>
  <si>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</si>
  <si>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</si>
  <si>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</si>
  <si>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</si>
  <si>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</si>
  <si>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</si>
  <si>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</si>
  <si>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</si>
  <si>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</si>
  <si>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NÚMERO DE USUARIOS SUSPENDIDOS EN EL RÉGIMEN CONTRIBUTIVO, POR EPS, MUNICIPIO Y SUBREGIÓN</t>
  </si>
  <si>
    <t>FECHA DE CORTE:</t>
  </si>
  <si>
    <t>SUSPENDIDOS CONTRIBUTIVO DICIEMBRE 2016</t>
  </si>
  <si>
    <t>Total Usuarios Suspendidos
Diciembre</t>
  </si>
  <si>
    <t>SUSPENDIDOS CONTRIBUTIVO DICIEMBRE 2017</t>
  </si>
  <si>
    <t>SUSPENDIDOS CONTRIBUTIVO JULIO 2018</t>
  </si>
  <si>
    <t xml:space="preserve">Cafesalud EPS
</t>
  </si>
  <si>
    <t xml:space="preserve">Salud Total
</t>
  </si>
  <si>
    <t xml:space="preserve">Coomeva SA
</t>
  </si>
  <si>
    <t xml:space="preserve">Cruz Blanca 
</t>
  </si>
  <si>
    <t>SAVIA SALUD</t>
  </si>
  <si>
    <t>Famisanar</t>
  </si>
  <si>
    <t xml:space="preserve">EPM
</t>
  </si>
  <si>
    <t>Medimas</t>
  </si>
  <si>
    <t>EPS003</t>
  </si>
  <si>
    <t>EPS023</t>
  </si>
  <si>
    <t>Total  Afiliados  en Antioquia</t>
  </si>
  <si>
    <t>Total Magdalena Medio</t>
  </si>
  <si>
    <t>Concatenar</t>
  </si>
  <si>
    <t>Cod_sub</t>
  </si>
  <si>
    <t>Campo9</t>
  </si>
  <si>
    <t>Campo17</t>
  </si>
  <si>
    <t>CuentaDeCampo2</t>
  </si>
  <si>
    <t>1</t>
  </si>
  <si>
    <t>ESSC02</t>
  </si>
  <si>
    <t>Total  Bajo Cauca</t>
  </si>
  <si>
    <t>2</t>
  </si>
  <si>
    <t>Total Uraba</t>
  </si>
  <si>
    <t>3</t>
  </si>
  <si>
    <t>Total Nordeste</t>
  </si>
  <si>
    <t>Total Occidente</t>
  </si>
  <si>
    <t>4</t>
  </si>
  <si>
    <t>5</t>
  </si>
  <si>
    <t>Total Norte</t>
  </si>
  <si>
    <t>6</t>
  </si>
  <si>
    <t>Total Oriente</t>
  </si>
  <si>
    <t>7</t>
  </si>
  <si>
    <t>Total Suroeste</t>
  </si>
  <si>
    <t>Total Valle de Aburra</t>
  </si>
  <si>
    <t>PROYECCIÓN DANE 2017</t>
  </si>
  <si>
    <t>8</t>
  </si>
  <si>
    <t>Realizado por:</t>
  </si>
  <si>
    <t>9</t>
  </si>
  <si>
    <t>Fuente: Base  de Datos de Regimen Subsidiado y Contributivo 2006-2019, Poblacion Proyectada DANE 2006 -2020.</t>
  </si>
  <si>
    <t>% De afiliados al Regimen Subsidiado</t>
  </si>
  <si>
    <t>% PNA el SGSSS</t>
  </si>
  <si>
    <t>Nº PNA al SGSSS</t>
  </si>
  <si>
    <t>% Cobertura en el SGSSS</t>
  </si>
  <si>
    <t>Nº Afiliados SGSSS</t>
  </si>
  <si>
    <t xml:space="preserve">POBLACIÓN AFILIADA AL RÉGIMEN SUBSIDIADO* POR  TIPO DE POBLACIÓN  RESOLUVCIÓN 1838 DEL 2019 Y MUNICIPIOS.
ANTIOQUIA </t>
  </si>
  <si>
    <t>Los  resaltados con verde  corresponden a la Poblacion Especial  Según Resolución 1838 del 2019</t>
  </si>
  <si>
    <t>10</t>
  </si>
  <si>
    <t>14</t>
  </si>
  <si>
    <t>16</t>
  </si>
  <si>
    <t>22</t>
  </si>
  <si>
    <t>24</t>
  </si>
  <si>
    <t>28</t>
  </si>
  <si>
    <t>29</t>
  </si>
  <si>
    <t>33</t>
  </si>
  <si>
    <t>total población especial</t>
  </si>
  <si>
    <t>Población infantil abandonada a cargo del Instituto Colombiano de Bienestar Familiar</t>
  </si>
  <si>
    <t>Adulto mayor en centros de protección de escasos recursos y en condición de abandono</t>
  </si>
  <si>
    <t>Personas en prisión domiciliaria a cargo del NPEC que no pertenecen al Régimen Contributivo o a un Régimen Especial o de Excepción</t>
  </si>
  <si>
    <t>Personas con discapacidad de escasos recursos y en condición de abandono en centros de protección</t>
  </si>
  <si>
    <t>Veteranos de la fuerza pública Decreto 1346 de 2020</t>
  </si>
  <si>
    <t>Total  Afiliados</t>
  </si>
  <si>
    <t>Régimen Subsidiado y Contributivo</t>
  </si>
  <si>
    <t>Elaborado  por:</t>
  </si>
  <si>
    <t>cod mpio</t>
  </si>
  <si>
    <t>cod depto</t>
  </si>
  <si>
    <t>nom depto</t>
  </si>
  <si>
    <t>region</t>
  </si>
  <si>
    <t>municipio con tilde</t>
  </si>
  <si>
    <t>mpio sin tilde</t>
  </si>
  <si>
    <t>Antioquia</t>
  </si>
  <si>
    <t>Abriaqui</t>
  </si>
  <si>
    <t>Alejandria</t>
  </si>
  <si>
    <t>Amaga</t>
  </si>
  <si>
    <t>Angelopolis</t>
  </si>
  <si>
    <t>Anori</t>
  </si>
  <si>
    <t>Apartado</t>
  </si>
  <si>
    <t>Buritica</t>
  </si>
  <si>
    <t>Caceres</t>
  </si>
  <si>
    <t>Caracoli</t>
  </si>
  <si>
    <t>Chigorodo</t>
  </si>
  <si>
    <t>Cocorna</t>
  </si>
  <si>
    <t>Concepcion</t>
  </si>
  <si>
    <t>norte</t>
  </si>
  <si>
    <t>Donmatias</t>
  </si>
  <si>
    <t>Ebejico</t>
  </si>
  <si>
    <t>Gomez Plata</t>
  </si>
  <si>
    <t>Guatape</t>
  </si>
  <si>
    <t>Jardin</t>
  </si>
  <si>
    <t>Jerico</t>
  </si>
  <si>
    <t>La Union</t>
  </si>
  <si>
    <t>Medellin</t>
  </si>
  <si>
    <t>Murindo</t>
  </si>
  <si>
    <t>Mutata</t>
  </si>
  <si>
    <t>Nechi</t>
  </si>
  <si>
    <t>Necocli</t>
  </si>
  <si>
    <t>Puerto Berrio</t>
  </si>
  <si>
    <t>San Andrés de Cuerquia</t>
  </si>
  <si>
    <t>San Andres de Cuerquia</t>
  </si>
  <si>
    <t>San Jeronimo</t>
  </si>
  <si>
    <t>San Jose de La Montaña</t>
  </si>
  <si>
    <t>San Juan de Uraba</t>
  </si>
  <si>
    <t>San Pedro de los Milagros</t>
  </si>
  <si>
    <t>Santa Barbara</t>
  </si>
  <si>
    <t>Santafe de Antioquia</t>
  </si>
  <si>
    <t>Sopetran</t>
  </si>
  <si>
    <t>Tamesis</t>
  </si>
  <si>
    <t>Taraza</t>
  </si>
  <si>
    <t>Titiribi</t>
  </si>
  <si>
    <t>Valparaiso</t>
  </si>
  <si>
    <t>Vegachi</t>
  </si>
  <si>
    <t>Yali</t>
  </si>
  <si>
    <t>Yolombo</t>
  </si>
  <si>
    <t>Yondo</t>
  </si>
  <si>
    <t>EPS CONTRIBUTIVAS HABILITADAS PARA OPERAR EN SUBSIDIADAS</t>
  </si>
  <si>
    <t>EPS SUBSIDIADAS INICIALES</t>
  </si>
  <si>
    <t>COD</t>
  </si>
  <si>
    <t>ENTIDAD</t>
  </si>
  <si>
    <t>CODIGO EPS-S</t>
  </si>
  <si>
    <t>EPSS01</t>
  </si>
  <si>
    <t>CCF002</t>
  </si>
  <si>
    <t xml:space="preserve">SALUD TOTAL S.A. </t>
  </si>
  <si>
    <t>EPSM03</t>
  </si>
  <si>
    <t>CAFESALUD EPS S.A.</t>
  </si>
  <si>
    <t>EPS020</t>
  </si>
  <si>
    <t>Caprecom</t>
  </si>
  <si>
    <t>EPS SANITAS</t>
  </si>
  <si>
    <t>ESS002</t>
  </si>
  <si>
    <t>Emdisalud</t>
  </si>
  <si>
    <t>COMPENSAR EPS</t>
  </si>
  <si>
    <t>EPS Y MEDICINA PREPAGADA SURAMERICANA S.A</t>
  </si>
  <si>
    <t xml:space="preserve">COMFENALCO VALLE </t>
  </si>
  <si>
    <t>COOMEVA EPS S.A.</t>
  </si>
  <si>
    <t>EPSS17</t>
  </si>
  <si>
    <t>FAMISANAR E.P.S. LTDA - CAFAM COLSUBSIDIO</t>
  </si>
  <si>
    <t>SERVICIO OCCIDENTAL DE SALUD</t>
  </si>
  <si>
    <t>EPSS23</t>
  </si>
  <si>
    <t>CRUZ BLANCA EPS</t>
  </si>
  <si>
    <t>EPSM33</t>
  </si>
  <si>
    <t>SALUDVIDA S.A. EPS</t>
  </si>
  <si>
    <t>NUEVA EPS S.A.</t>
  </si>
  <si>
    <t>EPSS39</t>
  </si>
  <si>
    <t>GOLDEN GROUP S.A. EPS</t>
  </si>
  <si>
    <t>EPS SUBSIDIADAS HABILITADAS PARA OPERAR COMO CONTRIBUTIVAS</t>
  </si>
  <si>
    <t>EPS CONTRIBUTIVAS INICIALES</t>
  </si>
  <si>
    <t>CODIGO SNS</t>
  </si>
  <si>
    <t>CCFC02</t>
  </si>
  <si>
    <t>CAJA DE COMPENSACION FAMILIAR DE ANTIOQUIA  COMFAMA - SAVIA SALUD EPSS</t>
  </si>
  <si>
    <t>CCFC07</t>
  </si>
  <si>
    <t>CAJA DE COMPENSACIÓN FAMILIAR  DE CARTAGENA "COMFAMILIAR CARTAGENA"</t>
  </si>
  <si>
    <t>CCFC09</t>
  </si>
  <si>
    <t>CAJA DE COMPENSACIÓN FAMILIAR DE BOYACÁ  COMFABOY</t>
  </si>
  <si>
    <t>EPS013</t>
  </si>
  <si>
    <t>EPS Saludcoop</t>
  </si>
  <si>
    <t>CCFC15</t>
  </si>
  <si>
    <t>CAJA DE COMPENSACION FAMILIAR DE CORDOBA  COMFACOR</t>
  </si>
  <si>
    <t>CCFC18</t>
  </si>
  <si>
    <t>CAJA DE COMPENSACION FAMILIAR CAFAM</t>
  </si>
  <si>
    <t>CCFC23</t>
  </si>
  <si>
    <t>CAJA DE COMPENSACIÓN FAMILIAR DE LA GUAJIRA</t>
  </si>
  <si>
    <t xml:space="preserve">Cafesalud </t>
  </si>
  <si>
    <t>CCFC24</t>
  </si>
  <si>
    <t>CAJA DE COMPENSACIÓN FAMILIAR DEL HUILA "COMFAMILIAR"</t>
  </si>
  <si>
    <t xml:space="preserve">Cruz Blanca </t>
  </si>
  <si>
    <t>CCFC27</t>
  </si>
  <si>
    <t>CAJA DE COMPENSACIÓN FAMILIAR DE NARIÑO "COMFAMILIAR NARIÑO"</t>
  </si>
  <si>
    <t>F. Médico Preventiva</t>
  </si>
  <si>
    <t>CAJA DE COMPENSACIÓN FAMILIAR DE SUCRE</t>
  </si>
  <si>
    <t>CCFC53</t>
  </si>
  <si>
    <t>CAJA DE COMPENSACIÓN FAMILIAR DE CUNDINAMARCA COMFACUNDI</t>
  </si>
  <si>
    <t>Aliansalud S.A.</t>
  </si>
  <si>
    <t>CAJA DE COMPENSACION FAMILIAR  CAJACOPI ATLANTICO</t>
  </si>
  <si>
    <t>CCFC10</t>
  </si>
  <si>
    <t>COLSUBSIDIO</t>
  </si>
  <si>
    <t>CAJA DE COMPENSACIÓN FAMILIAR DEL CHOCÓ COMFACHOCO</t>
  </si>
  <si>
    <t>EPSC22</t>
  </si>
  <si>
    <t>A.R.S. CONVIDA</t>
  </si>
  <si>
    <t>CAJA DE PREVISION SOCIAL Y SEGURIDAD DEL CASANARE - CAPRESOCA - E.P.S.</t>
  </si>
  <si>
    <t>Ecopetrol</t>
  </si>
  <si>
    <t>EPSIC1</t>
  </si>
  <si>
    <t>ASOCIACIÓN INDÍGENA DEL CESAR Y LA GUAJIRA DUSAKAWI</t>
  </si>
  <si>
    <t>EPSIC2</t>
  </si>
  <si>
    <t>MANEXKA EPSI</t>
  </si>
  <si>
    <t>ASOCIACIÓN INDÍGENA DEL CAUCA</t>
  </si>
  <si>
    <t>EPS033</t>
  </si>
  <si>
    <t>SaludVida S.A.</t>
  </si>
  <si>
    <t>ANASWAYUU</t>
  </si>
  <si>
    <t>COMPENSAR</t>
  </si>
  <si>
    <t>MALLAMAS</t>
  </si>
  <si>
    <t>EPSIC6</t>
  </si>
  <si>
    <t>PIJAOS SALUD EPSI</t>
  </si>
  <si>
    <t>EPSC03</t>
  </si>
  <si>
    <t>CAFESALUD  E.P.S.  S.A.</t>
  </si>
  <si>
    <t>EPSC33</t>
  </si>
  <si>
    <t>SALUDVIDA S.A .E.P.S</t>
  </si>
  <si>
    <t>CAPITAL SALUD EPS</t>
  </si>
  <si>
    <t>EMDISALUD E.S.S.</t>
  </si>
  <si>
    <t>COOPERATIVA DE SALUD Y DESARROLLO INTEGRAL ZONA SUR ORIENTAL DE CARTAGENA LTDA. COOSALUD E.S.S.</t>
  </si>
  <si>
    <t>ASOCIACIÓN MUTUAL LA ESPERANZA ASMET  SALUD</t>
  </si>
  <si>
    <t>ESSC76</t>
  </si>
  <si>
    <t>ASOCIACIÓN MUTUAL BARRIOS UNIDOS DE QUIBDÓ E.S.S.</t>
  </si>
  <si>
    <t>ECOOPSOS EMPRES SOLIDARIA DE SALUD</t>
  </si>
  <si>
    <t>ASOCIACIÓN MUTUAL EMPRESA SOLIDARIA DE SALUD DE NARIÑO E.S.S. EMSSANAR E.S.S.</t>
  </si>
  <si>
    <t>ESSC33</t>
  </si>
  <si>
    <t>COOPERATIVA DE SALUD COMUNITARIA-COMPARTA</t>
  </si>
  <si>
    <t>ASOCIACIÓN MUTUAL SER EMPRESA SOLIDARIA DE SALUD ESS</t>
  </si>
  <si>
    <t>Listado censal con sisben</t>
  </si>
  <si>
    <t>Listado censal sin   sisben</t>
  </si>
  <si>
    <r>
      <t>Poblacion Especial  según Resolución 769 de 2024
S</t>
    </r>
    <r>
      <rPr>
        <b/>
        <sz val="10"/>
        <color rgb="FFFFFFFF"/>
        <rFont val="Calibri"/>
        <family val="2"/>
      </rPr>
      <t>e extrae la información desde la base de datos de población con listado censal</t>
    </r>
  </si>
  <si>
    <t>Régimen Subsidiado:  MAESTRO</t>
  </si>
  <si>
    <t>% de Cobertura
RS+RC+RE+INPEC</t>
  </si>
  <si>
    <t>RÉGIMEN EXCEPCIÓN (Magisterio, Ecopetrol, UdeA, Unal) e INPEC CUBO SISPRO JULIO 2025 
Afiliados Policía: Mayo 2025 - Afiliados Ejército: Octubre 2024</t>
  </si>
  <si>
    <t>RÉGIMEN EXCEPCIÓN (Magisterio, Ecopetrol, UdeA, Unal) e INPEC CUBO SISPRO</t>
  </si>
  <si>
    <t>RÉGIMEN EXCEPCIÓN (Magisterio, Ecopetrol, UdeA, Unal) e INPEC  CUBO SISPRO</t>
  </si>
  <si>
    <t>Afiliados Policía: Mayo 2025 - Afiliados Ejército: Octubre 2024</t>
  </si>
  <si>
    <t>RÉGIMEN EXCEPCIÓN (Magisterio, Ecopetrol, UdeA, Unal) CUBO SISPRO -</t>
  </si>
  <si>
    <t>Régimen Contributivo: Base de datos 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</si>
</sst>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0.0%"/>
    <numFmt numFmtId="175" formatCode="0.0"/>
    <numFmt numFmtId="176" formatCode="#.#"/>
    <numFmt numFmtId="177" formatCode="#.0"/>
    <numFmt numFmtId="178" formatCode="#.##"/>
    <numFmt numFmtId="179" formatCode="_-* #,##0_-;\-* #,##0_-;_-* &quot;-&quot;??_-;_-@_-"/>
    <numFmt numFmtId="180" formatCode="_(* #,##0_);_(* \(#,##0\);_(* &quot;-&quot;??_);_(@_)"/>
  </numFmts>
  <fonts count="157">
    <font>
      <sz val="10"/>
      <name val="Arial"/>
      <charset val="134"/>
    </font>
    <font>
      <b/>
      <sz val="10"/>
      <name val="Arial"/>
      <family val="2"/>
    </font>
    <font>
      <b/>
      <sz val="8"/>
      <name val="Tahoma"/>
      <family val="2"/>
    </font>
    <font>
      <b/>
      <sz val="10"/>
      <color theme="0"/>
      <name val="Arial"/>
      <family val="2"/>
    </font>
    <font>
      <sz val="8"/>
      <name val="Tahoma"/>
      <family val="2"/>
    </font>
    <font>
      <sz val="8"/>
      <name val="Arial"/>
      <family val="2"/>
    </font>
    <font>
      <sz val="11"/>
      <color rgb="FF1F497D"/>
      <name val="Calibri"/>
      <family val="2"/>
    </font>
    <font>
      <b/>
      <sz val="8"/>
      <color theme="0"/>
      <name val="Arial"/>
      <family val="2"/>
    </font>
    <font>
      <sz val="8"/>
      <color rgb="FF000000"/>
      <name val="Arial"/>
      <family val="2"/>
    </font>
    <font>
      <sz val="11"/>
      <color theme="1"/>
      <name val="Calibri"/>
      <family val="2"/>
      <scheme val="minor"/>
    </font>
    <font>
      <sz val="9"/>
      <name val="Arial"/>
      <family val="2"/>
    </font>
    <font>
      <b/>
      <sz val="14"/>
      <name val="Arial Narrow"/>
      <family val="2"/>
    </font>
    <font>
      <b/>
      <sz val="16"/>
      <color indexed="56"/>
      <name val="Cambria"/>
      <family val="1"/>
    </font>
    <font>
      <b/>
      <sz val="9"/>
      <color rgb="FFFA7D00"/>
      <name val="Calibri"/>
      <family val="2"/>
      <scheme val="minor"/>
    </font>
    <font>
      <b/>
      <sz val="10"/>
      <color theme="1"/>
      <name val="Arial"/>
      <family val="2"/>
    </font>
    <font>
      <b/>
      <sz val="9"/>
      <color theme="1"/>
      <name val="Calibri"/>
      <family val="2"/>
      <scheme val="minor"/>
    </font>
    <font>
      <b/>
      <sz val="8"/>
      <name val="Arial"/>
      <family val="2"/>
    </font>
    <font>
      <sz val="10"/>
      <color theme="0"/>
      <name val="Arial"/>
      <family val="2"/>
    </font>
    <font>
      <b/>
      <sz val="11"/>
      <color indexed="56"/>
      <name val="Calibri"/>
      <family val="2"/>
    </font>
    <font>
      <sz val="10"/>
      <color theme="1"/>
      <name val="Arial"/>
      <family val="2"/>
    </font>
    <font>
      <sz val="10"/>
      <color rgb="FFFF0000"/>
      <name val="Arial"/>
      <family val="2"/>
    </font>
    <font>
      <sz val="11"/>
      <name val="Calibri"/>
      <family val="2"/>
      <scheme val="minor"/>
    </font>
    <font>
      <b/>
      <sz val="9"/>
      <name val="Arial"/>
      <family val="2"/>
    </font>
    <font>
      <b/>
      <sz val="11"/>
      <color theme="1"/>
      <name val="Calibri"/>
      <family val="2"/>
      <scheme val="minor"/>
    </font>
    <font>
      <sz val="12"/>
      <color theme="1"/>
      <name val="Arial"/>
      <family val="2"/>
    </font>
    <font>
      <b/>
      <sz val="10"/>
      <color theme="1"/>
      <name val="Calibri"/>
      <family val="2"/>
      <scheme val="minor"/>
    </font>
    <font>
      <sz val="12"/>
      <color theme="0"/>
      <name val="Arial"/>
      <family val="2"/>
    </font>
    <font>
      <b/>
      <sz val="11"/>
      <color theme="0"/>
      <name val="Calibri"/>
      <family val="2"/>
      <scheme val="minor"/>
    </font>
    <font>
      <sz val="11"/>
      <color theme="0"/>
      <name val="Calibri"/>
      <family val="2"/>
      <scheme val="minor"/>
    </font>
    <font>
      <sz val="8"/>
      <name val="Verdana"/>
      <family val="2"/>
    </font>
    <font>
      <b/>
      <sz val="9"/>
      <color theme="0"/>
      <name val="Arial"/>
      <family val="2"/>
    </font>
    <font>
      <sz val="11"/>
      <color indexed="8"/>
      <name val="Calibri"/>
      <family val="2"/>
    </font>
    <font>
      <b/>
      <sz val="16"/>
      <color theme="0"/>
      <name val="Calibri"/>
      <family val="2"/>
    </font>
    <font>
      <b/>
      <sz val="12"/>
      <color theme="0"/>
      <name val="Calibri"/>
      <family val="2"/>
    </font>
    <font>
      <b/>
      <sz val="11"/>
      <color theme="0"/>
      <name val="Calibri"/>
      <family val="2"/>
    </font>
    <font>
      <b/>
      <u/>
      <sz val="16"/>
      <color rgb="FF008C3D"/>
      <name val="Arial"/>
      <family val="2"/>
    </font>
    <font>
      <i/>
      <sz val="11"/>
      <name val="Arial"/>
      <family val="2"/>
    </font>
    <font>
      <b/>
      <sz val="14"/>
      <color theme="0"/>
      <name val="Calibri"/>
      <family val="2"/>
      <scheme val="minor"/>
    </font>
    <font>
      <b/>
      <sz val="11"/>
      <color theme="0"/>
      <name val="Arial"/>
      <family val="2"/>
    </font>
    <font>
      <b/>
      <sz val="9"/>
      <color theme="0"/>
      <name val="Calibri"/>
      <family val="2"/>
      <scheme val="minor"/>
    </font>
    <font>
      <sz val="10"/>
      <name val="Arial Narrow"/>
      <family val="2"/>
    </font>
    <font>
      <b/>
      <sz val="14"/>
      <color theme="0"/>
      <name val="Arial Narrow"/>
      <family val="2"/>
    </font>
    <font>
      <b/>
      <sz val="16"/>
      <color theme="0"/>
      <name val="Calibri"/>
      <family val="2"/>
      <scheme val="minor"/>
    </font>
    <font>
      <b/>
      <sz val="7"/>
      <color theme="0"/>
      <name val="Arial"/>
      <family val="2"/>
    </font>
    <font>
      <b/>
      <sz val="10"/>
      <color theme="0"/>
      <name val="Arial Narrow"/>
      <family val="2"/>
    </font>
    <font>
      <b/>
      <sz val="9"/>
      <color theme="1"/>
      <name val="Arial"/>
      <family val="2"/>
    </font>
    <font>
      <b/>
      <sz val="9"/>
      <color indexed="9"/>
      <name val="Arial"/>
      <family val="2"/>
    </font>
    <font>
      <b/>
      <sz val="11"/>
      <name val="Calibri"/>
      <family val="2"/>
      <scheme val="minor"/>
    </font>
    <font>
      <b/>
      <sz val="10"/>
      <name val="Arial Narrow"/>
      <family val="2"/>
    </font>
    <font>
      <b/>
      <sz val="10"/>
      <color theme="0"/>
      <name val="Calibri"/>
      <family val="2"/>
      <scheme val="minor"/>
    </font>
    <font>
      <b/>
      <sz val="10"/>
      <name val="Calibri"/>
      <family val="2"/>
      <scheme val="minor"/>
    </font>
    <font>
      <b/>
      <i/>
      <sz val="12"/>
      <color theme="0"/>
      <name val="Futura Md BT"/>
      <charset val="134"/>
    </font>
    <font>
      <b/>
      <sz val="18"/>
      <color theme="0"/>
      <name val="Calibri"/>
      <family val="2"/>
      <scheme val="minor"/>
    </font>
    <font>
      <b/>
      <sz val="18"/>
      <color theme="0"/>
      <name val="Cambria"/>
      <family val="1"/>
    </font>
    <font>
      <sz val="8"/>
      <color indexed="8"/>
      <name val="Arial"/>
      <family val="2"/>
    </font>
    <font>
      <sz val="10"/>
      <color indexed="8"/>
      <name val="Arial Narrow"/>
      <family val="2"/>
    </font>
    <font>
      <b/>
      <sz val="14"/>
      <color indexed="62"/>
      <name val="Cambria"/>
      <family val="1"/>
    </font>
    <font>
      <b/>
      <sz val="10"/>
      <color rgb="FF000000"/>
      <name val="Arial"/>
      <family val="2"/>
    </font>
    <font>
      <b/>
      <sz val="14"/>
      <color theme="0"/>
      <name val="Cambria"/>
      <family val="1"/>
    </font>
    <font>
      <b/>
      <sz val="12"/>
      <color theme="0"/>
      <name val="Calibri"/>
      <family val="2"/>
      <scheme val="minor"/>
    </font>
    <font>
      <sz val="11"/>
      <color theme="0"/>
      <name val="Calibri"/>
      <family val="2"/>
    </font>
    <font>
      <sz val="11"/>
      <color theme="1"/>
      <name val="Calibri"/>
      <family val="2"/>
    </font>
    <font>
      <sz val="11"/>
      <color rgb="FF9C6500"/>
      <name val="Calibri"/>
      <family val="2"/>
      <scheme val="minor"/>
    </font>
    <font>
      <b/>
      <sz val="14"/>
      <name val="Cambria"/>
      <family val="1"/>
    </font>
    <font>
      <b/>
      <sz val="11"/>
      <color indexed="9"/>
      <name val="Calibri"/>
      <family val="2"/>
    </font>
    <font>
      <b/>
      <sz val="10"/>
      <color indexed="8"/>
      <name val="Arial"/>
      <family val="2"/>
    </font>
    <font>
      <sz val="10"/>
      <color indexed="9"/>
      <name val="Arial"/>
      <family val="2"/>
    </font>
    <font>
      <sz val="11"/>
      <name val="Calibri"/>
      <family val="2"/>
    </font>
    <font>
      <b/>
      <sz val="11"/>
      <color rgb="FF006100"/>
      <name val="Calibri"/>
      <family val="2"/>
      <scheme val="minor"/>
    </font>
    <font>
      <b/>
      <sz val="11"/>
      <name val="Calibri"/>
      <family val="2"/>
    </font>
    <font>
      <b/>
      <sz val="11"/>
      <color indexed="56"/>
      <name val="Cambria"/>
      <family val="1"/>
    </font>
    <font>
      <b/>
      <sz val="11"/>
      <name val="Cambria"/>
      <family val="1"/>
    </font>
    <font>
      <b/>
      <sz val="18"/>
      <color indexed="56"/>
      <name val="Cambria"/>
      <family val="1"/>
    </font>
    <font>
      <sz val="12"/>
      <name val="Arial"/>
      <family val="2"/>
    </font>
    <font>
      <b/>
      <sz val="12"/>
      <color theme="0"/>
      <name val="Arial"/>
      <family val="2"/>
    </font>
    <font>
      <sz val="10"/>
      <color theme="0"/>
      <name val="Calibri"/>
      <family val="2"/>
      <scheme val="minor"/>
    </font>
    <font>
      <b/>
      <sz val="9"/>
      <color theme="0"/>
      <name val="Cambria"/>
      <family val="1"/>
    </font>
    <font>
      <b/>
      <sz val="11"/>
      <color theme="0"/>
      <name val="Cambria"/>
      <family val="1"/>
    </font>
    <font>
      <b/>
      <sz val="12"/>
      <color theme="1"/>
      <name val="Arial"/>
      <family val="2"/>
    </font>
    <font>
      <b/>
      <sz val="11"/>
      <color rgb="FF3F3F3F"/>
      <name val="Calibri"/>
      <family val="2"/>
      <scheme val="minor"/>
    </font>
    <font>
      <sz val="11"/>
      <name val="Arial"/>
      <family val="2"/>
    </font>
    <font>
      <sz val="9"/>
      <color theme="1"/>
      <name val="Calibri"/>
      <family val="2"/>
      <scheme val="minor"/>
    </font>
    <font>
      <sz val="9"/>
      <color theme="1"/>
      <name val="Arial"/>
      <family val="2"/>
    </font>
    <font>
      <b/>
      <sz val="9"/>
      <color theme="0"/>
      <name val="Calibri"/>
      <family val="2"/>
    </font>
    <font>
      <b/>
      <sz val="12"/>
      <color theme="0"/>
      <name val="Cambria"/>
      <family val="1"/>
    </font>
    <font>
      <sz val="8"/>
      <color theme="1"/>
      <name val="Calibri"/>
      <family val="2"/>
      <scheme val="minor"/>
    </font>
    <font>
      <sz val="11"/>
      <color theme="0"/>
      <name val="Arial"/>
      <family val="2"/>
    </font>
    <font>
      <sz val="11"/>
      <color theme="1"/>
      <name val="Arial"/>
      <family val="2"/>
    </font>
    <font>
      <b/>
      <sz val="16"/>
      <color theme="0"/>
      <name val="Cambria"/>
      <family val="1"/>
    </font>
    <font>
      <b/>
      <sz val="11"/>
      <name val="Arial"/>
      <family val="2"/>
    </font>
    <font>
      <sz val="11"/>
      <color rgb="FFFF0000"/>
      <name val="Calibri"/>
      <family val="2"/>
    </font>
    <font>
      <b/>
      <sz val="11"/>
      <color rgb="FF9C6500"/>
      <name val="Calibri"/>
      <family val="2"/>
      <scheme val="minor"/>
    </font>
    <font>
      <sz val="8"/>
      <color theme="1"/>
      <name val="Arial"/>
      <family val="2"/>
    </font>
    <font>
      <b/>
      <sz val="11"/>
      <color theme="1"/>
      <name val="Arial"/>
      <family val="2"/>
    </font>
    <font>
      <sz val="9"/>
      <color rgb="FF000000"/>
      <name val="Arial"/>
      <family val="2"/>
    </font>
    <font>
      <b/>
      <sz val="18"/>
      <name val="Cambria"/>
      <family val="1"/>
    </font>
    <font>
      <b/>
      <sz val="22"/>
      <color theme="0"/>
      <name val="Arial"/>
      <family val="2"/>
    </font>
    <font>
      <b/>
      <sz val="18"/>
      <color indexed="62"/>
      <name val="Cambria"/>
      <family val="1"/>
    </font>
    <font>
      <b/>
      <sz val="15"/>
      <color indexed="56"/>
      <name val="Calibri"/>
      <family val="2"/>
    </font>
    <font>
      <b/>
      <sz val="14"/>
      <color theme="0"/>
      <name val="Calibri"/>
      <family val="2"/>
    </font>
    <font>
      <b/>
      <sz val="10"/>
      <name val="Calibri"/>
      <family val="2"/>
    </font>
    <font>
      <b/>
      <sz val="16"/>
      <color rgb="FF595959"/>
      <name val="Cambria"/>
      <family val="1"/>
    </font>
    <font>
      <b/>
      <sz val="14"/>
      <color indexed="56"/>
      <name val="Cambria"/>
      <family val="1"/>
    </font>
    <font>
      <sz val="10"/>
      <name val="Calibri"/>
      <family val="2"/>
    </font>
    <font>
      <sz val="8"/>
      <name val="Calibri"/>
      <family val="2"/>
    </font>
    <font>
      <b/>
      <sz val="12"/>
      <color theme="1" tint="0.249977111117893"/>
      <name val="Cambria"/>
      <family val="1"/>
    </font>
    <font>
      <b/>
      <sz val="9"/>
      <name val="Calibri"/>
      <family val="2"/>
      <scheme val="minor"/>
    </font>
    <font>
      <sz val="10"/>
      <color rgb="FF006600"/>
      <name val="Arial"/>
      <family val="2"/>
    </font>
    <font>
      <b/>
      <sz val="16"/>
      <color theme="0"/>
      <name val="Arial"/>
      <family val="2"/>
    </font>
    <font>
      <b/>
      <sz val="14"/>
      <color rgb="FF006600"/>
      <name val="Arial"/>
      <family val="2"/>
    </font>
    <font>
      <b/>
      <sz val="11"/>
      <color indexed="8"/>
      <name val="Calibri"/>
      <family val="2"/>
    </font>
    <font>
      <b/>
      <sz val="9"/>
      <name val="Segoe UI"/>
      <family val="2"/>
    </font>
    <font>
      <sz val="9"/>
      <name val="Segoe UI"/>
      <family val="2"/>
    </font>
    <font>
      <u/>
      <sz val="10"/>
      <color theme="10"/>
      <name val="Arial"/>
      <family val="2"/>
    </font>
    <font>
      <b/>
      <sz val="11"/>
      <color rgb="FFFA7D00"/>
      <name val="Calibri"/>
      <family val="2"/>
      <scheme val="minor"/>
    </font>
    <font>
      <sz val="11"/>
      <color rgb="FF006100"/>
      <name val="Calibri"/>
      <family val="2"/>
      <scheme val="minor"/>
    </font>
    <font>
      <sz val="1"/>
      <color indexed="16"/>
      <name val="Courier"/>
      <charset val="134"/>
    </font>
    <font>
      <sz val="11"/>
      <color indexed="9"/>
      <name val="Calibri"/>
      <family val="2"/>
    </font>
    <font>
      <sz val="11"/>
      <color indexed="20"/>
      <name val="Calibri"/>
      <family val="2"/>
    </font>
    <font>
      <sz val="11"/>
      <color indexed="17"/>
      <name val="Calibri"/>
      <family val="2"/>
    </font>
    <font>
      <b/>
      <sz val="11"/>
      <color indexed="10"/>
      <name val="Calibri"/>
      <family val="2"/>
    </font>
    <font>
      <b/>
      <sz val="11"/>
      <color indexed="52"/>
      <name val="Calibri"/>
      <family val="2"/>
    </font>
    <font>
      <sz val="11"/>
      <color indexed="52"/>
      <name val="Calibri"/>
      <family val="2"/>
    </font>
    <font>
      <sz val="11"/>
      <color indexed="62"/>
      <name val="Calibri"/>
      <family val="2"/>
    </font>
    <font>
      <sz val="11"/>
      <name val="Arial Narrow"/>
      <family val="2"/>
    </font>
    <font>
      <i/>
      <sz val="11"/>
      <color indexed="23"/>
      <name val="Calibri"/>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sz val="11"/>
      <color indexed="60"/>
      <name val="Calibri"/>
      <family val="2"/>
    </font>
    <font>
      <sz val="10"/>
      <name val="MS Sans Serif"/>
      <charset val="134"/>
    </font>
    <font>
      <sz val="10"/>
      <color indexed="8"/>
      <name val="Arial"/>
      <family val="2"/>
    </font>
    <font>
      <sz val="10"/>
      <color indexed="8"/>
      <name val="MS Sans Serif"/>
      <charset val="134"/>
    </font>
    <font>
      <b/>
      <sz val="11"/>
      <color indexed="63"/>
      <name val="Calibri"/>
      <family val="2"/>
    </font>
    <font>
      <b/>
      <sz val="13"/>
      <color indexed="56"/>
      <name val="Calibri"/>
      <family val="2"/>
    </font>
    <font>
      <b/>
      <sz val="14"/>
      <color theme="1"/>
      <name val="Arial"/>
      <family val="2"/>
    </font>
    <font>
      <b/>
      <sz val="8"/>
      <color theme="0"/>
      <name val="Calibri"/>
      <family val="2"/>
    </font>
    <font>
      <b/>
      <sz val="15"/>
      <color theme="0"/>
      <name val="Calibri"/>
      <family val="2"/>
      <scheme val="minor"/>
    </font>
    <font>
      <b/>
      <sz val="14"/>
      <name val="Arial"/>
      <family val="2"/>
    </font>
    <font>
      <b/>
      <u/>
      <sz val="10"/>
      <color theme="0"/>
      <name val="Calibri"/>
      <family val="2"/>
      <scheme val="minor"/>
    </font>
    <font>
      <b/>
      <sz val="8"/>
      <color theme="0"/>
      <name val="Calibri"/>
      <family val="2"/>
      <scheme val="minor"/>
    </font>
    <font>
      <b/>
      <sz val="9"/>
      <name val="Tahoma"/>
      <family val="2"/>
    </font>
    <font>
      <sz val="9"/>
      <name val="Times New Roman"/>
      <family val="1"/>
    </font>
    <font>
      <sz val="9"/>
      <name val="Tahoma"/>
      <family val="2"/>
    </font>
    <font>
      <sz val="10"/>
      <name val="Arial"/>
      <family val="2"/>
    </font>
    <font>
      <b/>
      <sz val="16"/>
      <color indexed="9"/>
      <name val="Calibri"/>
      <family val="2"/>
    </font>
    <font>
      <b/>
      <sz val="11"/>
      <color indexed="9"/>
      <name val="Arial"/>
      <family val="2"/>
    </font>
    <font>
      <b/>
      <sz val="14"/>
      <color indexed="9"/>
      <name val="Calibri"/>
      <family val="2"/>
    </font>
    <font>
      <b/>
      <sz val="10"/>
      <color rgb="FFFFFFFF"/>
      <name val="Calibri"/>
      <family val="2"/>
    </font>
    <font>
      <b/>
      <sz val="9"/>
      <color indexed="9"/>
      <name val="Calibri"/>
      <family val="2"/>
    </font>
    <font>
      <sz val="8"/>
      <color indexed="9"/>
      <name val="Calibri"/>
      <family val="2"/>
    </font>
    <font>
      <b/>
      <sz val="10"/>
      <color indexed="9"/>
      <name val="Calibri"/>
      <family val="2"/>
      <scheme val="minor"/>
    </font>
    <font>
      <b/>
      <sz val="10"/>
      <color indexed="9"/>
      <name val="Arial"/>
      <family val="2"/>
    </font>
    <font>
      <b/>
      <sz val="9"/>
      <name val="Calibri"/>
      <charset val="134"/>
    </font>
    <font>
      <sz val="9"/>
      <color indexed="81"/>
      <name val="Tahoma"/>
      <family val="2"/>
    </font>
    <font>
      <b/>
      <sz val="9"/>
      <color indexed="81"/>
      <name val="Tahoma"/>
      <family val="2"/>
    </font>
  </fonts>
  <fills count="79">
    <fill>
      <patternFill patternType="none"/>
    </fill>
    <fill>
      <patternFill patternType="gray125"/>
    </fill>
    <fill>
      <patternFill patternType="solid">
        <fgColor theme="0" tint="-0.14996795556505021"/>
        <bgColor indexed="64"/>
      </patternFill>
    </fill>
    <fill>
      <patternFill patternType="solid">
        <fgColor rgb="FF008000"/>
        <bgColor indexed="64"/>
      </patternFill>
    </fill>
    <fill>
      <patternFill patternType="solid">
        <fgColor theme="0"/>
        <bgColor indexed="64"/>
      </patternFill>
    </fill>
    <fill>
      <gradientFill degree="90">
        <stop position="0">
          <color rgb="FF66FF33"/>
        </stop>
        <stop position="1">
          <color rgb="FF009900"/>
        </stop>
      </gradientFill>
    </fill>
    <fill>
      <patternFill patternType="solid">
        <fgColor rgb="FF009900"/>
        <bgColor indexed="64"/>
      </patternFill>
    </fill>
    <fill>
      <patternFill patternType="solid">
        <fgColor theme="4" tint="0.79995117038483843"/>
        <bgColor theme="4" tint="0.79995117038483843"/>
      </patternFill>
    </fill>
    <fill>
      <patternFill patternType="solid">
        <fgColor theme="7" tint="0.59999389629810485"/>
        <bgColor indexed="64"/>
      </patternFill>
    </fill>
    <fill>
      <patternFill patternType="solid">
        <fgColor rgb="FF669900"/>
        <bgColor indexed="64"/>
      </patternFill>
    </fill>
    <fill>
      <gradientFill degree="90">
        <stop position="0">
          <color theme="0"/>
        </stop>
        <stop position="1">
          <color rgb="FF00CC00"/>
        </stop>
      </gradientFill>
    </fill>
    <fill>
      <patternFill patternType="solid">
        <fgColor theme="8" tint="0.59999389629810485"/>
        <bgColor indexed="64"/>
      </patternFill>
    </fill>
    <fill>
      <patternFill patternType="solid">
        <fgColor rgb="FFFFFF66"/>
        <bgColor indexed="64"/>
      </patternFill>
    </fill>
    <fill>
      <patternFill patternType="solid">
        <fgColor theme="8" tint="0.79995117038483843"/>
        <bgColor indexed="64"/>
      </patternFill>
    </fill>
    <fill>
      <patternFill patternType="solid">
        <fgColor rgb="FF00CC00"/>
        <bgColor indexed="64"/>
      </patternFill>
    </fill>
    <fill>
      <patternFill patternType="solid">
        <fgColor rgb="FF00CC00"/>
        <bgColor theme="4" tint="0.79995117038483843"/>
      </patternFill>
    </fill>
    <fill>
      <patternFill patternType="solid">
        <fgColor rgb="FF008000"/>
        <bgColor theme="4" tint="0.79995117038483843"/>
      </patternFill>
    </fill>
    <fill>
      <patternFill patternType="solid">
        <fgColor rgb="FFFF3399"/>
        <bgColor theme="4" tint="0.79995117038483843"/>
      </patternFill>
    </fill>
    <fill>
      <patternFill patternType="solid">
        <fgColor indexed="22"/>
        <bgColor indexed="0"/>
      </patternFill>
    </fill>
    <fill>
      <patternFill patternType="solid">
        <fgColor indexed="9"/>
        <bgColor indexed="64"/>
      </patternFill>
    </fill>
    <fill>
      <patternFill patternType="solid">
        <fgColor rgb="FF008C3D"/>
        <bgColor indexed="64"/>
      </patternFill>
    </fill>
    <fill>
      <patternFill patternType="solid">
        <fgColor rgb="FF006600"/>
        <bgColor indexed="64"/>
      </patternFill>
    </fill>
    <fill>
      <patternFill patternType="solid">
        <fgColor rgb="FF006600"/>
        <bgColor theme="4" tint="0.79995117038483843"/>
      </patternFill>
    </fill>
    <fill>
      <patternFill patternType="solid">
        <fgColor rgb="FF33CC33"/>
        <bgColor indexed="64"/>
      </patternFill>
    </fill>
    <fill>
      <patternFill patternType="solid">
        <fgColor rgb="FFFFFFCC"/>
        <bgColor indexed="64"/>
      </patternFill>
    </fill>
    <fill>
      <patternFill patternType="solid">
        <fgColor indexed="17"/>
        <bgColor indexed="64"/>
      </patternFill>
    </fill>
    <fill>
      <patternFill patternType="solid">
        <fgColor rgb="FF009E47"/>
        <bgColor indexed="64"/>
      </patternFill>
    </fill>
    <fill>
      <patternFill patternType="solid">
        <fgColor rgb="FFFFEB9C"/>
        <bgColor indexed="64"/>
      </patternFill>
    </fill>
    <fill>
      <patternFill patternType="solid">
        <fgColor rgb="FF00B050"/>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patternFill patternType="solid">
        <fgColor rgb="FF66FF66"/>
        <bgColor indexed="64"/>
      </patternFill>
    </fill>
    <fill>
      <patternFill patternType="solid">
        <fgColor rgb="FFFEFED6"/>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gradientFill degree="90">
        <stop position="0">
          <color theme="0"/>
        </stop>
        <stop position="1">
          <color rgb="FF00B0F0"/>
        </stop>
      </gradientFill>
    </fill>
    <fill>
      <patternFill patternType="solid">
        <fgColor theme="4" tint="0.79995117038483843"/>
        <bgColor indexed="64"/>
      </patternFill>
    </fill>
    <fill>
      <patternFill patternType="solid">
        <fgColor theme="0" tint="-0.14996795556505021"/>
        <bgColor indexed="0"/>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79995117038483843"/>
        <bgColor indexed="64"/>
      </patternFill>
    </fill>
    <fill>
      <patternFill patternType="solid">
        <fgColor theme="5" tint="0.59999389629810485"/>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9" tint="0.79995117038483843"/>
        <bgColor indexed="64"/>
      </patternFill>
    </fill>
    <fill>
      <patternFill patternType="solid">
        <fgColor theme="9" tint="0.59999389629810485"/>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indexed="22"/>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
      <patternFill patternType="solid">
        <fgColor rgb="FFFFFFFF"/>
        <bgColor indexed="64"/>
      </patternFill>
    </fill>
  </fills>
  <borders count="76">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indexed="22"/>
      </right>
      <top style="thin">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auto="1"/>
      </left>
      <right/>
      <top style="thin">
        <color auto="1"/>
      </top>
      <bottom style="medium">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auto="1"/>
      </left>
      <right style="medium">
        <color auto="1"/>
      </right>
      <top style="thin">
        <color auto="1"/>
      </top>
      <bottom style="medium">
        <color auto="1"/>
      </bottom>
      <diagonal/>
    </border>
    <border>
      <left/>
      <right/>
      <top/>
      <bottom style="thin">
        <color theme="4" tint="0.39994506668294322"/>
      </bottom>
      <diagonal/>
    </border>
    <border>
      <left/>
      <right/>
      <top style="thin">
        <color theme="4" tint="0.39994506668294322"/>
      </top>
      <bottom/>
      <diagonal/>
    </border>
    <border>
      <left/>
      <right style="thin">
        <color auto="1"/>
      </right>
      <top/>
      <bottom/>
      <diagonal/>
    </border>
    <border>
      <left style="thin">
        <color auto="1"/>
      </left>
      <right style="thin">
        <color auto="1"/>
      </right>
      <top style="medium">
        <color auto="1"/>
      </top>
      <bottom/>
      <diagonal/>
    </border>
    <border>
      <left style="medium">
        <color auto="1"/>
      </left>
      <right/>
      <top style="medium">
        <color auto="1"/>
      </top>
      <bottom/>
      <diagonal/>
    </border>
    <border>
      <left/>
      <right style="thin">
        <color indexed="22"/>
      </right>
      <top/>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style="thin">
        <color auto="1"/>
      </top>
      <bottom style="thin">
        <color auto="1"/>
      </bottom>
      <diagonal/>
    </border>
    <border>
      <left/>
      <right style="thin">
        <color rgb="FF000000"/>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41">
    <xf numFmtId="0" fontId="0" fillId="0" borderId="0"/>
    <xf numFmtId="9" fontId="145" fillId="0" borderId="0" applyFont="0" applyFill="0" applyBorder="0" applyAlignment="0" applyProtection="0"/>
    <xf numFmtId="41" fontId="145" fillId="0" borderId="0" applyFont="0" applyFill="0" applyBorder="0" applyAlignment="0" applyProtection="0"/>
    <xf numFmtId="0" fontId="113" fillId="0" borderId="0" applyNumberFormat="0" applyFill="0" applyBorder="0" applyAlignment="0" applyProtection="0"/>
    <xf numFmtId="0" fontId="72" fillId="0" borderId="0" applyNumberFormat="0" applyFill="0" applyBorder="0" applyAlignment="0" applyProtection="0"/>
    <xf numFmtId="0" fontId="79" fillId="37" borderId="59" applyNumberFormat="0" applyAlignment="0" applyProtection="0"/>
    <xf numFmtId="0" fontId="114" fillId="37" borderId="58" applyNumberFormat="0" applyAlignment="0" applyProtection="0"/>
    <xf numFmtId="0" fontId="115" fillId="29" borderId="0" applyNumberFormat="0" applyBorder="0" applyAlignment="0" applyProtection="0"/>
    <xf numFmtId="0" fontId="62" fillId="27" borderId="0" applyNumberFormat="0" applyBorder="0" applyAlignment="0" applyProtection="0"/>
    <xf numFmtId="3" fontId="10" fillId="0" borderId="33"/>
    <xf numFmtId="165" fontId="145" fillId="0" borderId="0" applyFont="0" applyFill="0" applyBorder="0" applyAlignment="0" applyProtection="0"/>
    <xf numFmtId="43" fontId="145" fillId="0" borderId="0" applyFont="0" applyFill="0" applyBorder="0" applyAlignment="0" applyProtection="0"/>
    <xf numFmtId="166" fontId="116" fillId="0" borderId="0">
      <protection locked="0"/>
    </xf>
    <xf numFmtId="0" fontId="31" fillId="54" borderId="0" applyNumberFormat="0" applyBorder="0" applyAlignment="0" applyProtection="0"/>
    <xf numFmtId="0" fontId="31" fillId="55" borderId="0" applyNumberFormat="0" applyBorder="0" applyAlignment="0" applyProtection="0"/>
    <xf numFmtId="0" fontId="31" fillId="56"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31" fillId="59" borderId="0" applyNumberFormat="0" applyBorder="0" applyAlignment="0" applyProtection="0"/>
    <xf numFmtId="0" fontId="31" fillId="60"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9" fillId="55" borderId="0" applyNumberFormat="0" applyBorder="0" applyAlignment="0" applyProtection="0"/>
    <xf numFmtId="0" fontId="9" fillId="44" borderId="0" applyNumberFormat="0" applyBorder="0" applyAlignment="0" applyProtection="0"/>
    <xf numFmtId="0" fontId="9" fillId="57" borderId="0" applyNumberFormat="0" applyBorder="0" applyAlignment="0" applyProtection="0"/>
    <xf numFmtId="0" fontId="9" fillId="48" borderId="0" applyNumberFormat="0" applyBorder="0" applyAlignment="0" applyProtection="0"/>
    <xf numFmtId="0" fontId="9" fillId="59" borderId="0" applyNumberFormat="0" applyBorder="0" applyAlignment="0" applyProtection="0"/>
    <xf numFmtId="0" fontId="9" fillId="50" borderId="0" applyNumberFormat="0" applyBorder="0" applyAlignment="0" applyProtection="0"/>
    <xf numFmtId="0" fontId="9" fillId="61" borderId="0" applyNumberFormat="0" applyBorder="0" applyAlignment="0" applyProtection="0"/>
    <xf numFmtId="0" fontId="9" fillId="51" borderId="0" applyNumberFormat="0" applyBorder="0" applyAlignment="0" applyProtection="0"/>
    <xf numFmtId="0" fontId="9" fillId="13" borderId="0" applyNumberFormat="0" applyBorder="0" applyAlignment="0" applyProtection="0"/>
    <xf numFmtId="0" fontId="9" fillId="63" borderId="0" applyNumberFormat="0" applyBorder="0" applyAlignment="0" applyProtection="0"/>
    <xf numFmtId="0" fontId="9" fillId="52" borderId="0" applyNumberFormat="0" applyBorder="0" applyAlignment="0" applyProtection="0"/>
    <xf numFmtId="0" fontId="31" fillId="64" borderId="0" applyNumberFormat="0" applyBorder="0" applyAlignment="0" applyProtection="0"/>
    <xf numFmtId="0" fontId="31" fillId="65" borderId="0" applyNumberFormat="0" applyBorder="0" applyAlignment="0" applyProtection="0"/>
    <xf numFmtId="0" fontId="31" fillId="66" borderId="0" applyNumberFormat="0" applyBorder="0" applyAlignment="0" applyProtection="0"/>
    <xf numFmtId="0" fontId="9" fillId="54" borderId="0" applyNumberFormat="0" applyBorder="0" applyAlignment="0" applyProtection="0"/>
    <xf numFmtId="0" fontId="9" fillId="47" borderId="0" applyNumberFormat="0" applyBorder="0" applyAlignment="0" applyProtection="0"/>
    <xf numFmtId="0" fontId="9" fillId="49" borderId="0" applyNumberFormat="0" applyBorder="0" applyAlignment="0" applyProtection="0"/>
    <xf numFmtId="0" fontId="9" fillId="65" borderId="0" applyNumberFormat="0" applyBorder="0" applyAlignment="0" applyProtection="0"/>
    <xf numFmtId="0" fontId="9" fillId="42"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66" borderId="0" applyNumberFormat="0" applyBorder="0" applyAlignment="0" applyProtection="0"/>
    <xf numFmtId="0" fontId="9" fillId="53" borderId="0" applyNumberFormat="0" applyBorder="0" applyAlignment="0" applyProtection="0"/>
    <xf numFmtId="0" fontId="117" fillId="62" borderId="0" applyNumberFormat="0" applyBorder="0" applyAlignment="0" applyProtection="0"/>
    <xf numFmtId="0" fontId="117" fillId="67" borderId="0" applyNumberFormat="0" applyBorder="0" applyAlignment="0" applyProtection="0"/>
    <xf numFmtId="0" fontId="117" fillId="66" borderId="0" applyNumberFormat="0" applyBorder="0" applyAlignment="0" applyProtection="0"/>
    <xf numFmtId="0" fontId="117" fillId="57" borderId="0" applyNumberFormat="0" applyBorder="0" applyAlignment="0" applyProtection="0"/>
    <xf numFmtId="0" fontId="117" fillId="56" borderId="0" applyNumberFormat="0" applyBorder="0" applyAlignment="0" applyProtection="0"/>
    <xf numFmtId="0" fontId="117" fillId="68" borderId="0" applyNumberFormat="0" applyBorder="0" applyAlignment="0" applyProtection="0"/>
    <xf numFmtId="0" fontId="117" fillId="65" borderId="0" applyNumberFormat="0" applyBorder="0" applyAlignment="0" applyProtection="0"/>
    <xf numFmtId="0" fontId="117" fillId="69" borderId="0" applyNumberFormat="0" applyBorder="0" applyAlignment="0" applyProtection="0"/>
    <xf numFmtId="0" fontId="117" fillId="70" borderId="0" applyNumberFormat="0" applyBorder="0" applyAlignment="0" applyProtection="0"/>
    <xf numFmtId="0" fontId="117" fillId="71" borderId="0" applyNumberFormat="0" applyBorder="0" applyAlignment="0" applyProtection="0"/>
    <xf numFmtId="0" fontId="117" fillId="72" borderId="0" applyNumberFormat="0" applyBorder="0" applyAlignment="0" applyProtection="0"/>
    <xf numFmtId="0" fontId="117" fillId="73" borderId="0" applyNumberFormat="0" applyBorder="0" applyAlignment="0" applyProtection="0"/>
    <xf numFmtId="0" fontId="117" fillId="74" borderId="0" applyNumberFormat="0" applyBorder="0" applyAlignment="0" applyProtection="0"/>
    <xf numFmtId="0" fontId="118" fillId="61" borderId="0" applyNumberFormat="0" applyBorder="0" applyAlignment="0" applyProtection="0"/>
    <xf numFmtId="0" fontId="119" fillId="59" borderId="0" applyNumberFormat="0" applyBorder="0" applyAlignment="0" applyProtection="0"/>
    <xf numFmtId="0" fontId="120" fillId="19" borderId="60" applyNumberFormat="0" applyAlignment="0" applyProtection="0"/>
    <xf numFmtId="0" fontId="121" fillId="63" borderId="60" applyNumberFormat="0" applyAlignment="0" applyProtection="0"/>
    <xf numFmtId="0" fontId="64" fillId="75" borderId="61" applyNumberFormat="0" applyAlignment="0" applyProtection="0"/>
    <xf numFmtId="0" fontId="122" fillId="0" borderId="62" applyNumberFormat="0" applyFill="0" applyAlignment="0" applyProtection="0"/>
    <xf numFmtId="0" fontId="18" fillId="0" borderId="0" applyNumberFormat="0" applyFill="0" applyBorder="0" applyAlignment="0" applyProtection="0"/>
    <xf numFmtId="0" fontId="117" fillId="76" borderId="0" applyNumberFormat="0" applyBorder="0" applyAlignment="0" applyProtection="0"/>
    <xf numFmtId="0" fontId="117" fillId="77" borderId="0" applyNumberFormat="0" applyBorder="0" applyAlignment="0" applyProtection="0"/>
    <xf numFmtId="0" fontId="123" fillId="60" borderId="60" applyNumberFormat="0" applyAlignment="0" applyProtection="0"/>
    <xf numFmtId="167" fontId="145" fillId="0" borderId="0" applyFont="0" applyFill="0" applyBorder="0" applyAlignment="0" applyProtection="0"/>
    <xf numFmtId="168" fontId="145" fillId="0" borderId="0" applyFont="0" applyFill="0" applyBorder="0" applyAlignment="0" applyProtection="0"/>
    <xf numFmtId="168" fontId="124" fillId="0" borderId="0" applyFont="0" applyFill="0" applyBorder="0" applyAlignment="0" applyProtection="0"/>
    <xf numFmtId="169" fontId="145" fillId="0" borderId="0" applyFont="0" applyFill="0" applyBorder="0" applyAlignment="0" applyProtection="0"/>
    <xf numFmtId="0" fontId="125" fillId="0" borderId="0" applyNumberFormat="0" applyFill="0" applyBorder="0" applyAlignment="0" applyProtection="0"/>
    <xf numFmtId="0" fontId="119" fillId="62" borderId="0" applyNumberFormat="0" applyBorder="0" applyAlignment="0" applyProtection="0"/>
    <xf numFmtId="0" fontId="126" fillId="0" borderId="63" applyNumberFormat="0" applyFill="0" applyAlignment="0" applyProtection="0"/>
    <xf numFmtId="0" fontId="127" fillId="0" borderId="64" applyNumberFormat="0" applyFill="0" applyAlignment="0" applyProtection="0"/>
    <xf numFmtId="0" fontId="128" fillId="0" borderId="65" applyNumberFormat="0" applyFill="0" applyAlignment="0" applyProtection="0"/>
    <xf numFmtId="0" fontId="128" fillId="0" borderId="0" applyNumberFormat="0" applyFill="0" applyBorder="0" applyAlignment="0" applyProtection="0"/>
    <xf numFmtId="0" fontId="118" fillId="57" borderId="0" applyNumberFormat="0" applyBorder="0" applyAlignment="0" applyProtection="0"/>
    <xf numFmtId="0" fontId="123" fillId="64" borderId="60" applyNumberFormat="0" applyAlignment="0" applyProtection="0"/>
    <xf numFmtId="0" fontId="129" fillId="0" borderId="66" applyNumberFormat="0" applyFill="0" applyAlignment="0" applyProtection="0"/>
    <xf numFmtId="41" fontId="145" fillId="0" borderId="0" applyFont="0" applyFill="0" applyBorder="0" applyAlignment="0" applyProtection="0"/>
    <xf numFmtId="170" fontId="31"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164" fontId="145"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171" fontId="31" fillId="0" borderId="0" applyFont="0" applyFill="0" applyBorder="0" applyAlignment="0" applyProtection="0"/>
    <xf numFmtId="172" fontId="9" fillId="0" borderId="0" applyFont="0" applyFill="0" applyBorder="0" applyAlignment="0" applyProtection="0"/>
    <xf numFmtId="173" fontId="145" fillId="0" borderId="0" applyFont="0" applyFill="0" applyBorder="0" applyAlignment="0" applyProtection="0"/>
    <xf numFmtId="0" fontId="130" fillId="64" borderId="0" applyNumberFormat="0" applyBorder="0" applyAlignment="0" applyProtection="0"/>
    <xf numFmtId="0" fontId="145" fillId="0" borderId="0"/>
    <xf numFmtId="0" fontId="9" fillId="0" borderId="0"/>
    <xf numFmtId="0" fontId="9" fillId="0" borderId="0"/>
    <xf numFmtId="0" fontId="9" fillId="0" borderId="0"/>
    <xf numFmtId="0" fontId="31" fillId="0" borderId="0"/>
    <xf numFmtId="0" fontId="145" fillId="0" borderId="0"/>
    <xf numFmtId="0" fontId="145" fillId="0" borderId="0"/>
    <xf numFmtId="0" fontId="9" fillId="0" borderId="0"/>
    <xf numFmtId="0" fontId="131" fillId="0" borderId="0"/>
    <xf numFmtId="0" fontId="9" fillId="0" borderId="0"/>
    <xf numFmtId="0" fontId="9" fillId="0" borderId="0"/>
    <xf numFmtId="0" fontId="87"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5" fillId="0" borderId="0"/>
    <xf numFmtId="0" fontId="5" fillId="0" borderId="0" applyFill="0" applyBorder="0" applyAlignment="0" applyProtection="0"/>
    <xf numFmtId="0" fontId="132" fillId="0" borderId="0"/>
    <xf numFmtId="0" fontId="145" fillId="0" borderId="0"/>
    <xf numFmtId="0" fontId="132" fillId="0" borderId="0"/>
    <xf numFmtId="0" fontId="132" fillId="0" borderId="0"/>
    <xf numFmtId="0" fontId="145" fillId="0" borderId="0"/>
    <xf numFmtId="0" fontId="145" fillId="0" borderId="0"/>
    <xf numFmtId="0" fontId="132" fillId="0" borderId="0"/>
    <xf numFmtId="0" fontId="133" fillId="0" borderId="0"/>
    <xf numFmtId="0" fontId="132" fillId="0" borderId="0"/>
    <xf numFmtId="0" fontId="31" fillId="58" borderId="48" applyNumberFormat="0" applyFont="0" applyAlignment="0" applyProtection="0"/>
    <xf numFmtId="0" fontId="145" fillId="58" borderId="48" applyNumberFormat="0" applyFont="0" applyAlignment="0" applyProtection="0"/>
    <xf numFmtId="0" fontId="9" fillId="24" borderId="57" applyNumberFormat="0" applyFont="0" applyAlignment="0" applyProtection="0"/>
    <xf numFmtId="0" fontId="31" fillId="24" borderId="57" applyNumberFormat="0" applyFont="0" applyAlignment="0" applyProtection="0"/>
    <xf numFmtId="0" fontId="134" fillId="19" borderId="67" applyNumberFormat="0" applyAlignment="0" applyProtection="0"/>
    <xf numFmtId="9" fontId="145" fillId="0" borderId="0" applyFont="0" applyFill="0" applyBorder="0" applyAlignment="0" applyProtection="0"/>
    <xf numFmtId="9" fontId="31" fillId="0" borderId="0" applyFont="0" applyFill="0" applyBorder="0" applyAlignment="0" applyProtection="0"/>
    <xf numFmtId="9" fontId="145" fillId="0" borderId="0" applyFont="0" applyFill="0" applyBorder="0" applyAlignment="0" applyProtection="0"/>
    <xf numFmtId="0" fontId="134" fillId="63" borderId="67" applyNumberFormat="0" applyAlignment="0" applyProtection="0"/>
    <xf numFmtId="0" fontId="129" fillId="0" borderId="0" applyNumberFormat="0" applyFill="0" applyBorder="0" applyAlignment="0" applyProtection="0"/>
    <xf numFmtId="0" fontId="97" fillId="0" borderId="0" applyNumberFormat="0" applyFill="0" applyBorder="0" applyAlignment="0" applyProtection="0"/>
    <xf numFmtId="0" fontId="98" fillId="0" borderId="68" applyNumberFormat="0" applyFill="0" applyAlignment="0" applyProtection="0"/>
    <xf numFmtId="0" fontId="135" fillId="0" borderId="69" applyNumberFormat="0" applyFill="0" applyAlignment="0" applyProtection="0"/>
    <xf numFmtId="0" fontId="18" fillId="0" borderId="70" applyNumberFormat="0" applyFill="0" applyAlignment="0" applyProtection="0"/>
    <xf numFmtId="0" fontId="110" fillId="0" borderId="71" applyNumberFormat="0" applyFill="0" applyAlignment="0" applyProtection="0"/>
  </cellStyleXfs>
  <cellXfs count="1072">
    <xf numFmtId="0" fontId="0" fillId="0" borderId="0" xfId="0"/>
    <xf numFmtId="0" fontId="2" fillId="0" borderId="2" xfId="0" applyFont="1" applyBorder="1" applyAlignment="1">
      <alignment vertical="center"/>
    </xf>
    <xf numFmtId="0" fontId="2" fillId="0" borderId="3" xfId="0" applyFont="1" applyBorder="1" applyAlignment="1">
      <alignment vertical="center" wrapText="1"/>
    </xf>
    <xf numFmtId="0" fontId="3" fillId="3" borderId="1" xfId="0" applyFont="1" applyFill="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wrapText="1"/>
    </xf>
    <xf numFmtId="0" fontId="0" fillId="0" borderId="1" xfId="0" applyFont="1" applyBorder="1" applyAlignment="1">
      <alignment vertical="center"/>
    </xf>
    <xf numFmtId="0" fontId="0" fillId="0" borderId="1" xfId="0" applyFont="1" applyBorder="1" applyAlignment="1">
      <alignment vertical="center" wrapText="1"/>
    </xf>
    <xf numFmtId="0" fontId="5" fillId="0" borderId="1" xfId="0" applyFont="1" applyBorder="1" applyAlignment="1">
      <alignment vertical="center" wrapText="1"/>
    </xf>
    <xf numFmtId="0" fontId="0" fillId="0" borderId="1" xfId="0" applyFont="1" applyBorder="1" applyAlignment="1">
      <alignment horizontal="left" vertical="center" wrapText="1"/>
    </xf>
    <xf numFmtId="0" fontId="6" fillId="0" borderId="0" xfId="0" applyFont="1" applyAlignment="1">
      <alignment vertical="center"/>
    </xf>
    <xf numFmtId="0" fontId="2" fillId="0" borderId="4" xfId="0" applyFont="1" applyBorder="1" applyAlignment="1">
      <alignment vertical="center"/>
    </xf>
    <xf numFmtId="0" fontId="2" fillId="0" borderId="5" xfId="0" applyFont="1" applyBorder="1" applyAlignment="1">
      <alignment vertical="center" wrapText="1"/>
    </xf>
    <xf numFmtId="0" fontId="7" fillId="3" borderId="1" xfId="0" applyFont="1" applyFill="1" applyBorder="1" applyAlignment="1">
      <alignment horizontal="center" vertical="center" wrapText="1"/>
    </xf>
    <xf numFmtId="0" fontId="8" fillId="0" borderId="1" xfId="0" applyFont="1" applyBorder="1" applyAlignment="1">
      <alignment vertical="center" wrapText="1"/>
    </xf>
    <xf numFmtId="49" fontId="9" fillId="0" borderId="0" xfId="99" applyNumberFormat="1"/>
    <xf numFmtId="0" fontId="9" fillId="0" borderId="0" xfId="99"/>
    <xf numFmtId="49" fontId="9" fillId="0" borderId="1" xfId="99" applyNumberFormat="1" applyBorder="1"/>
    <xf numFmtId="0" fontId="9" fillId="0" borderId="1" xfId="99" applyBorder="1"/>
    <xf numFmtId="49" fontId="10" fillId="4" borderId="1" xfId="116" applyNumberFormat="1" applyFont="1" applyFill="1" applyBorder="1"/>
    <xf numFmtId="3" fontId="10" fillId="4" borderId="1" xfId="116" applyNumberFormat="1" applyFont="1" applyFill="1" applyBorder="1"/>
    <xf numFmtId="0" fontId="9" fillId="4" borderId="1" xfId="99" applyFill="1" applyBorder="1"/>
    <xf numFmtId="0" fontId="10" fillId="4" borderId="1" xfId="116" applyFont="1" applyFill="1" applyBorder="1"/>
    <xf numFmtId="1" fontId="0" fillId="4" borderId="1" xfId="99" applyNumberFormat="1" applyFont="1" applyFill="1" applyBorder="1" applyAlignment="1" applyProtection="1">
      <alignment vertical="center"/>
      <protection locked="0"/>
    </xf>
    <xf numFmtId="0" fontId="145" fillId="0" borderId="0" xfId="92"/>
    <xf numFmtId="0" fontId="11" fillId="5" borderId="6" xfId="97" applyFont="1" applyFill="1" applyBorder="1" applyAlignment="1">
      <alignment vertical="center"/>
    </xf>
    <xf numFmtId="0" fontId="12" fillId="5" borderId="7" xfId="4" applyFont="1" applyFill="1" applyBorder="1" applyAlignment="1">
      <alignment vertical="center" wrapText="1"/>
    </xf>
    <xf numFmtId="0" fontId="12" fillId="5" borderId="0" xfId="4" applyFont="1" applyFill="1" applyBorder="1" applyAlignment="1">
      <alignment vertical="center" wrapText="1"/>
    </xf>
    <xf numFmtId="0" fontId="14" fillId="7" borderId="1" xfId="0" applyFont="1" applyFill="1" applyBorder="1" applyAlignment="1">
      <alignment horizontal="center"/>
    </xf>
    <xf numFmtId="0" fontId="9" fillId="8" borderId="1" xfId="0" applyFont="1" applyFill="1" applyBorder="1" applyAlignment="1">
      <alignment horizontal="center" wrapText="1"/>
    </xf>
    <xf numFmtId="3" fontId="1" fillId="9" borderId="1" xfId="0" applyNumberFormat="1" applyFont="1" applyFill="1" applyBorder="1" applyAlignment="1">
      <alignment vertical="center"/>
    </xf>
    <xf numFmtId="0" fontId="0" fillId="0" borderId="1" xfId="0" applyBorder="1"/>
    <xf numFmtId="0" fontId="0" fillId="0" borderId="1" xfId="0" applyBorder="1" applyAlignment="1">
      <alignment horizontal="left"/>
    </xf>
    <xf numFmtId="0" fontId="9" fillId="4" borderId="1" xfId="0" applyFont="1" applyFill="1" applyBorder="1" applyAlignment="1">
      <alignment horizontal="center" wrapText="1"/>
    </xf>
    <xf numFmtId="3" fontId="1" fillId="4" borderId="1" xfId="0" applyNumberFormat="1" applyFont="1" applyFill="1" applyBorder="1" applyAlignment="1">
      <alignment vertical="center"/>
    </xf>
    <xf numFmtId="0" fontId="0" fillId="11" borderId="1" xfId="0" applyFont="1" applyFill="1" applyBorder="1"/>
    <xf numFmtId="0" fontId="5" fillId="11" borderId="1" xfId="0" applyFont="1" applyFill="1" applyBorder="1" applyAlignment="1">
      <alignment vertical="center"/>
    </xf>
    <xf numFmtId="0" fontId="16" fillId="11" borderId="0" xfId="0" applyFont="1" applyFill="1" applyAlignment="1">
      <alignment horizontal="center" vertical="center"/>
    </xf>
    <xf numFmtId="0" fontId="3" fillId="0" borderId="0" xfId="0" applyFont="1"/>
    <xf numFmtId="0" fontId="17" fillId="0" borderId="0" xfId="0" applyFont="1"/>
    <xf numFmtId="3" fontId="17" fillId="0" borderId="0" xfId="0" applyNumberFormat="1" applyFont="1"/>
    <xf numFmtId="1" fontId="0" fillId="0" borderId="0" xfId="0" applyNumberFormat="1"/>
    <xf numFmtId="3" fontId="0" fillId="0" borderId="0" xfId="0" applyNumberFormat="1"/>
    <xf numFmtId="0" fontId="0" fillId="0" borderId="0" xfId="0" applyAlignment="1">
      <alignment horizontal="centerContinuous" wrapText="1"/>
    </xf>
    <xf numFmtId="0" fontId="1" fillId="0" borderId="0" xfId="0" applyFont="1" applyAlignment="1">
      <alignment wrapText="1"/>
    </xf>
    <xf numFmtId="0" fontId="1" fillId="0" borderId="0" xfId="0" applyFont="1" applyAlignment="1">
      <alignment horizontal="centerContinuous" wrapText="1"/>
    </xf>
    <xf numFmtId="0" fontId="18" fillId="0" borderId="0" xfId="139" applyBorder="1" applyAlignment="1">
      <alignment vertical="center"/>
    </xf>
    <xf numFmtId="0" fontId="3" fillId="4" borderId="16" xfId="0" applyFont="1" applyFill="1" applyBorder="1"/>
    <xf numFmtId="0" fontId="14" fillId="4" borderId="0" xfId="0" applyFont="1" applyFill="1" applyAlignment="1">
      <alignment horizontal="center" vertical="center"/>
    </xf>
    <xf numFmtId="49" fontId="14" fillId="4" borderId="0" xfId="0" applyNumberFormat="1" applyFont="1" applyFill="1" applyAlignment="1">
      <alignment horizontal="center" vertical="center"/>
    </xf>
    <xf numFmtId="0" fontId="3" fillId="4" borderId="16" xfId="0" applyFont="1" applyFill="1" applyBorder="1" applyAlignment="1">
      <alignment horizontal="left" vertical="center" wrapText="1" shrinkToFit="1"/>
    </xf>
    <xf numFmtId="10" fontId="14" fillId="4" borderId="0" xfId="133" applyNumberFormat="1" applyFont="1" applyFill="1" applyBorder="1" applyAlignment="1">
      <alignment horizontal="center" vertical="center"/>
    </xf>
    <xf numFmtId="3" fontId="3" fillId="4" borderId="16" xfId="0" applyNumberFormat="1" applyFont="1" applyFill="1" applyBorder="1" applyAlignment="1">
      <alignment horizontal="left" vertical="center" wrapText="1" shrinkToFit="1"/>
    </xf>
    <xf numFmtId="3" fontId="19" fillId="4" borderId="0" xfId="0" applyNumberFormat="1" applyFont="1" applyFill="1" applyAlignment="1">
      <alignment horizontal="center" vertical="center" wrapText="1" shrinkToFit="1"/>
    </xf>
    <xf numFmtId="3" fontId="19" fillId="4" borderId="0" xfId="133" applyNumberFormat="1" applyFont="1" applyFill="1" applyBorder="1" applyAlignment="1">
      <alignment horizontal="center" vertical="center"/>
    </xf>
    <xf numFmtId="3" fontId="19" fillId="4" borderId="0" xfId="122" applyNumberFormat="1" applyFont="1" applyFill="1" applyAlignment="1">
      <alignment horizontal="center" vertical="center"/>
    </xf>
    <xf numFmtId="0" fontId="19" fillId="4" borderId="0" xfId="0" applyFont="1" applyFill="1" applyAlignment="1">
      <alignment horizontal="center" vertical="center" wrapText="1" shrinkToFit="1"/>
    </xf>
    <xf numFmtId="3" fontId="19" fillId="4" borderId="0" xfId="121" applyNumberFormat="1" applyFont="1" applyFill="1" applyAlignment="1">
      <alignment horizontal="center" vertical="center"/>
    </xf>
    <xf numFmtId="0" fontId="3" fillId="4" borderId="16" xfId="0" applyFont="1" applyFill="1" applyBorder="1" applyAlignment="1">
      <alignment horizontal="left" vertical="center"/>
    </xf>
    <xf numFmtId="10" fontId="19" fillId="4" borderId="0" xfId="0" applyNumberFormat="1" applyFont="1" applyFill="1" applyAlignment="1">
      <alignment horizontal="center" vertical="center"/>
    </xf>
    <xf numFmtId="3" fontId="3" fillId="4" borderId="16" xfId="0" applyNumberFormat="1" applyFont="1" applyFill="1" applyBorder="1" applyAlignment="1">
      <alignment horizontal="left" vertical="center"/>
    </xf>
    <xf numFmtId="3" fontId="19" fillId="4" borderId="0" xfId="0" applyNumberFormat="1" applyFont="1" applyFill="1" applyAlignment="1">
      <alignment horizontal="center" vertical="center"/>
    </xf>
    <xf numFmtId="0" fontId="3" fillId="4" borderId="17" xfId="0" applyFont="1" applyFill="1" applyBorder="1" applyAlignment="1">
      <alignment horizontal="center" vertical="center"/>
    </xf>
    <xf numFmtId="3" fontId="14" fillId="4" borderId="18" xfId="0" applyNumberFormat="1" applyFont="1" applyFill="1" applyBorder="1" applyAlignment="1">
      <alignment horizontal="center" vertical="center"/>
    </xf>
    <xf numFmtId="3" fontId="14" fillId="4" borderId="18" xfId="121" applyNumberFormat="1" applyFont="1" applyFill="1" applyBorder="1" applyAlignment="1">
      <alignment horizontal="center" vertical="center"/>
    </xf>
    <xf numFmtId="0" fontId="20" fillId="0" borderId="0" xfId="0" applyFont="1"/>
    <xf numFmtId="17" fontId="3" fillId="0" borderId="0" xfId="0" applyNumberFormat="1" applyFont="1" applyAlignment="1">
      <alignment horizontal="center" vertical="center"/>
    </xf>
    <xf numFmtId="1" fontId="3" fillId="0" borderId="0" xfId="0" applyNumberFormat="1" applyFont="1" applyAlignment="1">
      <alignment horizontal="center" vertical="center"/>
    </xf>
    <xf numFmtId="49" fontId="3" fillId="0" borderId="0" xfId="0" applyNumberFormat="1" applyFont="1" applyAlignment="1">
      <alignment horizontal="center" vertical="center"/>
    </xf>
    <xf numFmtId="49" fontId="3" fillId="0" borderId="0" xfId="0" applyNumberFormat="1" applyFont="1"/>
    <xf numFmtId="1" fontId="14" fillId="4" borderId="0" xfId="0" applyNumberFormat="1" applyFont="1" applyFill="1" applyAlignment="1">
      <alignment horizontal="center" vertical="center"/>
    </xf>
    <xf numFmtId="0" fontId="14" fillId="4" borderId="6" xfId="0" applyFont="1" applyFill="1" applyBorder="1" applyAlignment="1">
      <alignment horizontal="center" vertical="center"/>
    </xf>
    <xf numFmtId="10" fontId="19" fillId="4" borderId="0" xfId="133" applyNumberFormat="1" applyFont="1" applyFill="1" applyBorder="1" applyAlignment="1">
      <alignment horizontal="center" vertical="center"/>
    </xf>
    <xf numFmtId="3" fontId="14" fillId="4" borderId="18" xfId="133" applyNumberFormat="1" applyFont="1" applyFill="1" applyBorder="1" applyAlignment="1">
      <alignment horizontal="center" vertical="center"/>
    </xf>
    <xf numFmtId="1" fontId="20" fillId="0" borderId="0" xfId="0" applyNumberFormat="1" applyFont="1"/>
    <xf numFmtId="0" fontId="14" fillId="4" borderId="19" xfId="0" applyFont="1" applyFill="1" applyBorder="1" applyAlignment="1">
      <alignment horizontal="center" vertical="center"/>
    </xf>
    <xf numFmtId="0" fontId="3" fillId="4" borderId="0" xfId="0" applyFont="1" applyFill="1" applyAlignment="1">
      <alignment horizontal="center" vertical="center"/>
    </xf>
    <xf numFmtId="10" fontId="14" fillId="4" borderId="20" xfId="133" applyNumberFormat="1" applyFont="1" applyFill="1" applyBorder="1" applyAlignment="1">
      <alignment horizontal="center" vertical="center"/>
    </xf>
    <xf numFmtId="3" fontId="19" fillId="4" borderId="20" xfId="0" applyNumberFormat="1" applyFont="1" applyFill="1" applyBorder="1" applyAlignment="1">
      <alignment horizontal="center" vertical="center"/>
    </xf>
    <xf numFmtId="10" fontId="19" fillId="4" borderId="20" xfId="0" applyNumberFormat="1" applyFont="1" applyFill="1" applyBorder="1" applyAlignment="1">
      <alignment horizontal="center" vertical="center"/>
    </xf>
    <xf numFmtId="10" fontId="19" fillId="4" borderId="20" xfId="133" applyNumberFormat="1" applyFont="1" applyFill="1" applyBorder="1" applyAlignment="1">
      <alignment horizontal="center" vertical="center"/>
    </xf>
    <xf numFmtId="3" fontId="19" fillId="4" borderId="20" xfId="133" applyNumberFormat="1" applyFont="1" applyFill="1" applyBorder="1" applyAlignment="1">
      <alignment horizontal="center" vertical="center"/>
    </xf>
    <xf numFmtId="3" fontId="14" fillId="4" borderId="3" xfId="0" applyNumberFormat="1" applyFont="1" applyFill="1" applyBorder="1" applyAlignment="1">
      <alignment horizontal="center" vertical="center"/>
    </xf>
    <xf numFmtId="0" fontId="9" fillId="0" borderId="0" xfId="93"/>
    <xf numFmtId="0" fontId="21" fillId="0" borderId="0" xfId="93" applyFont="1"/>
    <xf numFmtId="0" fontId="9" fillId="12" borderId="0" xfId="93" applyFill="1"/>
    <xf numFmtId="0" fontId="0" fillId="0" borderId="21" xfId="93" applyFont="1" applyBorder="1" applyAlignment="1">
      <alignment horizontal="center" vertical="center" wrapText="1"/>
    </xf>
    <xf numFmtId="0" fontId="0" fillId="0" borderId="22" xfId="93" applyFont="1" applyBorder="1" applyAlignment="1">
      <alignment horizontal="center" vertical="center" wrapText="1"/>
    </xf>
    <xf numFmtId="17" fontId="1" fillId="0" borderId="23" xfId="0" applyNumberFormat="1" applyFont="1" applyBorder="1" applyAlignment="1">
      <alignment horizontal="center" wrapText="1"/>
    </xf>
    <xf numFmtId="0" fontId="25" fillId="13" borderId="27" xfId="93" applyFont="1" applyFill="1" applyBorder="1" applyAlignment="1">
      <alignment horizontal="center" vertical="center" wrapText="1"/>
    </xf>
    <xf numFmtId="0" fontId="25" fillId="13" borderId="1" xfId="93" applyFont="1" applyFill="1" applyBorder="1" applyAlignment="1">
      <alignment horizontal="center" vertical="center" wrapText="1"/>
    </xf>
    <xf numFmtId="0" fontId="0" fillId="0" borderId="29" xfId="93" applyFont="1" applyBorder="1" applyAlignment="1">
      <alignment horizontal="center" vertical="center" wrapText="1"/>
    </xf>
    <xf numFmtId="0" fontId="0" fillId="0" borderId="30" xfId="93" applyFont="1" applyBorder="1" applyAlignment="1">
      <alignment horizontal="center" vertical="center" wrapText="1"/>
    </xf>
    <xf numFmtId="2" fontId="26" fillId="14" borderId="32" xfId="93" applyNumberFormat="1" applyFont="1" applyFill="1" applyBorder="1" applyAlignment="1">
      <alignment vertical="top"/>
    </xf>
    <xf numFmtId="2" fontId="26" fillId="14" borderId="33" xfId="93" applyNumberFormat="1" applyFont="1" applyFill="1" applyBorder="1" applyAlignment="1">
      <alignment vertical="top"/>
    </xf>
    <xf numFmtId="2" fontId="26" fillId="14" borderId="34" xfId="93" applyNumberFormat="1" applyFont="1" applyFill="1" applyBorder="1" applyAlignment="1">
      <alignment vertical="top"/>
    </xf>
    <xf numFmtId="3" fontId="27" fillId="15" borderId="35" xfId="93" applyNumberFormat="1" applyFont="1" applyFill="1" applyBorder="1" applyAlignment="1">
      <alignment horizontal="center"/>
    </xf>
    <xf numFmtId="3" fontId="27" fillId="15" borderId="13" xfId="93" applyNumberFormat="1" applyFont="1" applyFill="1" applyBorder="1" applyAlignment="1">
      <alignment horizontal="center"/>
    </xf>
    <xf numFmtId="0" fontId="0" fillId="0" borderId="8" xfId="93" applyFont="1" applyBorder="1" applyAlignment="1">
      <alignment horizontal="center" vertical="center" wrapText="1"/>
    </xf>
    <xf numFmtId="2" fontId="26" fillId="3" borderId="36" xfId="93" applyNumberFormat="1" applyFont="1" applyFill="1" applyBorder="1" applyAlignment="1">
      <alignment vertical="top"/>
    </xf>
    <xf numFmtId="2" fontId="26" fillId="3" borderId="25" xfId="93" applyNumberFormat="1" applyFont="1" applyFill="1" applyBorder="1" applyAlignment="1">
      <alignment vertical="top"/>
    </xf>
    <xf numFmtId="2" fontId="26" fillId="3" borderId="37" xfId="93" applyNumberFormat="1" applyFont="1" applyFill="1" applyBorder="1" applyAlignment="1">
      <alignment vertical="top"/>
    </xf>
    <xf numFmtId="3" fontId="28" fillId="16" borderId="27" xfId="93" applyNumberFormat="1" applyFont="1" applyFill="1" applyBorder="1" applyAlignment="1">
      <alignment horizontal="center"/>
    </xf>
    <xf numFmtId="3" fontId="28" fillId="16" borderId="1" xfId="93" applyNumberFormat="1" applyFont="1" applyFill="1" applyBorder="1" applyAlignment="1">
      <alignment horizontal="center"/>
    </xf>
    <xf numFmtId="1" fontId="0" fillId="0" borderId="27" xfId="0" applyNumberFormat="1" applyFont="1" applyBorder="1" applyAlignment="1">
      <alignment wrapText="1" shrinkToFit="1"/>
    </xf>
    <xf numFmtId="0" fontId="9" fillId="0" borderId="1" xfId="93" applyFont="1" applyBorder="1"/>
    <xf numFmtId="0" fontId="9" fillId="0" borderId="28" xfId="93" applyBorder="1" applyAlignment="1">
      <alignment horizontal="left"/>
    </xf>
    <xf numFmtId="3" fontId="9" fillId="0" borderId="27" xfId="93" applyNumberFormat="1" applyBorder="1" applyAlignment="1">
      <alignment horizontal="center"/>
    </xf>
    <xf numFmtId="3" fontId="9" fillId="0" borderId="1" xfId="93" applyNumberFormat="1" applyBorder="1" applyAlignment="1">
      <alignment horizontal="center"/>
    </xf>
    <xf numFmtId="0" fontId="0" fillId="0" borderId="27" xfId="0" applyBorder="1"/>
    <xf numFmtId="2" fontId="26" fillId="3" borderId="36" xfId="93" applyNumberFormat="1" applyFont="1" applyFill="1" applyBorder="1" applyAlignment="1">
      <alignment vertical="center"/>
    </xf>
    <xf numFmtId="2" fontId="26" fillId="3" borderId="38" xfId="93" applyNumberFormat="1" applyFont="1" applyFill="1" applyBorder="1" applyAlignment="1">
      <alignment vertical="center"/>
    </xf>
    <xf numFmtId="2" fontId="26" fillId="3" borderId="28" xfId="93" applyNumberFormat="1" applyFont="1" applyFill="1" applyBorder="1" applyAlignment="1">
      <alignment horizontal="center" vertical="center" wrapText="1"/>
    </xf>
    <xf numFmtId="3" fontId="27" fillId="16" borderId="27" xfId="93" applyNumberFormat="1" applyFont="1" applyFill="1" applyBorder="1" applyAlignment="1">
      <alignment horizontal="center"/>
    </xf>
    <xf numFmtId="3" fontId="27" fillId="16" borderId="1" xfId="93" applyNumberFormat="1" applyFont="1" applyFill="1" applyBorder="1" applyAlignment="1">
      <alignment horizontal="center"/>
    </xf>
    <xf numFmtId="0" fontId="29" fillId="0" borderId="27" xfId="97" applyFont="1" applyBorder="1"/>
    <xf numFmtId="0" fontId="9" fillId="0" borderId="1" xfId="93" applyBorder="1"/>
    <xf numFmtId="0" fontId="0" fillId="0" borderId="27" xfId="0" applyFont="1" applyBorder="1" applyAlignment="1">
      <alignment vertical="center"/>
    </xf>
    <xf numFmtId="0" fontId="25" fillId="13" borderId="24" xfId="93" applyFont="1" applyFill="1" applyBorder="1" applyAlignment="1">
      <alignment horizontal="center" vertical="center" wrapText="1"/>
    </xf>
    <xf numFmtId="0" fontId="25" fillId="13" borderId="28" xfId="93" applyFont="1" applyFill="1" applyBorder="1" applyAlignment="1">
      <alignment horizontal="center" vertical="center" wrapText="1"/>
    </xf>
    <xf numFmtId="0" fontId="0" fillId="0" borderId="43" xfId="93" applyFont="1" applyBorder="1" applyAlignment="1">
      <alignment horizontal="center" vertical="center" wrapText="1"/>
    </xf>
    <xf numFmtId="0" fontId="0" fillId="0" borderId="31" xfId="93" applyFont="1" applyBorder="1" applyAlignment="1">
      <alignment horizontal="center" vertical="center" wrapText="1"/>
    </xf>
    <xf numFmtId="3" fontId="27" fillId="15" borderId="44" xfId="93" applyNumberFormat="1" applyFont="1" applyFill="1" applyBorder="1" applyAlignment="1">
      <alignment horizontal="center"/>
    </xf>
    <xf numFmtId="3" fontId="27" fillId="15" borderId="45" xfId="93" applyNumberFormat="1" applyFont="1" applyFill="1" applyBorder="1" applyAlignment="1">
      <alignment horizontal="center"/>
    </xf>
    <xf numFmtId="3" fontId="28" fillId="16" borderId="28" xfId="93" applyNumberFormat="1" applyFont="1" applyFill="1" applyBorder="1" applyAlignment="1">
      <alignment horizontal="center"/>
    </xf>
    <xf numFmtId="3" fontId="28" fillId="16" borderId="46" xfId="93" applyNumberFormat="1" applyFont="1" applyFill="1" applyBorder="1" applyAlignment="1">
      <alignment horizontal="right"/>
    </xf>
    <xf numFmtId="3" fontId="9" fillId="0" borderId="28" xfId="93" applyNumberFormat="1" applyBorder="1" applyAlignment="1">
      <alignment horizontal="center"/>
    </xf>
    <xf numFmtId="3" fontId="9" fillId="0" borderId="46" xfId="93" applyNumberFormat="1" applyBorder="1" applyAlignment="1">
      <alignment horizontal="right"/>
    </xf>
    <xf numFmtId="3" fontId="27" fillId="16" borderId="28" xfId="93" applyNumberFormat="1" applyFont="1" applyFill="1" applyBorder="1" applyAlignment="1">
      <alignment horizontal="center"/>
    </xf>
    <xf numFmtId="0" fontId="9" fillId="0" borderId="0" xfId="93" applyFont="1"/>
    <xf numFmtId="0" fontId="31" fillId="18" borderId="47" xfId="111" applyFont="1" applyFill="1" applyBorder="1" applyAlignment="1">
      <alignment horizontal="center"/>
    </xf>
    <xf numFmtId="0" fontId="31" fillId="0" borderId="48" xfId="111" applyFont="1" applyBorder="1" applyAlignment="1">
      <alignment wrapText="1"/>
    </xf>
    <xf numFmtId="0" fontId="31" fillId="0" borderId="48" xfId="111" applyFont="1" applyBorder="1" applyAlignment="1">
      <alignment horizontal="right" wrapText="1"/>
    </xf>
    <xf numFmtId="0" fontId="0" fillId="0" borderId="27" xfId="0" applyBorder="1" applyAlignment="1">
      <alignment horizontal="left"/>
    </xf>
    <xf numFmtId="1" fontId="0" fillId="19" borderId="27" xfId="115" applyNumberFormat="1" applyFont="1" applyFill="1" applyBorder="1" applyAlignment="1">
      <alignment horizontal="left" wrapText="1" shrinkToFit="1"/>
    </xf>
    <xf numFmtId="0" fontId="0" fillId="0" borderId="27" xfId="0" applyFont="1" applyBorder="1"/>
    <xf numFmtId="1" fontId="145" fillId="0" borderId="27" xfId="122" applyNumberFormat="1" applyBorder="1"/>
    <xf numFmtId="1" fontId="0" fillId="0" borderId="29" xfId="0" applyNumberFormat="1" applyFont="1" applyBorder="1" applyAlignment="1">
      <alignment wrapText="1" shrinkToFit="1"/>
    </xf>
    <xf numFmtId="0" fontId="9" fillId="0" borderId="30" xfId="93" applyBorder="1"/>
    <xf numFmtId="0" fontId="9" fillId="0" borderId="31" xfId="93" applyBorder="1" applyAlignment="1">
      <alignment horizontal="left"/>
    </xf>
    <xf numFmtId="3" fontId="9" fillId="0" borderId="29" xfId="93" applyNumberFormat="1" applyBorder="1" applyAlignment="1">
      <alignment horizontal="center"/>
    </xf>
    <xf numFmtId="3" fontId="9" fillId="0" borderId="30" xfId="93" applyNumberFormat="1" applyBorder="1" applyAlignment="1">
      <alignment horizontal="center"/>
    </xf>
    <xf numFmtId="0" fontId="0" fillId="11" borderId="1" xfId="0" applyFill="1" applyBorder="1"/>
    <xf numFmtId="3" fontId="9" fillId="0" borderId="31" xfId="93" applyNumberFormat="1" applyBorder="1" applyAlignment="1">
      <alignment horizontal="center"/>
    </xf>
    <xf numFmtId="3" fontId="9" fillId="0" borderId="49" xfId="93" applyNumberFormat="1" applyBorder="1" applyAlignment="1">
      <alignment horizontal="right"/>
    </xf>
    <xf numFmtId="0" fontId="31" fillId="0" borderId="48" xfId="109" applyFont="1" applyBorder="1" applyAlignment="1">
      <alignment wrapText="1"/>
    </xf>
    <xf numFmtId="0" fontId="31" fillId="0" borderId="48" xfId="109" applyFont="1" applyBorder="1" applyAlignment="1">
      <alignment horizontal="right" wrapText="1"/>
    </xf>
    <xf numFmtId="0" fontId="31" fillId="0" borderId="48" xfId="112" applyFont="1" applyBorder="1" applyAlignment="1">
      <alignment wrapText="1"/>
    </xf>
    <xf numFmtId="0" fontId="31" fillId="0" borderId="48" xfId="112" applyFont="1" applyBorder="1" applyAlignment="1">
      <alignment horizontal="right" wrapText="1"/>
    </xf>
    <xf numFmtId="0" fontId="31" fillId="0" borderId="48" xfId="110" applyFont="1" applyBorder="1" applyAlignment="1">
      <alignment wrapText="1"/>
    </xf>
    <xf numFmtId="0" fontId="31" fillId="0" borderId="48" xfId="110" applyFont="1" applyBorder="1" applyAlignment="1">
      <alignment horizontal="right" wrapText="1"/>
    </xf>
    <xf numFmtId="0" fontId="31" fillId="0" borderId="48" xfId="108" applyFont="1" applyBorder="1" applyAlignment="1">
      <alignment wrapText="1"/>
    </xf>
    <xf numFmtId="0" fontId="31" fillId="0" borderId="48" xfId="108" applyFont="1" applyBorder="1" applyAlignment="1">
      <alignment horizontal="right" wrapText="1"/>
    </xf>
    <xf numFmtId="0" fontId="0" fillId="0" borderId="0" xfId="0" applyFont="1"/>
    <xf numFmtId="4" fontId="0" fillId="0" borderId="0" xfId="0" applyNumberFormat="1"/>
    <xf numFmtId="4" fontId="0" fillId="0" borderId="0" xfId="0" applyNumberFormat="1" applyFont="1"/>
    <xf numFmtId="38" fontId="0" fillId="0" borderId="0" xfId="0" applyNumberFormat="1"/>
    <xf numFmtId="0" fontId="33" fillId="21" borderId="1" xfId="137" applyFont="1" applyFill="1" applyBorder="1" applyAlignment="1" applyProtection="1">
      <alignment horizontal="center" vertical="center" wrapText="1" readingOrder="1"/>
      <protection locked="0"/>
    </xf>
    <xf numFmtId="0" fontId="17" fillId="21" borderId="0" xfId="0" applyFont="1" applyFill="1"/>
    <xf numFmtId="0" fontId="27" fillId="22" borderId="22" xfId="0" applyFont="1" applyFill="1" applyBorder="1" applyAlignment="1">
      <alignment horizontal="center" vertical="center"/>
    </xf>
    <xf numFmtId="3" fontId="27" fillId="22" borderId="22" xfId="0" applyNumberFormat="1" applyFont="1" applyFill="1" applyBorder="1" applyAlignment="1">
      <alignment horizontal="center" vertical="center"/>
    </xf>
    <xf numFmtId="4" fontId="27" fillId="22" borderId="22" xfId="0" applyNumberFormat="1" applyFont="1" applyFill="1" applyBorder="1" applyAlignment="1">
      <alignment horizontal="center" vertical="center"/>
    </xf>
    <xf numFmtId="0" fontId="1" fillId="0" borderId="1" xfId="0" applyFont="1" applyBorder="1"/>
    <xf numFmtId="0" fontId="1" fillId="0" borderId="1" xfId="0" applyFont="1" applyBorder="1" applyAlignment="1">
      <alignment horizontal="left"/>
    </xf>
    <xf numFmtId="3" fontId="0" fillId="0" borderId="1" xfId="0" applyNumberFormat="1" applyBorder="1"/>
    <xf numFmtId="4" fontId="23" fillId="0" borderId="1" xfId="0" applyNumberFormat="1" applyFont="1" applyBorder="1" applyAlignment="1">
      <alignment horizontal="center"/>
    </xf>
    <xf numFmtId="3" fontId="0" fillId="0" borderId="1" xfId="0" applyNumberFormat="1" applyFill="1" applyBorder="1"/>
    <xf numFmtId="49" fontId="34" fillId="20" borderId="1" xfId="0" applyNumberFormat="1" applyFont="1" applyFill="1" applyBorder="1" applyAlignment="1">
      <alignment horizontal="center" vertical="center" wrapText="1"/>
    </xf>
    <xf numFmtId="0" fontId="35" fillId="0" borderId="0" xfId="3" applyFont="1" applyFill="1" applyAlignment="1">
      <alignment horizontal="center" vertical="center"/>
    </xf>
    <xf numFmtId="0" fontId="33" fillId="21" borderId="24" xfId="137" applyFont="1" applyFill="1" applyBorder="1" applyAlignment="1" applyProtection="1">
      <alignment horizontal="center" vertical="center" wrapText="1" readingOrder="1"/>
      <protection locked="0"/>
    </xf>
    <xf numFmtId="38" fontId="17" fillId="21" borderId="22" xfId="0" applyNumberFormat="1" applyFont="1" applyFill="1" applyBorder="1" applyAlignment="1">
      <alignment horizontal="center" vertical="center"/>
    </xf>
    <xf numFmtId="2" fontId="17" fillId="21" borderId="22" xfId="0" applyNumberFormat="1" applyFont="1" applyFill="1" applyBorder="1" applyAlignment="1">
      <alignment horizontal="center" vertical="center"/>
    </xf>
    <xf numFmtId="10" fontId="0" fillId="0" borderId="0" xfId="1" applyNumberFormat="1" applyFont="1"/>
    <xf numFmtId="3" fontId="23" fillId="0" borderId="1" xfId="0" applyNumberFormat="1" applyFont="1" applyBorder="1"/>
    <xf numFmtId="3" fontId="0" fillId="0" borderId="1" xfId="0" applyNumberFormat="1" applyFont="1" applyBorder="1" applyAlignment="1">
      <alignment horizontal="center"/>
    </xf>
    <xf numFmtId="2" fontId="0" fillId="0" borderId="1" xfId="0" applyNumberFormat="1" applyFont="1" applyBorder="1" applyAlignment="1">
      <alignment horizontal="center"/>
    </xf>
    <xf numFmtId="10" fontId="0" fillId="0" borderId="1" xfId="1" applyNumberFormat="1" applyFont="1" applyBorder="1" applyAlignment="1">
      <alignment horizontal="center"/>
    </xf>
    <xf numFmtId="0" fontId="5" fillId="4" borderId="1" xfId="0" applyFont="1" applyFill="1" applyBorder="1" applyAlignment="1">
      <alignment horizontal="left" vertical="center"/>
    </xf>
    <xf numFmtId="0" fontId="5" fillId="4" borderId="1" xfId="92" applyFont="1" applyFill="1" applyBorder="1" applyAlignment="1">
      <alignment vertical="center"/>
    </xf>
    <xf numFmtId="0" fontId="0" fillId="23" borderId="0" xfId="0" applyFill="1"/>
    <xf numFmtId="0" fontId="31" fillId="18" borderId="47" xfId="123" applyFont="1" applyFill="1" applyBorder="1" applyAlignment="1">
      <alignment horizontal="center"/>
    </xf>
    <xf numFmtId="0" fontId="31" fillId="0" borderId="48" xfId="123" applyFont="1" applyBorder="1" applyAlignment="1">
      <alignment horizontal="right" wrapText="1"/>
    </xf>
    <xf numFmtId="0" fontId="31" fillId="0" borderId="48" xfId="123" applyFont="1" applyBorder="1" applyAlignment="1">
      <alignment wrapText="1"/>
    </xf>
    <xf numFmtId="0" fontId="23" fillId="7" borderId="50" xfId="0" applyFont="1" applyFill="1" applyBorder="1"/>
    <xf numFmtId="0" fontId="23" fillId="7" borderId="51" xfId="0" applyFont="1" applyFill="1" applyBorder="1" applyAlignment="1">
      <alignment horizontal="left"/>
    </xf>
    <xf numFmtId="0" fontId="23" fillId="7" borderId="51" xfId="0" applyFont="1" applyFill="1" applyBorder="1"/>
    <xf numFmtId="0" fontId="1" fillId="0" borderId="0" xfId="0" applyFont="1"/>
    <xf numFmtId="0" fontId="11" fillId="0" borderId="6" xfId="97" applyFont="1" applyBorder="1" applyAlignment="1">
      <alignment vertical="center"/>
    </xf>
    <xf numFmtId="3" fontId="3" fillId="20" borderId="1" xfId="0" applyNumberFormat="1" applyFont="1" applyFill="1" applyBorder="1" applyAlignment="1">
      <alignment horizontal="center" vertical="center"/>
    </xf>
    <xf numFmtId="0" fontId="5" fillId="4" borderId="1" xfId="92" applyFont="1" applyFill="1" applyBorder="1" applyAlignment="1">
      <alignment horizontal="left"/>
    </xf>
    <xf numFmtId="49" fontId="5" fillId="4" borderId="25" xfId="0" applyNumberFormat="1" applyFont="1" applyFill="1" applyBorder="1" applyAlignment="1">
      <alignment vertical="center"/>
    </xf>
    <xf numFmtId="0" fontId="5" fillId="4" borderId="1" xfId="92" applyFont="1" applyFill="1" applyBorder="1" applyAlignment="1">
      <alignment horizontal="left" vertical="center"/>
    </xf>
    <xf numFmtId="49" fontId="5" fillId="4" borderId="38" xfId="0" applyNumberFormat="1" applyFont="1" applyFill="1" applyBorder="1" applyAlignment="1">
      <alignment vertical="center"/>
    </xf>
    <xf numFmtId="0" fontId="40" fillId="0" borderId="0" xfId="97" applyFont="1"/>
    <xf numFmtId="4" fontId="145" fillId="0" borderId="0" xfId="92" applyNumberFormat="1"/>
    <xf numFmtId="0" fontId="1" fillId="0" borderId="0" xfId="92" applyFont="1"/>
    <xf numFmtId="0" fontId="11" fillId="0" borderId="1" xfId="97" applyFont="1" applyBorder="1" applyAlignment="1">
      <alignment vertical="center"/>
    </xf>
    <xf numFmtId="0" fontId="41" fillId="20" borderId="1" xfId="97" applyFont="1" applyFill="1" applyBorder="1" applyAlignment="1">
      <alignment vertical="center"/>
    </xf>
    <xf numFmtId="0" fontId="27" fillId="20" borderId="1" xfId="7" applyFont="1" applyFill="1" applyBorder="1" applyAlignment="1">
      <alignment horizontal="center" vertical="center"/>
    </xf>
    <xf numFmtId="3" fontId="27" fillId="20" borderId="1" xfId="7" applyNumberFormat="1" applyFont="1" applyFill="1" applyBorder="1" applyAlignment="1">
      <alignment horizontal="center" vertical="center" wrapText="1"/>
    </xf>
    <xf numFmtId="4" fontId="27" fillId="20" borderId="1" xfId="7" applyNumberFormat="1" applyFont="1" applyFill="1" applyBorder="1" applyAlignment="1">
      <alignment horizontal="center" vertical="center" wrapText="1"/>
    </xf>
    <xf numFmtId="0" fontId="30" fillId="20" borderId="1" xfId="97" applyFont="1" applyFill="1" applyBorder="1" applyAlignment="1">
      <alignment horizontal="center" vertical="center"/>
    </xf>
    <xf numFmtId="3" fontId="30" fillId="20" borderId="1" xfId="118" applyNumberFormat="1" applyFont="1" applyFill="1" applyBorder="1" applyAlignment="1">
      <alignment horizontal="center" vertical="center"/>
    </xf>
    <xf numFmtId="3" fontId="45" fillId="24" borderId="1" xfId="118" applyNumberFormat="1" applyFont="1" applyFill="1" applyBorder="1" applyAlignment="1">
      <alignment horizontal="center" vertical="center"/>
    </xf>
    <xf numFmtId="4" fontId="45" fillId="24" borderId="1" xfId="118" applyNumberFormat="1" applyFont="1" applyFill="1" applyBorder="1" applyAlignment="1">
      <alignment horizontal="center" vertical="center"/>
    </xf>
    <xf numFmtId="1" fontId="3" fillId="3" borderId="1" xfId="92" applyNumberFormat="1" applyFont="1" applyFill="1" applyBorder="1" applyAlignment="1">
      <alignment vertical="center" wrapText="1" shrinkToFit="1"/>
    </xf>
    <xf numFmtId="0" fontId="30" fillId="3" borderId="1" xfId="97" applyFont="1" applyFill="1" applyBorder="1" applyAlignment="1">
      <alignment vertical="center"/>
    </xf>
    <xf numFmtId="3" fontId="46" fillId="25" borderId="1" xfId="118" applyNumberFormat="1" applyFont="1" applyFill="1" applyBorder="1" applyAlignment="1">
      <alignment horizontal="center" vertical="center"/>
    </xf>
    <xf numFmtId="4" fontId="46" fillId="25" borderId="1" xfId="118" applyNumberFormat="1" applyFont="1" applyFill="1" applyBorder="1" applyAlignment="1">
      <alignment horizontal="center" vertical="center"/>
    </xf>
    <xf numFmtId="0" fontId="14" fillId="0" borderId="1" xfId="92" applyFont="1" applyBorder="1"/>
    <xf numFmtId="0" fontId="23" fillId="0" borderId="1" xfId="7" applyFont="1" applyFill="1" applyBorder="1"/>
    <xf numFmtId="3" fontId="21" fillId="0" borderId="1" xfId="8" applyNumberFormat="1" applyFont="1" applyFill="1" applyBorder="1" applyAlignment="1">
      <alignment horizontal="center" vertical="center"/>
    </xf>
    <xf numFmtId="3" fontId="21" fillId="0" borderId="1" xfId="8" applyNumberFormat="1" applyFont="1" applyFill="1" applyBorder="1"/>
    <xf numFmtId="4" fontId="21" fillId="0" borderId="1" xfId="8" applyNumberFormat="1" applyFont="1" applyFill="1" applyBorder="1" applyAlignment="1">
      <alignment horizontal="center"/>
    </xf>
    <xf numFmtId="3" fontId="25" fillId="24" borderId="1" xfId="94" applyNumberFormat="1" applyFont="1" applyFill="1" applyBorder="1" applyAlignment="1">
      <alignment horizontal="center" vertical="center"/>
    </xf>
    <xf numFmtId="3" fontId="3" fillId="3" borderId="1" xfId="97" applyNumberFormat="1" applyFont="1" applyFill="1" applyBorder="1" applyAlignment="1">
      <alignment horizontal="center" vertical="center"/>
    </xf>
    <xf numFmtId="3" fontId="47" fillId="0" borderId="1" xfId="8" applyNumberFormat="1" applyFont="1" applyFill="1" applyBorder="1" applyAlignment="1">
      <alignment horizontal="center"/>
    </xf>
    <xf numFmtId="17" fontId="145" fillId="0" borderId="0" xfId="92" applyNumberFormat="1"/>
    <xf numFmtId="0" fontId="145" fillId="0" borderId="0" xfId="97"/>
    <xf numFmtId="0" fontId="5" fillId="4" borderId="1" xfId="92" applyFont="1" applyFill="1" applyBorder="1"/>
    <xf numFmtId="49" fontId="5" fillId="4" borderId="25" xfId="92" applyNumberFormat="1" applyFont="1" applyFill="1" applyBorder="1" applyAlignment="1">
      <alignment horizontal="left" vertical="center"/>
    </xf>
    <xf numFmtId="0" fontId="25" fillId="0" borderId="0" xfId="102" applyFont="1" applyAlignment="1">
      <alignment vertical="center"/>
    </xf>
    <xf numFmtId="0" fontId="48" fillId="0" borderId="0" xfId="97" applyFont="1"/>
    <xf numFmtId="174" fontId="45" fillId="24" borderId="1" xfId="1" applyNumberFormat="1" applyFont="1" applyFill="1" applyBorder="1" applyAlignment="1">
      <alignment horizontal="center" vertical="center"/>
    </xf>
    <xf numFmtId="174" fontId="46" fillId="25" borderId="1" xfId="1" applyNumberFormat="1" applyFont="1" applyFill="1" applyBorder="1" applyAlignment="1">
      <alignment horizontal="center" vertical="center"/>
    </xf>
    <xf numFmtId="3" fontId="47" fillId="0" borderId="1" xfId="8" applyNumberFormat="1" applyFont="1" applyFill="1" applyBorder="1" applyAlignment="1">
      <alignment horizontal="center" vertical="center"/>
    </xf>
    <xf numFmtId="174" fontId="21" fillId="0" borderId="1" xfId="1" applyNumberFormat="1" applyFont="1" applyFill="1" applyBorder="1" applyAlignment="1">
      <alignment horizontal="center"/>
    </xf>
    <xf numFmtId="0" fontId="49" fillId="20" borderId="1" xfId="7" applyFont="1" applyFill="1" applyBorder="1" applyAlignment="1">
      <alignment horizontal="center" vertical="center" wrapText="1"/>
    </xf>
    <xf numFmtId="0" fontId="1" fillId="0" borderId="0" xfId="97" applyFont="1"/>
    <xf numFmtId="0" fontId="5" fillId="4" borderId="1" xfId="0" applyFont="1" applyFill="1" applyBorder="1" applyAlignment="1">
      <alignment horizontal="left"/>
    </xf>
    <xf numFmtId="1" fontId="0" fillId="4" borderId="25" xfId="0" applyNumberFormat="1" applyFont="1" applyFill="1" applyBorder="1" applyAlignment="1">
      <alignment vertical="center" shrinkToFit="1"/>
    </xf>
    <xf numFmtId="1" fontId="0" fillId="4" borderId="38" xfId="0" applyNumberFormat="1" applyFont="1" applyFill="1" applyBorder="1" applyAlignment="1">
      <alignment vertical="center" shrinkToFit="1"/>
    </xf>
    <xf numFmtId="0" fontId="145" fillId="4" borderId="0" xfId="92" applyFill="1" applyAlignment="1">
      <alignment horizontal="left"/>
    </xf>
    <xf numFmtId="0" fontId="145" fillId="0" borderId="0" xfId="92" applyAlignment="1">
      <alignment horizontal="center"/>
    </xf>
    <xf numFmtId="0" fontId="1" fillId="0" borderId="0" xfId="92" applyFont="1" applyAlignment="1">
      <alignment horizontal="center"/>
    </xf>
    <xf numFmtId="0" fontId="11" fillId="0" borderId="0" xfId="97" applyFont="1" applyAlignment="1">
      <alignment vertical="center" wrapText="1"/>
    </xf>
    <xf numFmtId="0" fontId="11" fillId="0" borderId="0" xfId="97" applyFont="1" applyAlignment="1">
      <alignment vertical="center"/>
    </xf>
    <xf numFmtId="0" fontId="27" fillId="20" borderId="1" xfId="7" applyFont="1" applyFill="1" applyBorder="1" applyAlignment="1">
      <alignment horizontal="center" vertical="center" wrapText="1"/>
    </xf>
    <xf numFmtId="3" fontId="22" fillId="24" borderId="1" xfId="118" applyNumberFormat="1" applyFont="1" applyFill="1" applyBorder="1" applyAlignment="1">
      <alignment horizontal="center" vertical="center"/>
    </xf>
    <xf numFmtId="175" fontId="22" fillId="24" borderId="1" xfId="118" applyNumberFormat="1" applyFont="1" applyFill="1" applyBorder="1" applyAlignment="1">
      <alignment horizontal="center" vertical="center"/>
    </xf>
    <xf numFmtId="1" fontId="3" fillId="3" borderId="1" xfId="0" applyNumberFormat="1" applyFont="1" applyFill="1" applyBorder="1" applyAlignment="1">
      <alignment vertical="center" wrapText="1" shrinkToFit="1"/>
    </xf>
    <xf numFmtId="175" fontId="46" fillId="25" borderId="1" xfId="118" applyNumberFormat="1" applyFont="1" applyFill="1" applyBorder="1" applyAlignment="1">
      <alignment horizontal="center" vertical="center"/>
    </xf>
    <xf numFmtId="3" fontId="21" fillId="0" borderId="1" xfId="8" applyNumberFormat="1" applyFont="1" applyFill="1" applyBorder="1" applyAlignment="1">
      <alignment horizontal="center"/>
    </xf>
    <xf numFmtId="175" fontId="21" fillId="0" borderId="1" xfId="8" applyNumberFormat="1" applyFont="1" applyFill="1" applyBorder="1" applyAlignment="1">
      <alignment horizontal="center"/>
    </xf>
    <xf numFmtId="3" fontId="3" fillId="3" borderId="1" xfId="92" applyNumberFormat="1" applyFont="1" applyFill="1" applyBorder="1" applyAlignment="1">
      <alignment horizontal="center"/>
    </xf>
    <xf numFmtId="175" fontId="3" fillId="3" borderId="1" xfId="92" applyNumberFormat="1" applyFont="1" applyFill="1" applyBorder="1" applyAlignment="1">
      <alignment horizontal="center"/>
    </xf>
    <xf numFmtId="176" fontId="22" fillId="24" borderId="1" xfId="118" applyNumberFormat="1" applyFont="1" applyFill="1" applyBorder="1" applyAlignment="1">
      <alignment horizontal="center" vertical="center"/>
    </xf>
    <xf numFmtId="177" fontId="22" fillId="24" borderId="1" xfId="118" applyNumberFormat="1" applyFont="1" applyFill="1" applyBorder="1" applyAlignment="1">
      <alignment horizontal="center" vertical="center"/>
    </xf>
    <xf numFmtId="49" fontId="34" fillId="20" borderId="22" xfId="0" applyNumberFormat="1" applyFont="1" applyFill="1" applyBorder="1" applyAlignment="1">
      <alignment horizontal="center" vertical="center" wrapText="1"/>
    </xf>
    <xf numFmtId="3" fontId="50" fillId="24" borderId="1" xfId="93" applyNumberFormat="1" applyFont="1" applyFill="1" applyBorder="1" applyAlignment="1">
      <alignment horizontal="center" vertical="center"/>
    </xf>
    <xf numFmtId="3" fontId="3" fillId="3" borderId="1" xfId="97" applyNumberFormat="1" applyFont="1" applyFill="1" applyBorder="1" applyAlignment="1">
      <alignment horizontal="center"/>
    </xf>
    <xf numFmtId="0" fontId="5" fillId="4" borderId="1" xfId="0" applyFont="1" applyFill="1" applyBorder="1"/>
    <xf numFmtId="49" fontId="5" fillId="0" borderId="25" xfId="92" applyNumberFormat="1" applyFont="1" applyBorder="1" applyAlignment="1">
      <alignment horizontal="center" vertical="center"/>
    </xf>
    <xf numFmtId="1" fontId="0" fillId="4" borderId="25" xfId="0" applyNumberFormat="1" applyFont="1" applyFill="1" applyBorder="1" applyAlignment="1">
      <alignment horizontal="center" vertical="center" shrinkToFit="1"/>
    </xf>
    <xf numFmtId="0" fontId="25" fillId="0" borderId="0" xfId="101" applyFont="1" applyAlignment="1">
      <alignment vertical="center"/>
    </xf>
    <xf numFmtId="1" fontId="0" fillId="4" borderId="38" xfId="0" applyNumberFormat="1" applyFont="1" applyFill="1" applyBorder="1" applyAlignment="1">
      <alignment horizontal="center" vertical="center" shrinkToFit="1"/>
    </xf>
    <xf numFmtId="0" fontId="11" fillId="0" borderId="54" xfId="97" applyFont="1" applyBorder="1" applyAlignment="1">
      <alignment vertical="center"/>
    </xf>
    <xf numFmtId="0" fontId="41" fillId="20" borderId="6" xfId="97" applyFont="1" applyFill="1" applyBorder="1" applyAlignment="1">
      <alignment vertical="center"/>
    </xf>
    <xf numFmtId="0" fontId="5" fillId="4" borderId="10" xfId="0" applyFont="1" applyFill="1" applyBorder="1" applyAlignment="1">
      <alignment horizontal="left" vertical="center"/>
    </xf>
    <xf numFmtId="0" fontId="5" fillId="4" borderId="33" xfId="0" applyFont="1" applyFill="1" applyBorder="1" applyAlignment="1">
      <alignment horizontal="left" vertical="center"/>
    </xf>
    <xf numFmtId="0" fontId="5" fillId="4" borderId="11" xfId="0" applyFont="1" applyFill="1" applyBorder="1" applyAlignment="1">
      <alignment horizontal="left" vertical="center"/>
    </xf>
    <xf numFmtId="0" fontId="41" fillId="0" borderId="24" xfId="97" applyFont="1" applyBorder="1" applyAlignment="1">
      <alignment vertical="center" wrapText="1"/>
    </xf>
    <xf numFmtId="0" fontId="41" fillId="0" borderId="25" xfId="97" applyFont="1" applyBorder="1" applyAlignment="1">
      <alignment vertical="center"/>
    </xf>
    <xf numFmtId="0" fontId="41" fillId="26" borderId="24" xfId="97" applyFont="1" applyFill="1" applyBorder="1" applyAlignment="1">
      <alignment vertical="center"/>
    </xf>
    <xf numFmtId="3" fontId="27" fillId="26" borderId="22" xfId="7" applyNumberFormat="1" applyFont="1" applyFill="1" applyBorder="1" applyAlignment="1">
      <alignment horizontal="center" vertical="center" wrapText="1"/>
    </xf>
    <xf numFmtId="175" fontId="45" fillId="24" borderId="1" xfId="118" applyNumberFormat="1" applyFont="1" applyFill="1" applyBorder="1" applyAlignment="1">
      <alignment horizontal="center" vertical="center"/>
    </xf>
    <xf numFmtId="178" fontId="45" fillId="24" borderId="1" xfId="118" applyNumberFormat="1" applyFont="1" applyFill="1" applyBorder="1" applyAlignment="1">
      <alignment horizontal="center" vertical="center"/>
    </xf>
    <xf numFmtId="3" fontId="3" fillId="3" borderId="1" xfId="92" applyNumberFormat="1" applyFont="1" applyFill="1" applyBorder="1"/>
    <xf numFmtId="176" fontId="45" fillId="24" borderId="1" xfId="118" applyNumberFormat="1" applyFont="1" applyFill="1" applyBorder="1" applyAlignment="1">
      <alignment horizontal="center" vertical="center"/>
    </xf>
    <xf numFmtId="176" fontId="45" fillId="24" borderId="24" xfId="118" applyNumberFormat="1" applyFont="1" applyFill="1" applyBorder="1" applyAlignment="1">
      <alignment horizontal="center" vertical="center"/>
    </xf>
    <xf numFmtId="49" fontId="34" fillId="26" borderId="38" xfId="0" applyNumberFormat="1" applyFont="1" applyFill="1" applyBorder="1" applyAlignment="1">
      <alignment horizontal="center" vertical="center" wrapText="1"/>
    </xf>
    <xf numFmtId="3" fontId="1" fillId="24" borderId="1" xfId="92" applyNumberFormat="1" applyFont="1" applyFill="1" applyBorder="1" applyAlignment="1">
      <alignment horizontal="center" vertical="center"/>
    </xf>
    <xf numFmtId="3" fontId="3" fillId="3" borderId="1" xfId="92" applyNumberFormat="1" applyFont="1" applyFill="1" applyBorder="1" applyAlignment="1">
      <alignment horizontal="center" vertical="center"/>
    </xf>
    <xf numFmtId="0" fontId="5" fillId="4" borderId="24" xfId="0" applyFont="1" applyFill="1" applyBorder="1" applyAlignment="1">
      <alignment vertical="center"/>
    </xf>
    <xf numFmtId="0" fontId="5" fillId="4" borderId="25" xfId="0" applyFont="1" applyFill="1" applyBorder="1" applyAlignment="1">
      <alignment vertical="center"/>
    </xf>
    <xf numFmtId="0" fontId="5" fillId="4" borderId="33" xfId="0" applyFont="1" applyFill="1" applyBorder="1" applyAlignment="1">
      <alignment vertical="center"/>
    </xf>
    <xf numFmtId="0" fontId="5" fillId="4" borderId="38" xfId="0" applyFont="1" applyFill="1" applyBorder="1" applyAlignment="1">
      <alignment vertical="center"/>
    </xf>
    <xf numFmtId="2" fontId="40" fillId="0" borderId="0" xfId="97" applyNumberFormat="1" applyFont="1"/>
    <xf numFmtId="2" fontId="27" fillId="20" borderId="1" xfId="7" applyNumberFormat="1" applyFont="1" applyFill="1" applyBorder="1" applyAlignment="1">
      <alignment horizontal="center" vertical="center"/>
    </xf>
    <xf numFmtId="0" fontId="30" fillId="20" borderId="1" xfId="97" applyFont="1" applyFill="1" applyBorder="1" applyAlignment="1">
      <alignment vertical="center"/>
    </xf>
    <xf numFmtId="3" fontId="1" fillId="24" borderId="1" xfId="97" applyNumberFormat="1" applyFont="1" applyFill="1" applyBorder="1" applyAlignment="1">
      <alignment vertical="center"/>
    </xf>
    <xf numFmtId="2" fontId="1" fillId="24" borderId="1" xfId="97" applyNumberFormat="1" applyFont="1" applyFill="1" applyBorder="1" applyAlignment="1">
      <alignment horizontal="center" vertical="center"/>
    </xf>
    <xf numFmtId="3" fontId="1" fillId="24" borderId="1" xfId="97" applyNumberFormat="1" applyFont="1" applyFill="1" applyBorder="1" applyAlignment="1">
      <alignment horizontal="center" vertical="center"/>
    </xf>
    <xf numFmtId="3" fontId="3" fillId="3" borderId="1" xfId="97" applyNumberFormat="1" applyFont="1" applyFill="1" applyBorder="1" applyAlignment="1">
      <alignment vertical="center"/>
    </xf>
    <xf numFmtId="2" fontId="3" fillId="3" borderId="1" xfId="97" applyNumberFormat="1" applyFont="1" applyFill="1" applyBorder="1" applyAlignment="1">
      <alignment horizontal="center" vertical="center"/>
    </xf>
    <xf numFmtId="2" fontId="21" fillId="0" borderId="1" xfId="8" applyNumberFormat="1" applyFont="1" applyFill="1" applyBorder="1"/>
    <xf numFmtId="49" fontId="34" fillId="20" borderId="38" xfId="0" applyNumberFormat="1" applyFont="1" applyFill="1" applyBorder="1" applyAlignment="1">
      <alignment horizontal="center" vertical="center" wrapText="1"/>
    </xf>
    <xf numFmtId="3" fontId="40" fillId="0" borderId="0" xfId="97" applyNumberFormat="1" applyFont="1"/>
    <xf numFmtId="3" fontId="47" fillId="24" borderId="1" xfId="93" applyNumberFormat="1" applyFont="1" applyFill="1" applyBorder="1" applyAlignment="1">
      <alignment horizontal="center" vertical="center"/>
    </xf>
    <xf numFmtId="0" fontId="0" fillId="0" borderId="0" xfId="0" applyAlignment="1">
      <alignment horizontal="left"/>
    </xf>
    <xf numFmtId="0" fontId="30" fillId="3" borderId="1" xfId="97" applyFont="1" applyFill="1" applyBorder="1" applyAlignment="1">
      <alignment horizontal="left" vertical="center"/>
    </xf>
    <xf numFmtId="2" fontId="145" fillId="0" borderId="0" xfId="97" applyNumberFormat="1"/>
    <xf numFmtId="0" fontId="5" fillId="0" borderId="0" xfId="97" applyFont="1"/>
    <xf numFmtId="1" fontId="5" fillId="4" borderId="25" xfId="0" applyNumberFormat="1" applyFont="1" applyFill="1" applyBorder="1" applyAlignment="1">
      <alignment vertical="center" shrinkToFit="1"/>
    </xf>
    <xf numFmtId="49" fontId="54" fillId="4" borderId="25" xfId="124" applyNumberFormat="1" applyFont="1" applyFill="1" applyBorder="1" applyAlignment="1">
      <alignment vertical="center"/>
    </xf>
    <xf numFmtId="49" fontId="54" fillId="4" borderId="38" xfId="124" applyNumberFormat="1" applyFont="1" applyFill="1" applyBorder="1" applyAlignment="1">
      <alignment vertical="center"/>
    </xf>
    <xf numFmtId="2" fontId="55" fillId="0" borderId="0" xfId="124" applyNumberFormat="1" applyFont="1"/>
    <xf numFmtId="0" fontId="55" fillId="0" borderId="0" xfId="124" applyFont="1"/>
    <xf numFmtId="3" fontId="3" fillId="3" borderId="1" xfId="97" applyNumberFormat="1" applyFont="1" applyFill="1" applyBorder="1" applyAlignment="1">
      <alignment horizontal="right" vertical="center"/>
    </xf>
    <xf numFmtId="0" fontId="56" fillId="0" borderId="0" xfId="136" applyFont="1" applyAlignment="1">
      <alignment vertical="center"/>
    </xf>
    <xf numFmtId="0" fontId="57" fillId="0" borderId="0" xfId="0" applyFont="1" applyAlignment="1">
      <alignment vertical="center"/>
    </xf>
    <xf numFmtId="0" fontId="57" fillId="4" borderId="0" xfId="0" applyFont="1" applyFill="1" applyAlignment="1">
      <alignment vertical="center"/>
    </xf>
    <xf numFmtId="0" fontId="1" fillId="4" borderId="0" xfId="0" applyFont="1" applyFill="1" applyAlignment="1">
      <alignment vertical="center"/>
    </xf>
    <xf numFmtId="0" fontId="33" fillId="20" borderId="1" xfId="120" applyFont="1" applyFill="1" applyBorder="1" applyAlignment="1">
      <alignment horizontal="center" vertical="center" wrapText="1"/>
    </xf>
    <xf numFmtId="0" fontId="3" fillId="20" borderId="1" xfId="0" applyFont="1" applyFill="1" applyBorder="1"/>
    <xf numFmtId="3" fontId="14" fillId="24" borderId="1" xfId="0" applyNumberFormat="1" applyFont="1" applyFill="1" applyBorder="1" applyAlignment="1">
      <alignment horizontal="center" vertical="center"/>
    </xf>
    <xf numFmtId="0" fontId="34" fillId="6" borderId="1" xfId="120" applyFont="1" applyFill="1" applyBorder="1" applyAlignment="1">
      <alignment horizontal="left" vertical="center" wrapText="1"/>
    </xf>
    <xf numFmtId="0" fontId="60" fillId="6" borderId="1" xfId="120" applyFont="1" applyFill="1" applyBorder="1" applyAlignment="1">
      <alignment wrapText="1"/>
    </xf>
    <xf numFmtId="0" fontId="17" fillId="6" borderId="1" xfId="0" applyFont="1" applyFill="1" applyBorder="1"/>
    <xf numFmtId="3" fontId="17" fillId="6" borderId="1" xfId="0" applyNumberFormat="1" applyFont="1" applyFill="1" applyBorder="1" applyAlignment="1">
      <alignment horizontal="center" vertical="center"/>
    </xf>
    <xf numFmtId="0" fontId="9" fillId="0" borderId="1" xfId="7" applyFont="1" applyFill="1" applyBorder="1" applyAlignment="1">
      <alignment horizontal="center"/>
    </xf>
    <xf numFmtId="0" fontId="61" fillId="0" borderId="1" xfId="120" applyFont="1" applyBorder="1" applyAlignment="1">
      <alignment wrapText="1"/>
    </xf>
    <xf numFmtId="0" fontId="9" fillId="0" borderId="1" xfId="7" applyFont="1" applyFill="1" applyBorder="1"/>
    <xf numFmtId="3" fontId="62" fillId="27" borderId="1" xfId="8" applyNumberFormat="1" applyBorder="1" applyAlignment="1">
      <alignment horizontal="center" vertical="center"/>
    </xf>
    <xf numFmtId="0" fontId="63" fillId="0" borderId="0" xfId="136" applyFont="1" applyAlignment="1">
      <alignment vertical="center"/>
    </xf>
    <xf numFmtId="0" fontId="27" fillId="28" borderId="1" xfId="7" applyFont="1" applyFill="1" applyBorder="1" applyAlignment="1">
      <alignment horizontal="center" vertical="center"/>
    </xf>
    <xf numFmtId="0" fontId="64" fillId="28" borderId="1" xfId="0" applyFont="1" applyFill="1" applyBorder="1" applyAlignment="1">
      <alignment horizontal="center" vertical="center"/>
    </xf>
    <xf numFmtId="3" fontId="65" fillId="24" borderId="1" xfId="0" applyNumberFormat="1" applyFont="1" applyFill="1" applyBorder="1" applyAlignment="1">
      <alignment horizontal="center" vertical="center"/>
    </xf>
    <xf numFmtId="3" fontId="66" fillId="6" borderId="1" xfId="0" applyNumberFormat="1" applyFont="1" applyFill="1" applyBorder="1" applyAlignment="1">
      <alignment horizontal="center" vertical="center"/>
    </xf>
    <xf numFmtId="3" fontId="67"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xf>
    <xf numFmtId="3" fontId="65" fillId="24" borderId="1" xfId="0" applyNumberFormat="1" applyFont="1" applyFill="1" applyBorder="1" applyAlignment="1" applyProtection="1">
      <alignment horizontal="center" vertical="center"/>
    </xf>
    <xf numFmtId="3" fontId="1" fillId="0" borderId="38" xfId="0" applyNumberFormat="1" applyFont="1" applyBorder="1" applyAlignment="1">
      <alignment horizontal="center" vertical="center"/>
    </xf>
    <xf numFmtId="2" fontId="0" fillId="0" borderId="1" xfId="0" applyNumberFormat="1" applyFont="1" applyBorder="1" applyAlignment="1">
      <alignment horizontal="center" vertical="center"/>
    </xf>
    <xf numFmtId="3" fontId="66" fillId="6" borderId="1" xfId="0" applyNumberFormat="1" applyFont="1" applyFill="1" applyBorder="1" applyAlignment="1" applyProtection="1">
      <alignment horizontal="center" vertical="center"/>
    </xf>
    <xf numFmtId="0" fontId="0" fillId="0" borderId="1" xfId="0" applyBorder="1" applyAlignment="1">
      <alignment horizontal="left" vertical="center"/>
    </xf>
    <xf numFmtId="3" fontId="67" fillId="0" borderId="1" xfId="0" applyNumberFormat="1" applyFont="1" applyFill="1" applyBorder="1" applyAlignment="1" applyProtection="1">
      <alignment horizontal="center" vertical="center"/>
    </xf>
    <xf numFmtId="0" fontId="3" fillId="28" borderId="1" xfId="0" applyFont="1" applyFill="1" applyBorder="1" applyAlignment="1">
      <alignment horizontal="center" vertical="center"/>
    </xf>
    <xf numFmtId="3" fontId="1" fillId="0" borderId="1" xfId="0" applyNumberFormat="1" applyFont="1" applyBorder="1" applyAlignment="1">
      <alignment horizontal="center" vertical="center"/>
    </xf>
    <xf numFmtId="3" fontId="1" fillId="0" borderId="1" xfId="0" applyNumberFormat="1" applyFont="1" applyBorder="1" applyAlignment="1">
      <alignment vertical="center"/>
    </xf>
    <xf numFmtId="41" fontId="0" fillId="0" borderId="1" xfId="2" applyFont="1" applyBorder="1"/>
    <xf numFmtId="17" fontId="0" fillId="0" borderId="0" xfId="0" applyNumberFormat="1"/>
    <xf numFmtId="0" fontId="0" fillId="0" borderId="0" xfId="0" applyAlignment="1">
      <alignment horizontal="center"/>
    </xf>
    <xf numFmtId="0" fontId="0" fillId="0" borderId="0" xfId="0" applyAlignment="1">
      <alignment wrapText="1"/>
    </xf>
    <xf numFmtId="41" fontId="0" fillId="0" borderId="1" xfId="0" applyNumberFormat="1" applyBorder="1" applyAlignment="1">
      <alignment horizontal="right"/>
    </xf>
    <xf numFmtId="41" fontId="0" fillId="0" borderId="1" xfId="0" applyNumberFormat="1" applyBorder="1"/>
    <xf numFmtId="0" fontId="0" fillId="0" borderId="0" xfId="0" applyFont="1" applyAlignment="1">
      <alignment horizontal="right"/>
    </xf>
    <xf numFmtId="49" fontId="0" fillId="0" borderId="0" xfId="0" applyNumberFormat="1"/>
    <xf numFmtId="0" fontId="10" fillId="4" borderId="1" xfId="0" applyFont="1" applyFill="1" applyBorder="1"/>
    <xf numFmtId="1" fontId="0" fillId="4" borderId="8" xfId="0" applyNumberFormat="1" applyFont="1" applyFill="1" applyBorder="1" applyAlignment="1">
      <alignment vertical="center" shrinkToFit="1"/>
    </xf>
    <xf numFmtId="3" fontId="1" fillId="0" borderId="0" xfId="0" applyNumberFormat="1" applyFont="1" applyAlignment="1">
      <alignment horizontal="center" vertical="center"/>
    </xf>
    <xf numFmtId="2" fontId="0" fillId="0" borderId="0" xfId="0" applyNumberFormat="1" applyFont="1" applyAlignment="1">
      <alignment horizontal="center" vertical="center"/>
    </xf>
    <xf numFmtId="0" fontId="68" fillId="31" borderId="1" xfId="7" applyFont="1" applyFill="1" applyBorder="1" applyAlignment="1">
      <alignment horizontal="center" vertical="center"/>
    </xf>
    <xf numFmtId="0" fontId="69" fillId="24" borderId="1" xfId="120" applyFont="1" applyFill="1" applyBorder="1" applyAlignment="1">
      <alignment vertical="center" wrapText="1"/>
    </xf>
    <xf numFmtId="0" fontId="0" fillId="24" borderId="1" xfId="0" applyFont="1" applyFill="1" applyBorder="1" applyAlignment="1">
      <alignment vertical="center"/>
    </xf>
    <xf numFmtId="41" fontId="70" fillId="5" borderId="1" xfId="2" applyFont="1" applyFill="1" applyBorder="1" applyAlignment="1">
      <alignment horizontal="center" vertical="center"/>
    </xf>
    <xf numFmtId="0" fontId="23" fillId="0" borderId="1" xfId="7" applyFont="1" applyFill="1" applyBorder="1" applyAlignment="1">
      <alignment vertical="center"/>
    </xf>
    <xf numFmtId="0" fontId="9" fillId="29" borderId="1" xfId="7" applyFont="1" applyBorder="1" applyAlignment="1">
      <alignment vertical="center"/>
    </xf>
    <xf numFmtId="0" fontId="68" fillId="31" borderId="1" xfId="7" applyFont="1" applyFill="1" applyBorder="1" applyAlignment="1">
      <alignment horizontal="center" vertical="center" wrapText="1"/>
    </xf>
    <xf numFmtId="41" fontId="71" fillId="24" borderId="1" xfId="2" applyFont="1" applyFill="1" applyBorder="1" applyAlignment="1">
      <alignment horizontal="center" vertical="center"/>
    </xf>
    <xf numFmtId="41" fontId="70" fillId="24" borderId="1" xfId="2" applyFont="1" applyFill="1" applyBorder="1" applyAlignment="1">
      <alignment horizontal="center" vertical="center"/>
    </xf>
    <xf numFmtId="41" fontId="71" fillId="24" borderId="1" xfId="81" applyFont="1" applyFill="1" applyBorder="1" applyAlignment="1">
      <alignment horizontal="center" vertical="center"/>
    </xf>
    <xf numFmtId="41" fontId="71" fillId="24" borderId="13" xfId="81" applyFont="1" applyFill="1" applyBorder="1" applyAlignment="1">
      <alignment vertical="center"/>
    </xf>
    <xf numFmtId="41" fontId="71" fillId="24" borderId="13" xfId="81" applyFont="1" applyFill="1" applyBorder="1" applyAlignment="1">
      <alignment horizontal="center" vertical="center"/>
    </xf>
    <xf numFmtId="41" fontId="71" fillId="24" borderId="13" xfId="2" applyFont="1" applyFill="1" applyBorder="1" applyAlignment="1">
      <alignment horizontal="center" vertical="center"/>
    </xf>
    <xf numFmtId="0" fontId="0" fillId="4" borderId="0" xfId="0" applyFont="1" applyFill="1" applyAlignment="1">
      <alignment horizontal="center" readingOrder="1"/>
    </xf>
    <xf numFmtId="41" fontId="71" fillId="24" borderId="13" xfId="2" applyFont="1" applyFill="1" applyBorder="1" applyAlignment="1">
      <alignment vertical="center"/>
    </xf>
    <xf numFmtId="41" fontId="71" fillId="24" borderId="13" xfId="0" applyNumberFormat="1" applyFont="1" applyFill="1" applyBorder="1" applyAlignment="1" applyProtection="1">
      <alignment vertical="center"/>
    </xf>
    <xf numFmtId="0" fontId="0" fillId="32" borderId="1" xfId="0" applyFill="1" applyBorder="1" applyAlignment="1">
      <alignment horizontal="center" vertical="center"/>
    </xf>
    <xf numFmtId="0" fontId="0" fillId="32" borderId="1" xfId="0" applyFill="1" applyBorder="1"/>
    <xf numFmtId="49" fontId="5" fillId="0" borderId="0" xfId="0" applyNumberFormat="1" applyFont="1"/>
    <xf numFmtId="0" fontId="16" fillId="11" borderId="7" xfId="0" applyFont="1" applyFill="1" applyBorder="1" applyAlignment="1">
      <alignment vertical="center"/>
    </xf>
    <xf numFmtId="0" fontId="16" fillId="11" borderId="0" xfId="0" applyFont="1" applyFill="1" applyAlignment="1">
      <alignment vertical="center"/>
    </xf>
    <xf numFmtId="0" fontId="0" fillId="4" borderId="24" xfId="0" applyFont="1" applyFill="1" applyBorder="1" applyAlignment="1">
      <alignment vertical="center"/>
    </xf>
    <xf numFmtId="0" fontId="73" fillId="4" borderId="25" xfId="0" applyFont="1" applyFill="1" applyBorder="1" applyAlignment="1">
      <alignment vertical="center"/>
    </xf>
    <xf numFmtId="49" fontId="17" fillId="0" borderId="0" xfId="0" applyNumberFormat="1" applyFont="1"/>
    <xf numFmtId="0" fontId="16" fillId="0" borderId="7" xfId="0" applyFont="1" applyBorder="1" applyAlignment="1">
      <alignment horizontal="left" vertical="center"/>
    </xf>
    <xf numFmtId="0" fontId="16" fillId="0" borderId="0" xfId="0" applyFont="1" applyAlignment="1">
      <alignment horizontal="left" vertical="center"/>
    </xf>
    <xf numFmtId="0" fontId="56" fillId="0" borderId="0" xfId="136" applyFont="1" applyBorder="1" applyAlignment="1">
      <alignment vertical="center" readingOrder="1"/>
    </xf>
    <xf numFmtId="0" fontId="34" fillId="20" borderId="1" xfId="120" applyFont="1" applyFill="1" applyBorder="1" applyAlignment="1">
      <alignment vertical="center" wrapText="1"/>
    </xf>
    <xf numFmtId="0" fontId="17" fillId="20" borderId="1" xfId="0" applyFont="1" applyFill="1" applyBorder="1" applyAlignment="1">
      <alignment vertical="center"/>
    </xf>
    <xf numFmtId="0" fontId="34" fillId="6" borderId="1" xfId="120" applyFont="1" applyFill="1" applyBorder="1" applyAlignment="1">
      <alignment vertical="center" wrapText="1"/>
    </xf>
    <xf numFmtId="0" fontId="60" fillId="6" borderId="1" xfId="120" applyFont="1" applyFill="1" applyBorder="1" applyAlignment="1">
      <alignment vertical="center" wrapText="1"/>
    </xf>
    <xf numFmtId="0" fontId="17" fillId="6" borderId="1" xfId="0" applyFont="1" applyFill="1" applyBorder="1" applyAlignment="1">
      <alignment vertical="center"/>
    </xf>
    <xf numFmtId="3" fontId="17" fillId="6" borderId="1" xfId="0" applyNumberFormat="1" applyFont="1" applyFill="1" applyBorder="1" applyAlignment="1">
      <alignment vertical="center"/>
    </xf>
    <xf numFmtId="0" fontId="9" fillId="0" borderId="1" xfId="7" applyFont="1" applyFill="1" applyBorder="1" applyAlignment="1">
      <alignment horizontal="center" vertical="center"/>
    </xf>
    <xf numFmtId="0" fontId="61" fillId="0" borderId="1" xfId="120" applyFont="1" applyBorder="1" applyAlignment="1">
      <alignment vertical="center" wrapText="1"/>
    </xf>
    <xf numFmtId="3" fontId="21" fillId="0" borderId="1" xfId="8" applyNumberFormat="1" applyFont="1" applyFill="1" applyBorder="1" applyAlignment="1">
      <alignment vertical="center"/>
    </xf>
    <xf numFmtId="3" fontId="34" fillId="6" borderId="1" xfId="120" applyNumberFormat="1" applyFont="1" applyFill="1" applyBorder="1" applyAlignment="1">
      <alignment vertical="center" wrapText="1"/>
    </xf>
    <xf numFmtId="17" fontId="27" fillId="20" borderId="1" xfId="7" applyNumberFormat="1" applyFont="1" applyFill="1" applyBorder="1" applyAlignment="1">
      <alignment horizontal="center" vertical="center" wrapText="1" shrinkToFit="1"/>
    </xf>
    <xf numFmtId="3" fontId="62" fillId="27" borderId="1" xfId="8" applyNumberFormat="1" applyBorder="1" applyAlignment="1">
      <alignment vertical="center"/>
    </xf>
    <xf numFmtId="0" fontId="0" fillId="4" borderId="0" xfId="0" applyFill="1" applyAlignment="1">
      <alignment horizontal="centerContinuous" readingOrder="1"/>
    </xf>
    <xf numFmtId="3" fontId="17" fillId="6" borderId="1" xfId="117" applyNumberFormat="1" applyFont="1" applyFill="1" applyBorder="1" applyAlignment="1">
      <alignment horizontal="right" vertical="center" wrapText="1"/>
    </xf>
    <xf numFmtId="3" fontId="62" fillId="27" borderId="1" xfId="8" applyNumberFormat="1" applyBorder="1" applyAlignment="1">
      <alignment horizontal="right" vertical="center" wrapText="1"/>
    </xf>
    <xf numFmtId="0" fontId="0" fillId="4" borderId="0" xfId="0" applyFill="1" applyAlignment="1">
      <alignment horizontal="center" readingOrder="1"/>
    </xf>
    <xf numFmtId="0" fontId="27" fillId="6" borderId="1" xfId="7" applyFont="1" applyFill="1" applyBorder="1" applyAlignment="1">
      <alignment horizontal="center" vertical="center"/>
    </xf>
    <xf numFmtId="41" fontId="71" fillId="24" borderId="1" xfId="0" applyNumberFormat="1" applyFont="1" applyFill="1" applyBorder="1" applyAlignment="1" applyProtection="1">
      <alignment horizontal="center" vertical="center"/>
    </xf>
    <xf numFmtId="3" fontId="66" fillId="6" borderId="1" xfId="0" applyNumberFormat="1" applyFont="1" applyFill="1" applyBorder="1" applyAlignment="1" applyProtection="1">
      <alignment vertical="center"/>
    </xf>
    <xf numFmtId="3" fontId="67" fillId="0" borderId="1" xfId="0" applyNumberFormat="1" applyFont="1" applyBorder="1" applyAlignment="1">
      <alignment vertical="center"/>
    </xf>
    <xf numFmtId="3" fontId="67" fillId="0" borderId="1" xfId="0" applyNumberFormat="1" applyFont="1" applyFill="1" applyBorder="1" applyAlignment="1" applyProtection="1">
      <alignment vertical="center"/>
    </xf>
    <xf numFmtId="3" fontId="66" fillId="6" borderId="1" xfId="0" applyNumberFormat="1" applyFont="1" applyFill="1" applyBorder="1" applyAlignment="1">
      <alignment vertical="center"/>
    </xf>
    <xf numFmtId="0" fontId="0" fillId="0" borderId="1" xfId="0" applyFont="1" applyBorder="1"/>
    <xf numFmtId="3" fontId="0" fillId="0" borderId="0" xfId="0" applyNumberFormat="1" applyFont="1"/>
    <xf numFmtId="0" fontId="0" fillId="0" borderId="1" xfId="0" applyBorder="1" applyAlignment="1">
      <alignment horizontal="center"/>
    </xf>
    <xf numFmtId="41" fontId="0" fillId="0" borderId="0" xfId="0" applyNumberFormat="1"/>
    <xf numFmtId="49" fontId="5" fillId="0" borderId="25" xfId="0" applyNumberFormat="1" applyFont="1" applyBorder="1" applyAlignment="1">
      <alignment vertical="center"/>
    </xf>
    <xf numFmtId="49" fontId="5" fillId="0" borderId="38" xfId="0" applyNumberFormat="1" applyFont="1" applyBorder="1" applyAlignment="1">
      <alignment vertical="center"/>
    </xf>
    <xf numFmtId="0" fontId="9" fillId="0" borderId="0" xfId="95"/>
    <xf numFmtId="0" fontId="75" fillId="26" borderId="1" xfId="7" applyFont="1" applyFill="1" applyBorder="1" applyAlignment="1">
      <alignment horizontal="center" vertical="center" wrapText="1"/>
    </xf>
    <xf numFmtId="0" fontId="28" fillId="28" borderId="1" xfId="7" applyFont="1" applyFill="1" applyBorder="1" applyAlignment="1">
      <alignment horizontal="center" vertical="center" wrapText="1"/>
    </xf>
    <xf numFmtId="0" fontId="76" fillId="26" borderId="1" xfId="4" applyFont="1" applyFill="1" applyBorder="1" applyAlignment="1">
      <alignment horizontal="center" vertical="center" wrapText="1"/>
    </xf>
    <xf numFmtId="0" fontId="77" fillId="26" borderId="1" xfId="4" applyFont="1" applyFill="1" applyBorder="1" applyAlignment="1">
      <alignment horizontal="center" vertical="center"/>
    </xf>
    <xf numFmtId="2" fontId="74" fillId="20" borderId="1" xfId="95" applyNumberFormat="1" applyFont="1" applyFill="1" applyBorder="1" applyAlignment="1">
      <alignment horizontal="left" vertical="center"/>
    </xf>
    <xf numFmtId="3" fontId="47" fillId="33" borderId="1" xfId="95" applyNumberFormat="1" applyFont="1" applyFill="1" applyBorder="1" applyAlignment="1">
      <alignment horizontal="center" vertical="center"/>
    </xf>
    <xf numFmtId="2" fontId="78" fillId="30" borderId="1" xfId="95" applyNumberFormat="1" applyFont="1" applyFill="1" applyBorder="1" applyAlignment="1">
      <alignment vertical="top"/>
    </xf>
    <xf numFmtId="2" fontId="26" fillId="3" borderId="1" xfId="95" applyNumberFormat="1" applyFont="1" applyFill="1" applyBorder="1" applyAlignment="1">
      <alignment vertical="top"/>
    </xf>
    <xf numFmtId="3" fontId="23" fillId="30" borderId="1" xfId="95" applyNumberFormat="1" applyFont="1" applyFill="1" applyBorder="1" applyAlignment="1">
      <alignment horizontal="center"/>
    </xf>
    <xf numFmtId="3" fontId="47" fillId="30" borderId="1" xfId="95" applyNumberFormat="1" applyFont="1" applyFill="1" applyBorder="1" applyAlignment="1">
      <alignment horizontal="center"/>
    </xf>
    <xf numFmtId="0" fontId="79" fillId="0" borderId="1" xfId="5" applyFill="1" applyBorder="1"/>
    <xf numFmtId="0" fontId="79" fillId="0" borderId="1" xfId="5" applyFill="1" applyBorder="1" applyAlignment="1">
      <alignment horizontal="center"/>
    </xf>
    <xf numFmtId="2" fontId="26" fillId="3" borderId="1" xfId="95" applyNumberFormat="1" applyFont="1" applyFill="1" applyBorder="1" applyAlignment="1">
      <alignment vertical="center"/>
    </xf>
    <xf numFmtId="2" fontId="26" fillId="3" borderId="1" xfId="95" applyNumberFormat="1" applyFont="1" applyFill="1" applyBorder="1" applyAlignment="1">
      <alignment horizontal="center" vertical="center"/>
    </xf>
    <xf numFmtId="3" fontId="9" fillId="0" borderId="0" xfId="95" applyNumberFormat="1"/>
    <xf numFmtId="3" fontId="23" fillId="0" borderId="1" xfId="8" applyNumberFormat="1" applyFont="1" applyFill="1" applyBorder="1" applyAlignment="1">
      <alignment horizontal="right"/>
    </xf>
    <xf numFmtId="0" fontId="80" fillId="4" borderId="1" xfId="0" applyFont="1" applyFill="1" applyBorder="1" applyAlignment="1">
      <alignment vertical="center"/>
    </xf>
    <xf numFmtId="0" fontId="23" fillId="0" borderId="0" xfId="93" applyFont="1"/>
    <xf numFmtId="0" fontId="83" fillId="34" borderId="1" xfId="7" applyFont="1" applyFill="1" applyBorder="1" applyAlignment="1">
      <alignment horizontal="center" vertical="center" wrapText="1"/>
    </xf>
    <xf numFmtId="0" fontId="49" fillId="28" borderId="1" xfId="7" applyFont="1" applyFill="1" applyBorder="1" applyAlignment="1">
      <alignment horizontal="center" vertical="center" wrapText="1"/>
    </xf>
    <xf numFmtId="0" fontId="76" fillId="26" borderId="24" xfId="4" applyFont="1" applyFill="1" applyBorder="1" applyAlignment="1">
      <alignment horizontal="center" vertical="center" wrapText="1"/>
    </xf>
    <xf numFmtId="2" fontId="24" fillId="26" borderId="25" xfId="93" applyNumberFormat="1" applyFont="1" applyFill="1" applyBorder="1" applyAlignment="1">
      <alignment horizontal="centerContinuous" vertical="top"/>
    </xf>
    <xf numFmtId="2" fontId="24" fillId="26" borderId="38" xfId="93" applyNumberFormat="1" applyFont="1" applyFill="1" applyBorder="1" applyAlignment="1">
      <alignment horizontal="centerContinuous" vertical="top"/>
    </xf>
    <xf numFmtId="0" fontId="84" fillId="26" borderId="38" xfId="4" applyFont="1" applyFill="1" applyBorder="1" applyAlignment="1">
      <alignment horizontal="center" vertical="center"/>
    </xf>
    <xf numFmtId="0" fontId="84" fillId="26" borderId="1" xfId="4" applyFont="1" applyFill="1" applyBorder="1" applyAlignment="1">
      <alignment horizontal="center" vertical="center"/>
    </xf>
    <xf numFmtId="1" fontId="3" fillId="26" borderId="24" xfId="0" applyNumberFormat="1" applyFont="1" applyFill="1" applyBorder="1" applyAlignment="1">
      <alignment horizontal="center" vertical="center" wrapText="1" shrinkToFit="1"/>
    </xf>
    <xf numFmtId="2" fontId="73" fillId="26" borderId="25" xfId="93" applyNumberFormat="1" applyFont="1" applyFill="1" applyBorder="1" applyAlignment="1">
      <alignment horizontal="center" vertical="center"/>
    </xf>
    <xf numFmtId="2" fontId="73" fillId="26" borderId="38" xfId="93" applyNumberFormat="1" applyFont="1" applyFill="1" applyBorder="1" applyAlignment="1">
      <alignment horizontal="center" vertical="center"/>
    </xf>
    <xf numFmtId="3" fontId="47" fillId="35" borderId="1" xfId="93" applyNumberFormat="1" applyFont="1" applyFill="1" applyBorder="1" applyAlignment="1">
      <alignment horizontal="center" vertical="center"/>
    </xf>
    <xf numFmtId="1" fontId="38" fillId="36" borderId="13" xfId="0" applyNumberFormat="1" applyFont="1" applyFill="1" applyBorder="1" applyAlignment="1">
      <alignment horizontal="left" vertical="center" wrapText="1" shrinkToFit="1"/>
    </xf>
    <xf numFmtId="1" fontId="38" fillId="36" borderId="13" xfId="0" applyNumberFormat="1" applyFont="1" applyFill="1" applyBorder="1" applyAlignment="1">
      <alignment vertical="center" wrapText="1" shrinkToFit="1"/>
    </xf>
    <xf numFmtId="3" fontId="23" fillId="30" borderId="1" xfId="93" applyNumberFormat="1" applyFont="1" applyFill="1" applyBorder="1" applyAlignment="1">
      <alignment horizontal="center"/>
    </xf>
    <xf numFmtId="0" fontId="79" fillId="37" borderId="1" xfId="5" applyBorder="1"/>
    <xf numFmtId="0" fontId="9" fillId="0" borderId="1" xfId="93" applyBorder="1" applyAlignment="1">
      <alignment horizontal="left"/>
    </xf>
    <xf numFmtId="3" fontId="23" fillId="0" borderId="1" xfId="8" applyNumberFormat="1" applyFont="1" applyFill="1" applyBorder="1" applyAlignment="1">
      <alignment horizontal="center"/>
    </xf>
    <xf numFmtId="3" fontId="47" fillId="35" borderId="1" xfId="8" applyNumberFormat="1" applyFont="1" applyFill="1" applyBorder="1" applyAlignment="1">
      <alignment horizontal="center"/>
    </xf>
    <xf numFmtId="1" fontId="38" fillId="36" borderId="1" xfId="0" applyNumberFormat="1" applyFont="1" applyFill="1" applyBorder="1" applyAlignment="1">
      <alignment vertical="center" wrapText="1" shrinkToFit="1"/>
    </xf>
    <xf numFmtId="0" fontId="83" fillId="26" borderId="1" xfId="7" applyFont="1" applyFill="1" applyBorder="1" applyAlignment="1">
      <alignment horizontal="center" vertical="center" wrapText="1"/>
    </xf>
    <xf numFmtId="3" fontId="27" fillId="6" borderId="1" xfId="93" applyNumberFormat="1" applyFont="1" applyFill="1" applyBorder="1" applyAlignment="1">
      <alignment horizontal="center" vertical="center"/>
    </xf>
    <xf numFmtId="3" fontId="9" fillId="0" borderId="0" xfId="93" applyNumberFormat="1"/>
    <xf numFmtId="3" fontId="47" fillId="0" borderId="1" xfId="93" applyNumberFormat="1" applyFont="1" applyBorder="1" applyAlignment="1">
      <alignment horizontal="center" vertical="center"/>
    </xf>
    <xf numFmtId="0" fontId="5" fillId="4" borderId="1" xfId="0" applyFont="1" applyFill="1" applyBorder="1" applyAlignment="1">
      <alignment vertical="center"/>
    </xf>
    <xf numFmtId="0" fontId="34" fillId="26" borderId="1" xfId="139" applyFont="1" applyFill="1" applyBorder="1" applyAlignment="1">
      <alignment horizontal="center" vertical="center"/>
    </xf>
    <xf numFmtId="0" fontId="7" fillId="26" borderId="1" xfId="0" applyFont="1" applyFill="1" applyBorder="1" applyAlignment="1">
      <alignment horizontal="center" vertical="center" wrapText="1"/>
    </xf>
    <xf numFmtId="0" fontId="3" fillId="26" borderId="1" xfId="0" applyFont="1" applyFill="1" applyBorder="1" applyAlignment="1">
      <alignment horizontal="center" vertical="center"/>
    </xf>
    <xf numFmtId="0" fontId="3" fillId="26" borderId="1" xfId="0" applyFont="1" applyFill="1" applyBorder="1" applyAlignment="1">
      <alignment horizontal="center" vertical="center" wrapText="1"/>
    </xf>
    <xf numFmtId="0" fontId="86" fillId="26" borderId="1" xfId="7" applyFont="1" applyFill="1" applyBorder="1" applyAlignment="1">
      <alignment vertical="center" wrapText="1"/>
    </xf>
    <xf numFmtId="0" fontId="47" fillId="5" borderId="1" xfId="7" applyFont="1" applyFill="1" applyBorder="1" applyAlignment="1">
      <alignment wrapText="1"/>
    </xf>
    <xf numFmtId="0" fontId="86" fillId="6" borderId="1" xfId="7" applyFont="1" applyFill="1" applyBorder="1" applyAlignment="1">
      <alignment vertical="center" wrapText="1"/>
    </xf>
    <xf numFmtId="3" fontId="80" fillId="0" borderId="1" xfId="0" applyNumberFormat="1" applyFont="1" applyBorder="1"/>
    <xf numFmtId="10" fontId="0" fillId="0" borderId="1" xfId="131" applyNumberFormat="1" applyFont="1" applyFill="1" applyBorder="1" applyAlignment="1">
      <alignment horizontal="center" vertical="center"/>
    </xf>
    <xf numFmtId="179" fontId="0" fillId="0" borderId="0" xfId="0" applyNumberFormat="1" applyAlignment="1">
      <alignment horizontal="left"/>
    </xf>
    <xf numFmtId="0" fontId="47" fillId="5" borderId="1" xfId="7" applyFont="1" applyFill="1" applyBorder="1" applyAlignment="1">
      <alignment vertical="center"/>
    </xf>
    <xf numFmtId="0" fontId="30" fillId="26" borderId="25" xfId="0" applyFont="1" applyFill="1" applyBorder="1" applyAlignment="1">
      <alignment horizontal="centerContinuous" vertical="center" wrapText="1"/>
    </xf>
    <xf numFmtId="0" fontId="3" fillId="26" borderId="38" xfId="0" applyFont="1" applyFill="1" applyBorder="1" applyAlignment="1">
      <alignment horizontal="centerContinuous" vertical="center" wrapText="1"/>
    </xf>
    <xf numFmtId="3" fontId="38" fillId="26" borderId="1" xfId="0" applyNumberFormat="1" applyFont="1" applyFill="1" applyBorder="1" applyAlignment="1">
      <alignment vertical="center"/>
    </xf>
    <xf numFmtId="0" fontId="30" fillId="0" borderId="25" xfId="0" applyFont="1" applyFill="1" applyBorder="1" applyAlignment="1">
      <alignment horizontal="centerContinuous" vertical="center" wrapText="1"/>
    </xf>
    <xf numFmtId="0" fontId="3" fillId="0" borderId="25" xfId="0" applyFont="1" applyFill="1" applyBorder="1" applyAlignment="1">
      <alignment horizontal="centerContinuous" vertical="center" wrapText="1"/>
    </xf>
    <xf numFmtId="3" fontId="38" fillId="0" borderId="1" xfId="0" applyNumberFormat="1" applyFont="1" applyFill="1" applyBorder="1" applyAlignment="1">
      <alignment vertical="center"/>
    </xf>
    <xf numFmtId="0" fontId="31" fillId="0" borderId="0" xfId="125" applyFont="1" applyAlignment="1">
      <alignment horizontal="right" wrapText="1"/>
    </xf>
    <xf numFmtId="3" fontId="87" fillId="0" borderId="1" xfId="0" applyNumberFormat="1" applyFont="1" applyBorder="1"/>
    <xf numFmtId="0" fontId="3" fillId="6" borderId="25" xfId="0" applyFont="1" applyFill="1" applyBorder="1" applyAlignment="1">
      <alignment horizontal="center" vertical="center" wrapText="1"/>
    </xf>
    <xf numFmtId="0" fontId="3" fillId="6" borderId="38" xfId="0" applyFont="1" applyFill="1" applyBorder="1" applyAlignment="1">
      <alignment horizontal="center" vertical="center" wrapText="1"/>
    </xf>
    <xf numFmtId="3" fontId="38" fillId="6" borderId="1" xfId="0" applyNumberFormat="1" applyFont="1" applyFill="1" applyBorder="1" applyAlignment="1">
      <alignment horizontal="center" vertical="center"/>
    </xf>
    <xf numFmtId="0" fontId="0" fillId="4" borderId="0" xfId="0" applyFont="1" applyFill="1" applyAlignment="1">
      <alignment vertical="center"/>
    </xf>
    <xf numFmtId="0" fontId="10" fillId="4" borderId="0" xfId="0" applyFont="1" applyFill="1" applyAlignment="1">
      <alignment vertical="center" wrapText="1"/>
    </xf>
    <xf numFmtId="0" fontId="0" fillId="0" borderId="0" xfId="0" applyAlignment="1">
      <alignment vertical="center"/>
    </xf>
    <xf numFmtId="0" fontId="0" fillId="4" borderId="0" xfId="0" applyFont="1" applyFill="1" applyAlignment="1">
      <alignment vertical="center" wrapText="1"/>
    </xf>
    <xf numFmtId="49" fontId="5" fillId="0" borderId="0" xfId="0" applyNumberFormat="1" applyFont="1" applyAlignment="1">
      <alignment vertical="center" wrapText="1"/>
    </xf>
    <xf numFmtId="17" fontId="5" fillId="0" borderId="0" xfId="0" applyNumberFormat="1" applyFont="1" applyAlignment="1">
      <alignment vertical="center" wrapText="1"/>
    </xf>
    <xf numFmtId="41" fontId="0" fillId="0" borderId="1" xfId="2" applyFont="1" applyFill="1" applyBorder="1"/>
    <xf numFmtId="41" fontId="0" fillId="0" borderId="1" xfId="81" applyFont="1" applyFill="1" applyBorder="1"/>
    <xf numFmtId="49" fontId="5" fillId="0" borderId="0" xfId="0" applyNumberFormat="1" applyFont="1" applyAlignment="1">
      <alignment vertical="center"/>
    </xf>
    <xf numFmtId="0" fontId="73" fillId="0" borderId="0" xfId="0" applyFont="1"/>
    <xf numFmtId="41" fontId="20" fillId="0" borderId="1" xfId="0" applyNumberFormat="1" applyFont="1" applyBorder="1"/>
    <xf numFmtId="41" fontId="1" fillId="0" borderId="0" xfId="0" applyNumberFormat="1" applyFont="1"/>
    <xf numFmtId="41" fontId="1" fillId="0" borderId="1" xfId="0" applyNumberFormat="1" applyFont="1" applyBorder="1"/>
    <xf numFmtId="0" fontId="31" fillId="0" borderId="0" xfId="104" applyFont="1" applyAlignment="1">
      <alignment wrapText="1"/>
    </xf>
    <xf numFmtId="0" fontId="31" fillId="0" borderId="0" xfId="106" applyFont="1" applyAlignment="1">
      <alignment wrapText="1"/>
    </xf>
    <xf numFmtId="49" fontId="5" fillId="0" borderId="38" xfId="0" applyNumberFormat="1" applyFont="1" applyBorder="1" applyAlignment="1">
      <alignment vertical="top"/>
    </xf>
    <xf numFmtId="0" fontId="12" fillId="0" borderId="0" xfId="4" applyFont="1" applyFill="1" applyBorder="1" applyAlignment="1">
      <alignment horizontal="center" vertical="center"/>
    </xf>
    <xf numFmtId="0" fontId="34" fillId="26" borderId="1" xfId="7" applyFont="1" applyFill="1" applyBorder="1" applyAlignment="1">
      <alignment horizontal="center" vertical="center" wrapText="1"/>
    </xf>
    <xf numFmtId="0" fontId="80" fillId="0" borderId="1" xfId="7" applyFont="1" applyFill="1" applyBorder="1" applyAlignment="1">
      <alignment vertical="center" wrapText="1"/>
    </xf>
    <xf numFmtId="3" fontId="47" fillId="0" borderId="1" xfId="8" applyNumberFormat="1" applyFont="1" applyFill="1" applyBorder="1" applyAlignment="1">
      <alignment vertical="center"/>
    </xf>
    <xf numFmtId="2" fontId="47" fillId="0" borderId="1" xfId="8" applyNumberFormat="1" applyFont="1" applyFill="1" applyBorder="1" applyAlignment="1">
      <alignment horizontal="center" vertical="center" wrapText="1"/>
    </xf>
    <xf numFmtId="3" fontId="47" fillId="0" borderId="1" xfId="8" applyNumberFormat="1" applyFont="1" applyFill="1" applyBorder="1"/>
    <xf numFmtId="3" fontId="38" fillId="20" borderId="1" xfId="0" applyNumberFormat="1" applyFont="1" applyFill="1" applyBorder="1" applyAlignment="1">
      <alignment vertical="center"/>
    </xf>
    <xf numFmtId="3" fontId="38" fillId="20" borderId="1" xfId="0" applyNumberFormat="1" applyFont="1" applyFill="1" applyBorder="1" applyAlignment="1">
      <alignment horizontal="center" vertical="center"/>
    </xf>
    <xf numFmtId="0" fontId="47" fillId="0" borderId="1" xfId="7" applyFont="1" applyFill="1" applyBorder="1" applyAlignment="1">
      <alignment vertical="center" wrapText="1"/>
    </xf>
    <xf numFmtId="0" fontId="89" fillId="0" borderId="1" xfId="7" applyFont="1" applyFill="1" applyBorder="1" applyAlignment="1">
      <alignment vertical="center" wrapText="1"/>
    </xf>
    <xf numFmtId="2" fontId="27" fillId="20" borderId="1" xfId="8" applyNumberFormat="1" applyFont="1" applyFill="1" applyBorder="1" applyAlignment="1">
      <alignment horizontal="center" vertical="center" wrapText="1"/>
    </xf>
    <xf numFmtId="0" fontId="38" fillId="26" borderId="1" xfId="0" applyFont="1" applyFill="1" applyBorder="1" applyAlignment="1">
      <alignment horizontal="center" vertical="center" wrapText="1"/>
    </xf>
    <xf numFmtId="0" fontId="27" fillId="26" borderId="1" xfId="7" applyFont="1" applyFill="1" applyBorder="1" applyAlignment="1">
      <alignment vertical="center"/>
    </xf>
    <xf numFmtId="3" fontId="23" fillId="0" borderId="1" xfId="8" applyNumberFormat="1" applyFont="1" applyFill="1" applyBorder="1" applyAlignment="1">
      <alignment vertical="center"/>
    </xf>
    <xf numFmtId="2" fontId="23" fillId="0" borderId="1" xfId="8" applyNumberFormat="1" applyFont="1" applyFill="1" applyBorder="1" applyAlignment="1">
      <alignment horizontal="center" vertical="center" wrapText="1"/>
    </xf>
    <xf numFmtId="0" fontId="90" fillId="0" borderId="0" xfId="125" applyFont="1" applyAlignment="1">
      <alignment horizontal="right" wrapText="1"/>
    </xf>
    <xf numFmtId="0" fontId="31" fillId="0" borderId="0" xfId="0" applyNumberFormat="1" applyFont="1" applyFill="1" applyBorder="1" applyAlignment="1" applyProtection="1"/>
    <xf numFmtId="0" fontId="60" fillId="26" borderId="1" xfId="114" applyFont="1" applyFill="1" applyBorder="1" applyAlignment="1">
      <alignment wrapText="1"/>
    </xf>
    <xf numFmtId="3" fontId="38" fillId="26" borderId="1" xfId="0" applyNumberFormat="1" applyFont="1" applyFill="1" applyBorder="1" applyAlignment="1">
      <alignment horizontal="center" vertical="center"/>
    </xf>
    <xf numFmtId="2" fontId="91" fillId="0" borderId="0" xfId="8" applyNumberFormat="1" applyFont="1" applyFill="1" applyBorder="1" applyAlignment="1">
      <alignment horizontal="center" vertical="center" wrapText="1"/>
    </xf>
    <xf numFmtId="174" fontId="89" fillId="0" borderId="1" xfId="131" applyNumberFormat="1" applyFont="1" applyBorder="1" applyAlignment="1">
      <alignment horizontal="center"/>
    </xf>
    <xf numFmtId="9" fontId="89" fillId="0" borderId="1" xfId="131" applyFont="1" applyBorder="1" applyAlignment="1">
      <alignment horizontal="center"/>
    </xf>
    <xf numFmtId="49" fontId="5" fillId="0" borderId="0" xfId="0" applyNumberFormat="1" applyFont="1" applyAlignment="1">
      <alignment horizontal="center" vertical="center"/>
    </xf>
    <xf numFmtId="9" fontId="38" fillId="20" borderId="1" xfId="131" applyFont="1" applyFill="1" applyBorder="1" applyAlignment="1">
      <alignment horizontal="center" vertical="center"/>
    </xf>
    <xf numFmtId="0" fontId="31" fillId="0" borderId="0" xfId="125" applyFont="1" applyAlignment="1">
      <alignment wrapText="1"/>
    </xf>
    <xf numFmtId="0" fontId="90" fillId="0" borderId="0" xfId="125" applyFont="1" applyAlignment="1">
      <alignment wrapText="1"/>
    </xf>
    <xf numFmtId="49" fontId="92" fillId="0" borderId="0" xfId="0" applyNumberFormat="1" applyFont="1"/>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3" fillId="5" borderId="1" xfId="0" applyFont="1" applyFill="1" applyBorder="1" applyAlignment="1">
      <alignment horizontal="center" vertical="center"/>
    </xf>
    <xf numFmtId="0" fontId="93" fillId="11" borderId="24" xfId="0" applyFont="1" applyFill="1" applyBorder="1" applyAlignment="1">
      <alignment horizontal="center" vertical="center"/>
    </xf>
    <xf numFmtId="0" fontId="93" fillId="11" borderId="25" xfId="0" applyFont="1" applyFill="1" applyBorder="1" applyAlignment="1">
      <alignment horizontal="center" vertical="center"/>
    </xf>
    <xf numFmtId="0" fontId="3" fillId="3" borderId="1" xfId="0" applyFont="1" applyFill="1" applyBorder="1" applyAlignment="1">
      <alignment horizontal="center" vertical="center" wrapText="1"/>
    </xf>
    <xf numFmtId="0" fontId="94" fillId="0" borderId="1" xfId="0" applyFont="1" applyBorder="1" applyAlignment="1">
      <alignment vertical="center" wrapText="1"/>
    </xf>
    <xf numFmtId="3" fontId="10" fillId="0" borderId="1" xfId="0" applyNumberFormat="1" applyFont="1" applyBorder="1"/>
    <xf numFmtId="0" fontId="93" fillId="11" borderId="38" xfId="0" applyFont="1" applyFill="1" applyBorder="1" applyAlignment="1">
      <alignment horizontal="center" vertical="center"/>
    </xf>
    <xf numFmtId="10" fontId="10" fillId="0" borderId="1" xfId="1" applyNumberFormat="1" applyFont="1" applyFill="1" applyBorder="1" applyAlignment="1">
      <alignment horizontal="center" vertical="center"/>
    </xf>
    <xf numFmtId="49" fontId="10" fillId="0" borderId="0" xfId="0" applyNumberFormat="1" applyFont="1" applyAlignment="1">
      <alignment horizontal="left" vertical="center"/>
    </xf>
    <xf numFmtId="0" fontId="31" fillId="0" borderId="0" xfId="107" applyFont="1" applyAlignment="1">
      <alignment horizontal="right" wrapText="1"/>
    </xf>
    <xf numFmtId="0" fontId="5" fillId="4" borderId="1" xfId="0" applyFont="1" applyFill="1" applyBorder="1" applyAlignment="1">
      <alignment vertical="center" wrapText="1"/>
    </xf>
    <xf numFmtId="0" fontId="0" fillId="0" borderId="0" xfId="0" applyAlignment="1">
      <alignment horizontal="center" vertical="center"/>
    </xf>
    <xf numFmtId="49" fontId="10" fillId="0" borderId="0" xfId="0" applyNumberFormat="1" applyFont="1" applyAlignment="1">
      <alignment vertical="center"/>
    </xf>
    <xf numFmtId="0" fontId="95" fillId="4" borderId="1" xfId="136" applyFont="1" applyFill="1" applyBorder="1" applyAlignment="1">
      <alignment vertical="center"/>
    </xf>
    <xf numFmtId="3" fontId="3" fillId="26" borderId="1" xfId="0" applyNumberFormat="1" applyFont="1" applyFill="1" applyBorder="1" applyAlignment="1">
      <alignment horizontal="center" vertical="center"/>
    </xf>
    <xf numFmtId="0" fontId="47" fillId="35" borderId="1" xfId="7" applyFont="1" applyFill="1" applyBorder="1" applyAlignment="1">
      <alignment horizontal="center" vertical="center" wrapText="1"/>
    </xf>
    <xf numFmtId="1" fontId="89" fillId="35" borderId="1" xfId="0" applyNumberFormat="1" applyFont="1" applyFill="1" applyBorder="1" applyAlignment="1">
      <alignment horizontal="center" vertical="center" wrapText="1" shrinkToFit="1"/>
    </xf>
    <xf numFmtId="41" fontId="21" fillId="0" borderId="1" xfId="2" applyFont="1" applyFill="1" applyBorder="1" applyAlignment="1">
      <alignment horizontal="center" vertical="center"/>
    </xf>
    <xf numFmtId="174" fontId="21" fillId="0" borderId="1" xfId="1" applyNumberFormat="1" applyFont="1" applyFill="1" applyBorder="1" applyAlignment="1">
      <alignment horizontal="center" vertical="center"/>
    </xf>
    <xf numFmtId="0" fontId="27" fillId="26" borderId="1" xfId="7" applyFont="1" applyFill="1" applyBorder="1" applyAlignment="1">
      <alignment horizontal="center" vertical="center"/>
    </xf>
    <xf numFmtId="174" fontId="3" fillId="26" borderId="1" xfId="1" applyNumberFormat="1" applyFont="1" applyFill="1" applyBorder="1" applyAlignment="1">
      <alignment horizontal="center" vertical="center" wrapText="1" shrinkToFit="1"/>
    </xf>
    <xf numFmtId="49" fontId="0" fillId="0" borderId="0" xfId="0" applyNumberFormat="1" applyFont="1"/>
    <xf numFmtId="0" fontId="0" fillId="0" borderId="0" xfId="98" applyFont="1"/>
    <xf numFmtId="0" fontId="145" fillId="0" borderId="0" xfId="98"/>
    <xf numFmtId="0" fontId="69" fillId="35" borderId="1" xfId="7" applyFont="1" applyFill="1" applyBorder="1" applyAlignment="1">
      <alignment horizontal="center" vertical="center" wrapText="1"/>
    </xf>
    <xf numFmtId="0" fontId="0" fillId="4" borderId="0" xfId="98" applyFont="1" applyFill="1"/>
    <xf numFmtId="0" fontId="73" fillId="4" borderId="0" xfId="98" applyFont="1" applyFill="1" applyAlignment="1">
      <alignment vertical="center"/>
    </xf>
    <xf numFmtId="3" fontId="0" fillId="4" borderId="0" xfId="98" applyNumberFormat="1" applyFont="1" applyFill="1" applyAlignment="1">
      <alignment horizontal="center" vertical="center"/>
    </xf>
    <xf numFmtId="10" fontId="145" fillId="0" borderId="0" xfId="98" applyNumberFormat="1"/>
    <xf numFmtId="0" fontId="0" fillId="4" borderId="0" xfId="98" applyFont="1" applyFill="1" applyAlignment="1">
      <alignment horizontal="centerContinuous" vertical="center" wrapText="1"/>
    </xf>
    <xf numFmtId="2" fontId="21" fillId="0" borderId="1" xfId="8" applyNumberFormat="1" applyFont="1" applyFill="1" applyBorder="1" applyAlignment="1">
      <alignment horizontal="center"/>
    </xf>
    <xf numFmtId="4" fontId="0" fillId="4" borderId="0" xfId="98" applyNumberFormat="1" applyFont="1" applyFill="1"/>
    <xf numFmtId="1" fontId="5" fillId="4" borderId="33" xfId="0" applyNumberFormat="1" applyFont="1" applyFill="1" applyBorder="1" applyAlignment="1">
      <alignment horizontal="left" vertical="center" shrinkToFit="1"/>
    </xf>
    <xf numFmtId="1" fontId="97" fillId="11" borderId="1" xfId="136" applyNumberFormat="1" applyFill="1" applyBorder="1" applyAlignment="1">
      <alignment horizontal="center" vertical="center" shrinkToFit="1"/>
    </xf>
    <xf numFmtId="0" fontId="98" fillId="11" borderId="1" xfId="137" applyFill="1" applyBorder="1" applyAlignment="1">
      <alignment horizontal="center" vertical="center"/>
    </xf>
    <xf numFmtId="0" fontId="30" fillId="26" borderId="1" xfId="0" applyFont="1" applyFill="1" applyBorder="1" applyAlignment="1">
      <alignment horizontal="center" vertical="center"/>
    </xf>
    <xf numFmtId="49" fontId="30" fillId="26" borderId="1" xfId="0" applyNumberFormat="1" applyFont="1" applyFill="1" applyBorder="1" applyAlignment="1">
      <alignment horizontal="center" vertical="center"/>
    </xf>
    <xf numFmtId="0" fontId="100" fillId="39" borderId="1" xfId="7" applyFont="1" applyFill="1" applyBorder="1" applyAlignment="1">
      <alignment horizontal="left" vertical="center" wrapText="1"/>
    </xf>
    <xf numFmtId="10" fontId="16" fillId="39" borderId="1" xfId="133" applyNumberFormat="1" applyFont="1" applyFill="1" applyBorder="1" applyAlignment="1">
      <alignment horizontal="center" vertical="center"/>
    </xf>
    <xf numFmtId="3" fontId="5" fillId="39" borderId="1" xfId="92" applyNumberFormat="1" applyFont="1" applyFill="1" applyBorder="1" applyAlignment="1">
      <alignment horizontal="center" vertical="center" wrapText="1" shrinkToFit="1"/>
    </xf>
    <xf numFmtId="3" fontId="5" fillId="39" borderId="1" xfId="133" applyNumberFormat="1" applyFont="1" applyFill="1" applyBorder="1" applyAlignment="1">
      <alignment horizontal="center" vertical="center"/>
    </xf>
    <xf numFmtId="0" fontId="16" fillId="40" borderId="1" xfId="92" applyFont="1" applyFill="1" applyBorder="1" applyAlignment="1">
      <alignment horizontal="left" vertical="center" wrapText="1" shrinkToFit="1"/>
    </xf>
    <xf numFmtId="10" fontId="16" fillId="40" borderId="1" xfId="133" applyNumberFormat="1" applyFont="1" applyFill="1" applyBorder="1" applyAlignment="1">
      <alignment horizontal="center" vertical="center"/>
    </xf>
    <xf numFmtId="3" fontId="5" fillId="40" borderId="1" xfId="122" applyNumberFormat="1" applyFont="1" applyFill="1" applyBorder="1" applyAlignment="1">
      <alignment horizontal="center" vertical="center"/>
    </xf>
    <xf numFmtId="0" fontId="5" fillId="40" borderId="1" xfId="92" applyFont="1" applyFill="1" applyBorder="1" applyAlignment="1">
      <alignment horizontal="center" vertical="center" wrapText="1" shrinkToFit="1"/>
    </xf>
    <xf numFmtId="3" fontId="5" fillId="40" borderId="1" xfId="121" applyNumberFormat="1" applyFont="1" applyFill="1" applyBorder="1" applyAlignment="1">
      <alignment horizontal="center" vertical="center"/>
    </xf>
    <xf numFmtId="0" fontId="16" fillId="35" borderId="1" xfId="92" applyFont="1" applyFill="1" applyBorder="1" applyAlignment="1">
      <alignment horizontal="left" vertical="center" wrapText="1" shrinkToFit="1"/>
    </xf>
    <xf numFmtId="10" fontId="16" fillId="35" borderId="1" xfId="133" applyNumberFormat="1" applyFont="1" applyFill="1" applyBorder="1" applyAlignment="1">
      <alignment horizontal="center" vertical="center"/>
    </xf>
    <xf numFmtId="3" fontId="5" fillId="35" borderId="1" xfId="122" applyNumberFormat="1" applyFont="1" applyFill="1" applyBorder="1" applyAlignment="1">
      <alignment horizontal="center" vertical="center"/>
    </xf>
    <xf numFmtId="0" fontId="5" fillId="35" borderId="1" xfId="92" applyFont="1" applyFill="1" applyBorder="1" applyAlignment="1">
      <alignment horizontal="center" vertical="center" wrapText="1" shrinkToFit="1"/>
    </xf>
    <xf numFmtId="3" fontId="5" fillId="35" borderId="1" xfId="121" applyNumberFormat="1" applyFont="1" applyFill="1" applyBorder="1" applyAlignment="1">
      <alignment horizontal="center" vertical="center"/>
    </xf>
    <xf numFmtId="0" fontId="16" fillId="41" borderId="1" xfId="92" applyFont="1" applyFill="1" applyBorder="1" applyAlignment="1">
      <alignment horizontal="left" vertical="center"/>
    </xf>
    <xf numFmtId="10" fontId="16" fillId="41" borderId="1" xfId="92" applyNumberFormat="1" applyFont="1" applyFill="1" applyBorder="1" applyAlignment="1">
      <alignment horizontal="center" vertical="center"/>
    </xf>
    <xf numFmtId="3" fontId="16" fillId="41" borderId="1" xfId="92" applyNumberFormat="1" applyFont="1" applyFill="1" applyBorder="1" applyAlignment="1">
      <alignment horizontal="left" vertical="center" wrapText="1"/>
    </xf>
    <xf numFmtId="3" fontId="5" fillId="41" borderId="1" xfId="92" applyNumberFormat="1" applyFont="1" applyFill="1" applyBorder="1" applyAlignment="1">
      <alignment horizontal="center" vertical="center"/>
    </xf>
    <xf numFmtId="3" fontId="5" fillId="41" borderId="1" xfId="133" applyNumberFormat="1" applyFont="1" applyFill="1" applyBorder="1" applyAlignment="1">
      <alignment horizontal="center" vertical="center"/>
    </xf>
    <xf numFmtId="0" fontId="83" fillId="6" borderId="1" xfId="7" applyFont="1" applyFill="1" applyBorder="1" applyAlignment="1">
      <alignment horizontal="center" vertical="center" wrapText="1"/>
    </xf>
    <xf numFmtId="3" fontId="43" fillId="6" borderId="1" xfId="92" applyNumberFormat="1" applyFont="1" applyFill="1" applyBorder="1" applyAlignment="1">
      <alignment horizontal="center" vertical="center"/>
    </xf>
    <xf numFmtId="3" fontId="43" fillId="6" borderId="1" xfId="121" applyNumberFormat="1" applyFont="1" applyFill="1" applyBorder="1" applyAlignment="1">
      <alignment horizontal="center" vertical="center"/>
    </xf>
    <xf numFmtId="0" fontId="0" fillId="0" borderId="0" xfId="0" applyFont="1" applyAlignment="1">
      <alignment horizontal="centerContinuous" wrapText="1"/>
    </xf>
    <xf numFmtId="175" fontId="17" fillId="0" borderId="0" xfId="0" applyNumberFormat="1" applyFont="1"/>
    <xf numFmtId="10" fontId="17" fillId="0" borderId="0" xfId="0" applyNumberFormat="1" applyFont="1"/>
    <xf numFmtId="17" fontId="97" fillId="0" borderId="0" xfId="136" applyNumberFormat="1" applyBorder="1" applyAlignment="1">
      <alignment vertical="center"/>
    </xf>
    <xf numFmtId="0" fontId="89" fillId="24" borderId="1" xfId="92" applyFont="1" applyFill="1" applyBorder="1" applyAlignment="1">
      <alignment horizontal="center" vertical="center"/>
    </xf>
    <xf numFmtId="0" fontId="1" fillId="24" borderId="1" xfId="92" applyFont="1" applyFill="1" applyBorder="1" applyAlignment="1">
      <alignment horizontal="center" vertical="center"/>
    </xf>
    <xf numFmtId="17" fontId="28" fillId="26" borderId="1" xfId="7" applyNumberFormat="1" applyFont="1" applyFill="1" applyBorder="1"/>
    <xf numFmtId="10" fontId="21" fillId="0" borderId="1" xfId="8" applyNumberFormat="1" applyFont="1" applyFill="1" applyBorder="1" applyAlignment="1">
      <alignment horizontal="center"/>
    </xf>
    <xf numFmtId="10" fontId="67" fillId="0" borderId="1" xfId="92" applyNumberFormat="1" applyFont="1" applyBorder="1" applyAlignment="1">
      <alignment horizontal="center"/>
    </xf>
    <xf numFmtId="17" fontId="47" fillId="0" borderId="0" xfId="7" applyNumberFormat="1" applyFont="1" applyFill="1" applyBorder="1"/>
    <xf numFmtId="0" fontId="0" fillId="0" borderId="0" xfId="0" applyFont="1" applyAlignment="1">
      <alignment horizontal="left" vertical="center" wrapText="1"/>
    </xf>
    <xf numFmtId="1" fontId="30" fillId="26" borderId="1" xfId="0" applyNumberFormat="1" applyFont="1" applyFill="1" applyBorder="1" applyAlignment="1">
      <alignment horizontal="center" vertical="center"/>
    </xf>
    <xf numFmtId="3" fontId="5" fillId="40" borderId="1" xfId="133" applyNumberFormat="1" applyFont="1" applyFill="1" applyBorder="1" applyAlignment="1">
      <alignment horizontal="center" vertical="center"/>
    </xf>
    <xf numFmtId="3" fontId="5" fillId="35" borderId="1" xfId="133" applyNumberFormat="1" applyFont="1" applyFill="1" applyBorder="1" applyAlignment="1">
      <alignment horizontal="center" vertical="center"/>
    </xf>
    <xf numFmtId="3" fontId="43" fillId="6" borderId="1" xfId="133" applyNumberFormat="1" applyFont="1" applyFill="1" applyBorder="1" applyAlignment="1">
      <alignment horizontal="center" vertical="center"/>
    </xf>
    <xf numFmtId="0" fontId="145" fillId="0" borderId="0" xfId="92" applyAlignment="1">
      <alignment vertical="center"/>
    </xf>
    <xf numFmtId="49" fontId="34" fillId="20" borderId="1" xfId="92" applyNumberFormat="1" applyFont="1" applyFill="1" applyBorder="1" applyAlignment="1">
      <alignment horizontal="center" vertical="center" wrapText="1"/>
    </xf>
    <xf numFmtId="0" fontId="101" fillId="0" borderId="0" xfId="0" applyFont="1" applyAlignment="1">
      <alignment horizontal="center" vertical="center" readingOrder="1"/>
    </xf>
    <xf numFmtId="49" fontId="102" fillId="0" borderId="1" xfId="4" applyNumberFormat="1" applyFont="1" applyFill="1" applyBorder="1" applyAlignment="1">
      <alignment horizontal="center" vertical="center" wrapText="1"/>
    </xf>
    <xf numFmtId="0" fontId="99" fillId="20" borderId="1" xfId="4" applyFont="1" applyFill="1" applyBorder="1" applyAlignment="1">
      <alignment horizontal="center" vertical="center" wrapText="1"/>
    </xf>
    <xf numFmtId="3" fontId="1" fillId="35" borderId="1" xfId="0" applyNumberFormat="1" applyFont="1" applyFill="1" applyBorder="1" applyAlignment="1">
      <alignment horizontal="center" vertical="center"/>
    </xf>
    <xf numFmtId="174" fontId="1" fillId="35" borderId="1" xfId="1" applyNumberFormat="1" applyFont="1" applyFill="1" applyBorder="1" applyAlignment="1">
      <alignment horizontal="center" vertical="center"/>
    </xf>
    <xf numFmtId="1" fontId="3" fillId="36" borderId="1" xfId="0" applyNumberFormat="1" applyFont="1" applyFill="1" applyBorder="1" applyAlignment="1">
      <alignment vertical="center" wrapText="1" shrinkToFit="1"/>
    </xf>
    <xf numFmtId="1" fontId="38" fillId="36" borderId="1" xfId="0" applyNumberFormat="1" applyFont="1" applyFill="1" applyBorder="1" applyAlignment="1">
      <alignment horizontal="center" vertical="center" wrapText="1" shrinkToFit="1"/>
    </xf>
    <xf numFmtId="3" fontId="3" fillId="36" borderId="1" xfId="0" applyNumberFormat="1" applyFont="1" applyFill="1" applyBorder="1" applyAlignment="1">
      <alignment horizontal="center" vertical="center"/>
    </xf>
    <xf numFmtId="174" fontId="3" fillId="36" borderId="1" xfId="1" applyNumberFormat="1" applyFont="1" applyFill="1" applyBorder="1" applyAlignment="1">
      <alignment horizontal="center" vertical="center" wrapText="1" shrinkToFit="1"/>
    </xf>
    <xf numFmtId="0" fontId="9" fillId="0" borderId="1" xfId="0" applyFont="1" applyBorder="1" applyAlignment="1">
      <alignment horizontal="left"/>
    </xf>
    <xf numFmtId="10" fontId="21" fillId="0" borderId="1" xfId="1" applyNumberFormat="1" applyFont="1" applyFill="1" applyBorder="1" applyAlignment="1">
      <alignment horizontal="center" vertical="center"/>
    </xf>
    <xf numFmtId="179" fontId="21" fillId="0" borderId="1" xfId="8" applyNumberFormat="1" applyFont="1" applyFill="1" applyBorder="1" applyAlignment="1">
      <alignment horizontal="center" vertical="center"/>
    </xf>
    <xf numFmtId="1" fontId="79" fillId="0" borderId="1" xfId="5" applyNumberFormat="1" applyFill="1" applyBorder="1" applyAlignment="1">
      <alignment wrapText="1" shrinkToFit="1"/>
    </xf>
    <xf numFmtId="49" fontId="0" fillId="0" borderId="25" xfId="0" applyNumberFormat="1" applyBorder="1" applyAlignment="1">
      <alignment horizontal="right" vertical="center"/>
    </xf>
    <xf numFmtId="49" fontId="10" fillId="4" borderId="25" xfId="0" applyNumberFormat="1" applyFont="1" applyFill="1" applyBorder="1" applyAlignment="1">
      <alignment vertical="center"/>
    </xf>
    <xf numFmtId="1" fontId="10" fillId="4" borderId="33" xfId="0" applyNumberFormat="1" applyFont="1" applyFill="1" applyBorder="1" applyAlignment="1">
      <alignment horizontal="left" vertical="center" shrinkToFit="1"/>
    </xf>
    <xf numFmtId="2" fontId="1" fillId="35" borderId="1" xfId="0" applyNumberFormat="1" applyFont="1" applyFill="1" applyBorder="1" applyAlignment="1">
      <alignment horizontal="center" vertical="center" wrapText="1" shrinkToFit="1"/>
    </xf>
    <xf numFmtId="2" fontId="3" fillId="36" borderId="1" xfId="0" applyNumberFormat="1" applyFont="1" applyFill="1" applyBorder="1" applyAlignment="1">
      <alignment horizontal="center" vertical="center" wrapText="1" shrinkToFit="1"/>
    </xf>
    <xf numFmtId="10" fontId="21" fillId="0" borderId="1" xfId="8" applyNumberFormat="1" applyFont="1" applyFill="1" applyBorder="1" applyAlignment="1">
      <alignment horizontal="center" vertical="center" wrapText="1" shrinkToFit="1"/>
    </xf>
    <xf numFmtId="3" fontId="23" fillId="35" borderId="1" xfId="8" applyNumberFormat="1" applyFont="1" applyFill="1" applyBorder="1" applyAlignment="1">
      <alignment horizontal="center" vertical="center"/>
    </xf>
    <xf numFmtId="174" fontId="23" fillId="35" borderId="1" xfId="1" applyNumberFormat="1" applyFont="1" applyFill="1" applyBorder="1" applyAlignment="1">
      <alignment horizontal="center" vertical="center"/>
    </xf>
    <xf numFmtId="49" fontId="10" fillId="4" borderId="38" xfId="0" applyNumberFormat="1" applyFont="1" applyFill="1" applyBorder="1" applyAlignment="1">
      <alignment vertical="center"/>
    </xf>
    <xf numFmtId="0" fontId="0" fillId="0" borderId="0" xfId="0" applyAlignment="1">
      <alignment horizontal="right" vertical="center"/>
    </xf>
    <xf numFmtId="174" fontId="3" fillId="36" borderId="1" xfId="1" applyNumberFormat="1" applyFont="1" applyFill="1" applyBorder="1" applyAlignment="1">
      <alignment horizontal="center" vertical="center"/>
    </xf>
    <xf numFmtId="1" fontId="79" fillId="37" borderId="1" xfId="5" applyNumberFormat="1" applyBorder="1" applyAlignment="1">
      <alignment wrapText="1" shrinkToFit="1"/>
    </xf>
    <xf numFmtId="0" fontId="79" fillId="37" borderId="1" xfId="5" applyBorder="1" applyAlignment="1">
      <alignment horizontal="left"/>
    </xf>
    <xf numFmtId="1" fontId="17" fillId="36" borderId="1" xfId="0" applyNumberFormat="1" applyFont="1" applyFill="1" applyBorder="1" applyAlignment="1">
      <alignment vertical="center" wrapText="1" shrinkToFit="1"/>
    </xf>
    <xf numFmtId="0" fontId="20" fillId="0" borderId="54" xfId="0" applyFont="1" applyBorder="1"/>
    <xf numFmtId="10" fontId="20" fillId="0" borderId="19" xfId="0" applyNumberFormat="1" applyFont="1" applyBorder="1"/>
    <xf numFmtId="2" fontId="0" fillId="0" borderId="0" xfId="0" applyNumberFormat="1" applyAlignment="1">
      <alignment horizontal="center"/>
    </xf>
    <xf numFmtId="0" fontId="20" fillId="0" borderId="16" xfId="0" applyFont="1" applyBorder="1"/>
    <xf numFmtId="10" fontId="20" fillId="0" borderId="20" xfId="0" applyNumberFormat="1" applyFont="1" applyBorder="1"/>
    <xf numFmtId="0" fontId="20" fillId="0" borderId="17" xfId="0" applyFont="1" applyBorder="1"/>
    <xf numFmtId="10" fontId="20" fillId="0" borderId="3" xfId="0" applyNumberFormat="1" applyFont="1" applyBorder="1"/>
    <xf numFmtId="0" fontId="5" fillId="0" borderId="0" xfId="0" applyFont="1" applyAlignment="1">
      <alignment vertical="center"/>
    </xf>
    <xf numFmtId="0" fontId="0" fillId="0" borderId="0" xfId="0" applyAlignment="1">
      <alignment horizontal="left" indent="2"/>
    </xf>
    <xf numFmtId="0" fontId="103" fillId="0" borderId="0" xfId="0" applyFont="1"/>
    <xf numFmtId="0" fontId="5" fillId="0" borderId="0" xfId="0" applyFont="1"/>
    <xf numFmtId="10" fontId="0" fillId="0" borderId="0" xfId="1" applyNumberFormat="1" applyFont="1" applyAlignment="1">
      <alignment horizontal="right" vertical="center"/>
    </xf>
    <xf numFmtId="180" fontId="0" fillId="0" borderId="0" xfId="0" applyNumberFormat="1" applyAlignment="1">
      <alignment horizontal="right" vertical="center"/>
    </xf>
    <xf numFmtId="49" fontId="49" fillId="20" borderId="1" xfId="7" applyNumberFormat="1" applyFont="1" applyFill="1" applyBorder="1" applyAlignment="1">
      <alignment horizontal="center" vertical="center" wrapText="1"/>
    </xf>
    <xf numFmtId="10" fontId="83" fillId="34" borderId="1" xfId="1" applyNumberFormat="1" applyFont="1" applyFill="1" applyBorder="1" applyAlignment="1">
      <alignment horizontal="center" vertical="center" wrapText="1"/>
    </xf>
    <xf numFmtId="1" fontId="3" fillId="6" borderId="1" xfId="0" applyNumberFormat="1" applyFont="1" applyFill="1" applyBorder="1" applyAlignment="1">
      <alignment horizontal="center" vertical="center" wrapText="1" shrinkToFit="1"/>
    </xf>
    <xf numFmtId="1" fontId="14" fillId="6" borderId="1" xfId="0" applyNumberFormat="1" applyFont="1" applyFill="1" applyBorder="1" applyAlignment="1">
      <alignment horizontal="center" vertical="center" wrapText="1" shrinkToFit="1"/>
    </xf>
    <xf numFmtId="3" fontId="14" fillId="38" borderId="1" xfId="0" applyNumberFormat="1" applyFont="1" applyFill="1" applyBorder="1" applyAlignment="1">
      <alignment horizontal="center" vertical="center"/>
    </xf>
    <xf numFmtId="10" fontId="14" fillId="38" borderId="1" xfId="1" applyNumberFormat="1" applyFont="1" applyFill="1" applyBorder="1" applyAlignment="1">
      <alignment horizontal="center" vertical="center"/>
    </xf>
    <xf numFmtId="1" fontId="3" fillId="36" borderId="1" xfId="0" applyNumberFormat="1" applyFont="1" applyFill="1" applyBorder="1" applyAlignment="1">
      <alignment horizontal="center" vertical="center" wrapText="1" shrinkToFit="1"/>
    </xf>
    <xf numFmtId="10" fontId="3" fillId="36" borderId="1" xfId="1" applyNumberFormat="1" applyFont="1" applyFill="1" applyBorder="1" applyAlignment="1">
      <alignment horizontal="center" vertical="center" wrapText="1" shrinkToFit="1"/>
    </xf>
    <xf numFmtId="0" fontId="47" fillId="0" borderId="1" xfId="5" applyFont="1" applyFill="1" applyBorder="1" applyAlignment="1">
      <alignment horizontal="center"/>
    </xf>
    <xf numFmtId="0" fontId="79" fillId="0" borderId="1" xfId="5" applyFill="1" applyBorder="1" applyAlignment="1">
      <alignment vertical="center"/>
    </xf>
    <xf numFmtId="10" fontId="14" fillId="38" borderId="1" xfId="131" applyNumberFormat="1" applyFont="1" applyFill="1" applyBorder="1" applyAlignment="1">
      <alignment horizontal="center" vertical="center"/>
    </xf>
    <xf numFmtId="10" fontId="3" fillId="36" borderId="1" xfId="131" applyNumberFormat="1" applyFont="1" applyFill="1" applyBorder="1" applyAlignment="1">
      <alignment horizontal="center" vertical="center" wrapText="1" shrinkToFit="1"/>
    </xf>
    <xf numFmtId="10" fontId="23" fillId="35" borderId="1" xfId="131" applyNumberFormat="1" applyFont="1" applyFill="1" applyBorder="1" applyAlignment="1">
      <alignment horizontal="center" vertical="center"/>
    </xf>
    <xf numFmtId="3" fontId="103" fillId="0" borderId="0" xfId="0" applyNumberFormat="1" applyFont="1"/>
    <xf numFmtId="10" fontId="14" fillId="38" borderId="1" xfId="0" applyNumberFormat="1" applyFont="1" applyFill="1" applyBorder="1" applyAlignment="1">
      <alignment horizontal="center" vertical="center" wrapText="1" shrinkToFit="1"/>
    </xf>
    <xf numFmtId="180" fontId="14" fillId="38" borderId="1" xfId="0" applyNumberFormat="1" applyFont="1" applyFill="1" applyBorder="1" applyAlignment="1">
      <alignment horizontal="center" vertical="center"/>
    </xf>
    <xf numFmtId="180" fontId="3" fillId="36" borderId="1" xfId="85" applyNumberFormat="1" applyFont="1" applyFill="1" applyBorder="1" applyAlignment="1">
      <alignment horizontal="center" vertical="center" wrapText="1" shrinkToFit="1"/>
    </xf>
    <xf numFmtId="10" fontId="3" fillId="20" borderId="1" xfId="0" applyNumberFormat="1" applyFont="1" applyFill="1" applyBorder="1" applyAlignment="1">
      <alignment horizontal="center" vertical="center" wrapText="1" shrinkToFit="1"/>
    </xf>
    <xf numFmtId="180" fontId="23" fillId="0" borderId="1" xfId="8" applyNumberFormat="1" applyFont="1" applyFill="1" applyBorder="1" applyAlignment="1">
      <alignment vertical="center"/>
    </xf>
    <xf numFmtId="180" fontId="3" fillId="36" borderId="1" xfId="0" applyNumberFormat="1" applyFont="1" applyFill="1" applyBorder="1" applyAlignment="1">
      <alignment horizontal="center" vertical="center"/>
    </xf>
    <xf numFmtId="0" fontId="79" fillId="0" borderId="1" xfId="5" applyFill="1" applyBorder="1" applyAlignment="1">
      <alignment horizontal="left"/>
    </xf>
    <xf numFmtId="1" fontId="79" fillId="0" borderId="1" xfId="5" applyNumberFormat="1" applyFill="1" applyBorder="1" applyAlignment="1">
      <alignment horizontal="left" wrapText="1" shrinkToFit="1"/>
    </xf>
    <xf numFmtId="1" fontId="79" fillId="0" borderId="1" xfId="5" applyNumberFormat="1" applyFill="1" applyBorder="1"/>
    <xf numFmtId="3" fontId="0" fillId="0" borderId="0" xfId="0" applyNumberFormat="1" applyAlignment="1">
      <alignment horizontal="right" vertical="center"/>
    </xf>
    <xf numFmtId="49" fontId="5" fillId="4" borderId="33" xfId="1" applyNumberFormat="1" applyFont="1" applyFill="1" applyBorder="1" applyAlignment="1">
      <alignment vertical="center" shrinkToFit="1"/>
    </xf>
    <xf numFmtId="0" fontId="5" fillId="0" borderId="1" xfId="0" applyFont="1" applyBorder="1" applyAlignment="1">
      <alignment horizontal="left" vertical="center"/>
    </xf>
    <xf numFmtId="0" fontId="5" fillId="4" borderId="8" xfId="0" applyFont="1" applyFill="1" applyBorder="1" applyAlignment="1">
      <alignment vertical="center"/>
    </xf>
    <xf numFmtId="0" fontId="16" fillId="4" borderId="14" xfId="0" applyFont="1" applyFill="1" applyBorder="1" applyAlignment="1">
      <alignment vertical="center"/>
    </xf>
    <xf numFmtId="10" fontId="16" fillId="4" borderId="14" xfId="1" applyNumberFormat="1" applyFont="1" applyFill="1" applyBorder="1" applyAlignment="1">
      <alignment vertical="center"/>
    </xf>
    <xf numFmtId="0" fontId="5" fillId="0" borderId="1" xfId="92" applyFont="1" applyBorder="1" applyAlignment="1">
      <alignment horizontal="left" vertical="center" wrapText="1"/>
    </xf>
    <xf numFmtId="0" fontId="16" fillId="4" borderId="25" xfId="0" applyFont="1" applyFill="1" applyBorder="1" applyAlignment="1">
      <alignment vertical="center"/>
    </xf>
    <xf numFmtId="10" fontId="16" fillId="4" borderId="25" xfId="1" applyNumberFormat="1" applyFont="1" applyFill="1" applyBorder="1" applyAlignment="1">
      <alignment vertical="center"/>
    </xf>
    <xf numFmtId="0" fontId="104" fillId="0" borderId="0" xfId="0" applyFont="1"/>
    <xf numFmtId="180" fontId="16" fillId="4" borderId="9" xfId="0" applyNumberFormat="1" applyFont="1" applyFill="1" applyBorder="1" applyAlignment="1">
      <alignment vertical="center"/>
    </xf>
    <xf numFmtId="180" fontId="16" fillId="4" borderId="38" xfId="0" applyNumberFormat="1" applyFont="1" applyFill="1" applyBorder="1" applyAlignment="1">
      <alignment vertical="center"/>
    </xf>
    <xf numFmtId="49" fontId="105" fillId="4" borderId="8" xfId="4" applyNumberFormat="1" applyFont="1" applyFill="1" applyBorder="1" applyAlignment="1">
      <alignment horizontal="center" vertical="center" wrapText="1"/>
    </xf>
    <xf numFmtId="0" fontId="106" fillId="35" borderId="1" xfId="7" applyFont="1" applyFill="1" applyBorder="1" applyAlignment="1">
      <alignment horizontal="center" vertical="center" wrapText="1"/>
    </xf>
    <xf numFmtId="10" fontId="106" fillId="35" borderId="1" xfId="1" applyNumberFormat="1" applyFont="1" applyFill="1" applyBorder="1" applyAlignment="1">
      <alignment horizontal="center" vertical="center" wrapText="1"/>
    </xf>
    <xf numFmtId="1" fontId="3" fillId="28" borderId="24" xfId="0" applyNumberFormat="1" applyFont="1" applyFill="1" applyBorder="1" applyAlignment="1">
      <alignment vertical="center" wrapText="1" shrinkToFit="1"/>
    </xf>
    <xf numFmtId="1" fontId="3" fillId="28" borderId="1" xfId="0" applyNumberFormat="1" applyFont="1" applyFill="1" applyBorder="1" applyAlignment="1">
      <alignment horizontal="center" vertical="center" wrapText="1" shrinkToFit="1"/>
    </xf>
    <xf numFmtId="3" fontId="3" fillId="28" borderId="1" xfId="0" applyNumberFormat="1" applyFont="1" applyFill="1" applyBorder="1" applyAlignment="1">
      <alignment horizontal="center" vertical="center"/>
    </xf>
    <xf numFmtId="10" fontId="3" fillId="28" borderId="1" xfId="1" applyNumberFormat="1" applyFont="1" applyFill="1" applyBorder="1" applyAlignment="1">
      <alignment horizontal="center" vertical="center" wrapText="1" shrinkToFit="1"/>
    </xf>
    <xf numFmtId="1" fontId="3" fillId="28" borderId="1" xfId="0" applyNumberFormat="1" applyFont="1" applyFill="1" applyBorder="1" applyAlignment="1">
      <alignment horizontal="left" vertical="center" wrapText="1" shrinkToFit="1"/>
    </xf>
    <xf numFmtId="3" fontId="0" fillId="0" borderId="1" xfId="0" applyNumberFormat="1" applyFont="1" applyBorder="1" applyAlignment="1">
      <alignment horizontal="center" vertical="center"/>
    </xf>
    <xf numFmtId="10" fontId="0" fillId="0" borderId="1" xfId="131" applyNumberFormat="1" applyFont="1" applyFill="1" applyBorder="1" applyAlignment="1">
      <alignment horizontal="center" vertical="center" wrapText="1" shrinkToFit="1"/>
    </xf>
    <xf numFmtId="1" fontId="3" fillId="28" borderId="1" xfId="0" applyNumberFormat="1" applyFont="1" applyFill="1" applyBorder="1" applyAlignment="1">
      <alignment vertical="center" wrapText="1" shrinkToFit="1"/>
    </xf>
    <xf numFmtId="0" fontId="5" fillId="4" borderId="1" xfId="92" applyFont="1" applyFill="1" applyBorder="1" applyAlignment="1">
      <alignment vertical="center" wrapText="1"/>
    </xf>
    <xf numFmtId="0" fontId="0" fillId="0" borderId="0" xfId="0" applyFont="1" applyAlignment="1">
      <alignment wrapText="1"/>
    </xf>
    <xf numFmtId="0" fontId="0" fillId="0" borderId="0" xfId="0" applyAlignment="1">
      <alignment horizontal="right" vertical="center" wrapText="1"/>
    </xf>
    <xf numFmtId="10" fontId="0" fillId="0" borderId="0" xfId="1" applyNumberFormat="1" applyFont="1" applyAlignment="1">
      <alignment horizontal="right" vertical="center" wrapText="1"/>
    </xf>
    <xf numFmtId="4" fontId="3" fillId="28" borderId="1" xfId="0" applyNumberFormat="1" applyFont="1" applyFill="1" applyBorder="1" applyAlignment="1">
      <alignment horizontal="center" vertical="center"/>
    </xf>
    <xf numFmtId="4"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10" fontId="1" fillId="0" borderId="1" xfId="131" applyNumberFormat="1" applyFont="1" applyFill="1" applyBorder="1" applyAlignment="1">
      <alignment horizontal="center" vertical="center" wrapText="1" shrinkToFit="1"/>
    </xf>
    <xf numFmtId="10" fontId="0" fillId="0" borderId="0" xfId="0" applyNumberFormat="1" applyAlignment="1">
      <alignment horizontal="right" vertical="center"/>
    </xf>
    <xf numFmtId="0" fontId="106" fillId="24" borderId="1" xfId="7" applyFont="1" applyFill="1" applyBorder="1" applyAlignment="1">
      <alignment horizontal="center" vertical="center" wrapText="1"/>
    </xf>
    <xf numFmtId="10" fontId="3" fillId="28" borderId="1" xfId="0" applyNumberFormat="1" applyFont="1" applyFill="1" applyBorder="1" applyAlignment="1">
      <alignment horizontal="center" vertical="center" wrapText="1" shrinkToFit="1"/>
    </xf>
    <xf numFmtId="174" fontId="1" fillId="0" borderId="1" xfId="131" applyNumberFormat="1" applyFont="1" applyFill="1" applyBorder="1" applyAlignment="1">
      <alignment horizontal="center" vertical="center" wrapText="1" shrinkToFit="1"/>
    </xf>
    <xf numFmtId="180" fontId="1" fillId="0" borderId="1" xfId="0" applyNumberFormat="1" applyFont="1" applyBorder="1" applyAlignment="1">
      <alignment horizontal="center" vertical="center"/>
    </xf>
    <xf numFmtId="0" fontId="0" fillId="4" borderId="0" xfId="0" applyFill="1"/>
    <xf numFmtId="0" fontId="107" fillId="4" borderId="0" xfId="0" applyFont="1" applyFill="1"/>
    <xf numFmtId="0" fontId="108" fillId="20" borderId="0" xfId="3" applyFont="1" applyFill="1" applyAlignment="1">
      <alignment horizontal="left"/>
    </xf>
    <xf numFmtId="0" fontId="109" fillId="4" borderId="0" xfId="3" applyFont="1" applyFill="1"/>
    <xf numFmtId="3" fontId="73" fillId="0" borderId="0" xfId="0" applyNumberFormat="1" applyFont="1"/>
    <xf numFmtId="3" fontId="5" fillId="0" borderId="0" xfId="0" applyNumberFormat="1" applyFont="1" applyAlignment="1">
      <alignment vertical="center" wrapText="1"/>
    </xf>
    <xf numFmtId="0" fontId="7"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3" fontId="91" fillId="44" borderId="1" xfId="8" applyNumberFormat="1" applyFont="1" applyFill="1" applyBorder="1"/>
    <xf numFmtId="2" fontId="91" fillId="44" borderId="1" xfId="8" applyNumberFormat="1" applyFont="1" applyFill="1" applyBorder="1" applyAlignment="1">
      <alignment horizontal="center" vertical="center" wrapText="1"/>
    </xf>
    <xf numFmtId="0" fontId="86" fillId="6" borderId="1" xfId="7" applyFont="1" applyFill="1" applyBorder="1" applyAlignment="1">
      <alignment vertical="center"/>
    </xf>
    <xf numFmtId="0" fontId="47" fillId="5" borderId="1" xfId="7" applyFont="1" applyFill="1" applyBorder="1" applyAlignment="1">
      <alignment horizontal="left"/>
    </xf>
    <xf numFmtId="0" fontId="14" fillId="5" borderId="1" xfId="0" applyFont="1" applyFill="1" applyBorder="1" applyAlignment="1">
      <alignment horizontal="center" vertical="center"/>
    </xf>
    <xf numFmtId="3" fontId="93" fillId="5" borderId="1" xfId="0" applyNumberFormat="1" applyFont="1" applyFill="1" applyBorder="1" applyAlignment="1">
      <alignment vertical="center"/>
    </xf>
    <xf numFmtId="3" fontId="93" fillId="5" borderId="1" xfId="0" applyNumberFormat="1" applyFont="1" applyFill="1" applyBorder="1" applyAlignment="1">
      <alignment horizontal="center" vertical="center"/>
    </xf>
    <xf numFmtId="0" fontId="60" fillId="0" borderId="0" xfId="0" applyFont="1"/>
    <xf numFmtId="0" fontId="12" fillId="38" borderId="1" xfId="4" applyFont="1" applyFill="1" applyBorder="1" applyAlignment="1">
      <alignment horizontal="centerContinuous" vertical="center"/>
    </xf>
    <xf numFmtId="1" fontId="0" fillId="11" borderId="0" xfId="0" applyNumberFormat="1" applyFont="1" applyFill="1" applyAlignment="1">
      <alignment horizontal="center" vertical="center" shrinkToFit="1"/>
    </xf>
    <xf numFmtId="0" fontId="31" fillId="0" borderId="48" xfId="113" applyFont="1" applyBorder="1" applyAlignment="1">
      <alignment wrapText="1"/>
    </xf>
    <xf numFmtId="0" fontId="31" fillId="0" borderId="48" xfId="113" applyFont="1" applyBorder="1" applyAlignment="1">
      <alignment horizontal="right" wrapText="1"/>
    </xf>
    <xf numFmtId="17" fontId="0" fillId="0" borderId="0" xfId="0" applyNumberFormat="1" applyAlignment="1">
      <alignment horizontal="left" vertical="center"/>
    </xf>
    <xf numFmtId="1" fontId="0" fillId="11" borderId="55" xfId="0" applyNumberFormat="1" applyFont="1" applyFill="1" applyBorder="1" applyAlignment="1">
      <alignment horizontal="center" vertical="center" shrinkToFit="1"/>
    </xf>
    <xf numFmtId="0" fontId="0" fillId="11" borderId="1" xfId="0" applyFont="1" applyFill="1" applyBorder="1" applyAlignment="1">
      <alignment vertical="center"/>
    </xf>
    <xf numFmtId="1" fontId="0" fillId="11" borderId="1" xfId="0" applyNumberFormat="1" applyFont="1" applyFill="1" applyBorder="1" applyAlignment="1">
      <alignment vertical="center" shrinkToFit="1"/>
    </xf>
    <xf numFmtId="0" fontId="0" fillId="11" borderId="1" xfId="0" applyFill="1" applyBorder="1" applyAlignment="1">
      <alignment vertical="center"/>
    </xf>
    <xf numFmtId="1" fontId="10" fillId="11" borderId="1" xfId="0" applyNumberFormat="1" applyFont="1" applyFill="1" applyBorder="1" applyAlignment="1">
      <alignment vertical="center" shrinkToFit="1"/>
    </xf>
    <xf numFmtId="0" fontId="16" fillId="11" borderId="1" xfId="0" applyFont="1" applyFill="1" applyBorder="1" applyAlignment="1">
      <alignment vertical="center"/>
    </xf>
    <xf numFmtId="0" fontId="31" fillId="0" borderId="48" xfId="105" applyFont="1" applyBorder="1" applyAlignment="1">
      <alignment wrapText="1"/>
    </xf>
    <xf numFmtId="0" fontId="31" fillId="0" borderId="48" xfId="105" applyFont="1" applyBorder="1" applyAlignment="1">
      <alignment horizontal="right" wrapText="1"/>
    </xf>
    <xf numFmtId="0" fontId="1" fillId="0" borderId="0" xfId="0" applyFont="1" applyAlignment="1">
      <alignment horizontal="center"/>
    </xf>
    <xf numFmtId="0" fontId="110" fillId="45" borderId="1" xfId="119" applyFont="1" applyFill="1" applyBorder="1" applyAlignment="1">
      <alignment horizontal="center" vertical="center"/>
    </xf>
    <xf numFmtId="0" fontId="23" fillId="2" borderId="1" xfId="0" applyFont="1" applyFill="1" applyBorder="1" applyAlignment="1">
      <alignment horizontal="center" vertical="center"/>
    </xf>
    <xf numFmtId="0" fontId="31" fillId="0" borderId="56" xfId="119" applyFont="1" applyBorder="1" applyAlignment="1">
      <alignment wrapText="1"/>
    </xf>
    <xf numFmtId="3" fontId="22" fillId="0" borderId="7" xfId="97" applyNumberFormat="1" applyFont="1" applyBorder="1" applyAlignment="1">
      <alignment horizontal="right"/>
    </xf>
    <xf numFmtId="0" fontId="31" fillId="0" borderId="48" xfId="119" applyFont="1" applyBorder="1" applyAlignment="1">
      <alignment wrapText="1"/>
    </xf>
    <xf numFmtId="0" fontId="111" fillId="0" borderId="25" xfId="0" applyFont="1" applyBorder="1" applyAlignment="1">
      <alignment horizontal="center" vertical="center"/>
    </xf>
    <xf numFmtId="0" fontId="111" fillId="0" borderId="38" xfId="0" applyFont="1" applyBorder="1" applyAlignment="1">
      <alignment horizontal="center" vertical="center"/>
    </xf>
    <xf numFmtId="175" fontId="112" fillId="0" borderId="9" xfId="131" applyNumberFormat="1" applyFont="1" applyFill="1" applyBorder="1" applyAlignment="1"/>
    <xf numFmtId="3" fontId="112" fillId="0" borderId="14" xfId="131" applyNumberFormat="1" applyFont="1" applyFill="1" applyBorder="1" applyAlignment="1">
      <alignment horizontal="center" vertical="center"/>
    </xf>
    <xf numFmtId="3" fontId="112" fillId="0" borderId="9" xfId="131" applyNumberFormat="1" applyFont="1" applyFill="1" applyBorder="1" applyAlignment="1">
      <alignment horizontal="center" vertical="center"/>
    </xf>
    <xf numFmtId="175" fontId="112" fillId="46" borderId="52" xfId="131" applyNumberFormat="1" applyFont="1" applyFill="1" applyBorder="1" applyAlignment="1"/>
    <xf numFmtId="3" fontId="112" fillId="46" borderId="0" xfId="131" applyNumberFormat="1" applyFont="1" applyFill="1" applyBorder="1" applyAlignment="1">
      <alignment horizontal="center" vertical="center"/>
    </xf>
    <xf numFmtId="3" fontId="112" fillId="46" borderId="52" xfId="131" applyNumberFormat="1" applyFont="1" applyFill="1" applyBorder="1" applyAlignment="1">
      <alignment horizontal="center" vertical="center"/>
    </xf>
    <xf numFmtId="175" fontId="112" fillId="0" borderId="52" xfId="131" applyNumberFormat="1" applyFont="1" applyFill="1" applyBorder="1" applyAlignment="1"/>
    <xf numFmtId="3" fontId="112" fillId="0" borderId="0" xfId="131" applyNumberFormat="1" applyFont="1" applyFill="1" applyBorder="1" applyAlignment="1">
      <alignment horizontal="center" vertical="center"/>
    </xf>
    <xf numFmtId="3" fontId="112" fillId="0" borderId="52" xfId="131" applyNumberFormat="1" applyFont="1" applyFill="1" applyBorder="1" applyAlignment="1">
      <alignment horizontal="center" vertical="center"/>
    </xf>
    <xf numFmtId="3" fontId="10" fillId="4" borderId="1" xfId="116" quotePrefix="1" applyNumberFormat="1" applyFont="1" applyFill="1" applyBorder="1"/>
    <xf numFmtId="0" fontId="10" fillId="4" borderId="1" xfId="116" quotePrefix="1" applyFont="1" applyFill="1" applyBorder="1"/>
    <xf numFmtId="0" fontId="74" fillId="28" borderId="1" xfId="4" applyFont="1" applyFill="1" applyBorder="1" applyAlignment="1">
      <alignment horizontal="center" vertical="center" wrapText="1"/>
    </xf>
    <xf numFmtId="0" fontId="11" fillId="0" borderId="6" xfId="0" applyNumberFormat="1" applyFont="1" applyFill="1" applyBorder="1" applyAlignment="1" applyProtection="1">
      <alignment vertical="center"/>
    </xf>
    <xf numFmtId="0" fontId="147" fillId="20" borderId="1" xfId="0" applyNumberFormat="1" applyFont="1" applyFill="1" applyBorder="1" applyAlignment="1" applyProtection="1">
      <alignment horizontal="center" vertical="center"/>
    </xf>
    <xf numFmtId="0" fontId="0" fillId="0" borderId="0" xfId="0" applyNumberFormat="1" applyFont="1" applyFill="1" applyBorder="1" applyAlignment="1" applyProtection="1"/>
    <xf numFmtId="0" fontId="151" fillId="20" borderId="22" xfId="0" applyNumberFormat="1" applyFont="1" applyFill="1" applyBorder="1" applyAlignment="1" applyProtection="1">
      <alignment horizontal="center" vertical="center" wrapText="1"/>
    </xf>
    <xf numFmtId="3" fontId="152" fillId="20" borderId="24" xfId="0" applyNumberFormat="1" applyFont="1" applyFill="1" applyBorder="1" applyAlignment="1" applyProtection="1">
      <alignment horizontal="center" vertical="center"/>
    </xf>
    <xf numFmtId="3" fontId="152" fillId="20" borderId="38" xfId="0" applyNumberFormat="1" applyFont="1" applyFill="1" applyBorder="1" applyAlignment="1" applyProtection="1">
      <alignment horizontal="center" vertical="center" wrapText="1"/>
    </xf>
    <xf numFmtId="3" fontId="153" fillId="20" borderId="1" xfId="0" applyNumberFormat="1" applyFont="1" applyFill="1" applyBorder="1" applyAlignment="1" applyProtection="1">
      <alignment horizontal="center" vertical="center"/>
    </xf>
    <xf numFmtId="3" fontId="0" fillId="0" borderId="0" xfId="0" applyNumberFormat="1" applyFont="1" applyFill="1" applyBorder="1" applyAlignment="1" applyProtection="1"/>
    <xf numFmtId="0" fontId="1" fillId="0" borderId="1" xfId="0" applyNumberFormat="1" applyFont="1" applyFill="1" applyBorder="1" applyAlignment="1" applyProtection="1"/>
    <xf numFmtId="3" fontId="1" fillId="0" borderId="1" xfId="0" applyNumberFormat="1" applyFont="1" applyFill="1" applyBorder="1" applyAlignment="1" applyProtection="1">
      <alignment horizontal="center"/>
    </xf>
    <xf numFmtId="3" fontId="0" fillId="0" borderId="1" xfId="0" applyNumberFormat="1" applyFont="1" applyFill="1" applyBorder="1" applyAlignment="1" applyProtection="1">
      <alignment horizontal="center"/>
    </xf>
    <xf numFmtId="0" fontId="1" fillId="0" borderId="0" xfId="0" applyNumberFormat="1" applyFont="1" applyFill="1" applyBorder="1" applyAlignment="1" applyProtection="1"/>
    <xf numFmtId="0" fontId="5" fillId="78" borderId="1" xfId="0" applyNumberFormat="1" applyFont="1" applyFill="1" applyBorder="1" applyAlignment="1" applyProtection="1">
      <alignment horizontal="left"/>
    </xf>
    <xf numFmtId="0" fontId="5" fillId="0" borderId="24" xfId="0" applyNumberFormat="1" applyFont="1" applyFill="1" applyBorder="1" applyAlignment="1" applyProtection="1"/>
    <xf numFmtId="0" fontId="0" fillId="0" borderId="25" xfId="0" applyNumberFormat="1" applyFont="1" applyFill="1" applyBorder="1" applyAlignment="1" applyProtection="1"/>
    <xf numFmtId="0" fontId="5" fillId="0" borderId="25" xfId="0" applyNumberFormat="1" applyFont="1" applyFill="1" applyBorder="1" applyAlignment="1" applyProtection="1"/>
    <xf numFmtId="49" fontId="5" fillId="78" borderId="25" xfId="0" applyNumberFormat="1" applyFont="1" applyFill="1" applyBorder="1" applyAlignment="1" applyProtection="1">
      <alignment vertical="center"/>
    </xf>
    <xf numFmtId="49" fontId="5" fillId="78" borderId="38" xfId="0" applyNumberFormat="1" applyFont="1" applyFill="1" applyBorder="1" applyAlignment="1" applyProtection="1">
      <alignment vertical="center"/>
    </xf>
    <xf numFmtId="0" fontId="5" fillId="78" borderId="1" xfId="0" applyNumberFormat="1" applyFont="1" applyFill="1" applyBorder="1" applyAlignment="1" applyProtection="1">
      <alignment horizontal="left" vertical="center"/>
    </xf>
    <xf numFmtId="49" fontId="147" fillId="20" borderId="1" xfId="0" applyNumberFormat="1" applyFont="1" applyFill="1" applyBorder="1" applyAlignment="1" applyProtection="1">
      <alignment horizontal="center" vertical="center"/>
    </xf>
    <xf numFmtId="3" fontId="3" fillId="20" borderId="1" xfId="0" applyNumberFormat="1" applyFont="1" applyFill="1" applyBorder="1" applyAlignment="1" applyProtection="1">
      <alignment horizontal="center" vertical="center"/>
    </xf>
    <xf numFmtId="0" fontId="154" fillId="35" borderId="74" xfId="0" applyNumberFormat="1" applyFont="1" applyFill="1" applyBorder="1" applyAlignment="1" applyProtection="1">
      <alignment horizontal="center" vertical="center" wrapText="1"/>
    </xf>
    <xf numFmtId="0" fontId="154" fillId="35" borderId="75" xfId="0" applyNumberFormat="1" applyFont="1" applyFill="1" applyBorder="1" applyAlignment="1" applyProtection="1">
      <alignment horizontal="center" vertical="center" wrapText="1"/>
    </xf>
    <xf numFmtId="10" fontId="3" fillId="28" borderId="1" xfId="1" applyNumberFormat="1" applyFont="1" applyFill="1" applyBorder="1" applyAlignment="1">
      <alignment horizontal="center" vertical="center"/>
    </xf>
    <xf numFmtId="10" fontId="1" fillId="0" borderId="1" xfId="1" applyNumberFormat="1" applyFont="1" applyBorder="1" applyAlignment="1">
      <alignment horizontal="center" vertical="center"/>
    </xf>
    <xf numFmtId="0" fontId="5" fillId="4" borderId="24" xfId="0" applyFont="1" applyFill="1" applyBorder="1" applyAlignment="1">
      <alignment vertical="center"/>
    </xf>
    <xf numFmtId="0" fontId="5" fillId="4" borderId="25" xfId="0" applyFont="1" applyFill="1" applyBorder="1" applyAlignment="1">
      <alignment vertical="center"/>
    </xf>
    <xf numFmtId="0" fontId="5" fillId="4" borderId="24" xfId="0" applyFont="1" applyFill="1" applyBorder="1" applyAlignment="1">
      <alignment horizontal="left" vertical="center"/>
    </xf>
    <xf numFmtId="0" fontId="5" fillId="4" borderId="38" xfId="0" applyFont="1" applyFill="1" applyBorder="1" applyAlignment="1">
      <alignment horizontal="left" vertical="center"/>
    </xf>
    <xf numFmtId="0" fontId="5" fillId="4" borderId="11" xfId="0" applyFont="1" applyFill="1" applyBorder="1" applyAlignment="1">
      <alignment horizontal="left" vertical="center"/>
    </xf>
    <xf numFmtId="49" fontId="5" fillId="0" borderId="74" xfId="0" applyNumberFormat="1" applyFont="1" applyBorder="1" applyAlignment="1">
      <alignment vertical="center"/>
    </xf>
    <xf numFmtId="0" fontId="5" fillId="4" borderId="75" xfId="0" applyFont="1" applyFill="1" applyBorder="1" applyAlignment="1">
      <alignment vertical="center"/>
    </xf>
    <xf numFmtId="1" fontId="0" fillId="4" borderId="22" xfId="0" applyNumberFormat="1" applyFont="1" applyFill="1" applyBorder="1" applyAlignment="1">
      <alignment vertical="center" shrinkToFit="1"/>
    </xf>
    <xf numFmtId="0" fontId="111" fillId="0" borderId="25" xfId="0" applyFont="1" applyBorder="1" applyAlignment="1">
      <alignment horizontal="center" vertical="center"/>
    </xf>
    <xf numFmtId="0" fontId="111" fillId="0" borderId="38" xfId="0" applyFont="1" applyBorder="1" applyAlignment="1">
      <alignment horizontal="center" vertical="center"/>
    </xf>
    <xf numFmtId="0" fontId="111" fillId="0" borderId="14" xfId="0" applyFont="1" applyBorder="1" applyAlignment="1">
      <alignment horizontal="center" vertical="center"/>
    </xf>
    <xf numFmtId="0" fontId="111" fillId="0" borderId="33" xfId="0" applyFont="1" applyBorder="1" applyAlignment="1">
      <alignment horizontal="center" vertical="center"/>
    </xf>
    <xf numFmtId="0" fontId="111" fillId="0" borderId="9" xfId="0" applyFont="1" applyBorder="1" applyAlignment="1">
      <alignment horizontal="center" vertical="center" wrapText="1"/>
    </xf>
    <xf numFmtId="0" fontId="111" fillId="0" borderId="11" xfId="0" applyFont="1" applyBorder="1" applyAlignment="1">
      <alignment horizontal="center" vertical="center" wrapText="1"/>
    </xf>
    <xf numFmtId="0" fontId="12" fillId="38" borderId="1" xfId="4" applyFont="1" applyFill="1" applyBorder="1" applyAlignment="1">
      <alignment horizontal="center" vertical="center"/>
    </xf>
    <xf numFmtId="0" fontId="93" fillId="11" borderId="24" xfId="0" applyFont="1" applyFill="1" applyBorder="1" applyAlignment="1">
      <alignment horizontal="center" vertical="center"/>
    </xf>
    <xf numFmtId="0" fontId="93" fillId="11" borderId="25" xfId="0" applyFont="1" applyFill="1" applyBorder="1" applyAlignment="1">
      <alignment horizontal="center" vertical="center"/>
    </xf>
    <xf numFmtId="0" fontId="93" fillId="11" borderId="38" xfId="0" applyFont="1" applyFill="1" applyBorder="1" applyAlignment="1">
      <alignment horizontal="center" vertical="center"/>
    </xf>
    <xf numFmtId="49" fontId="5" fillId="0" borderId="0" xfId="0" applyNumberFormat="1" applyFont="1" applyAlignment="1">
      <alignment vertical="center" wrapText="1"/>
    </xf>
    <xf numFmtId="17" fontId="5" fillId="0" borderId="0" xfId="0" applyNumberFormat="1" applyFont="1" applyAlignment="1">
      <alignment vertical="center" wrapText="1"/>
    </xf>
    <xf numFmtId="0" fontId="14" fillId="5" borderId="1" xfId="0" applyFont="1" applyFill="1" applyBorder="1" applyAlignment="1">
      <alignment horizontal="center" vertical="center"/>
    </xf>
    <xf numFmtId="0" fontId="15" fillId="43" borderId="54" xfId="7" applyFont="1" applyFill="1" applyBorder="1" applyAlignment="1">
      <alignment horizontal="center" vertical="center" wrapText="1"/>
    </xf>
    <xf numFmtId="0" fontId="15" fillId="43" borderId="16" xfId="7" applyFont="1" applyFill="1" applyBorder="1" applyAlignment="1">
      <alignment horizontal="center" vertical="center" wrapText="1"/>
    </xf>
    <xf numFmtId="0" fontId="27" fillId="26" borderId="1" xfId="7" applyFont="1" applyFill="1" applyBorder="1" applyAlignment="1">
      <alignment horizontal="center" vertical="center" wrapText="1"/>
    </xf>
    <xf numFmtId="0" fontId="5" fillId="4" borderId="22" xfId="0" applyFont="1" applyFill="1" applyBorder="1" applyAlignment="1">
      <alignment horizontal="left" vertical="center"/>
    </xf>
    <xf numFmtId="0" fontId="5" fillId="4" borderId="13" xfId="0" applyFont="1" applyFill="1" applyBorder="1" applyAlignment="1">
      <alignment horizontal="left" vertical="center"/>
    </xf>
    <xf numFmtId="0" fontId="49" fillId="28" borderId="1" xfId="7" applyFont="1" applyFill="1" applyBorder="1" applyAlignment="1">
      <alignment horizontal="center" vertical="center" wrapText="1"/>
    </xf>
    <xf numFmtId="1" fontId="5" fillId="4" borderId="24" xfId="0" applyNumberFormat="1" applyFont="1" applyFill="1" applyBorder="1" applyAlignment="1">
      <alignment horizontal="left" vertical="center" shrinkToFit="1"/>
    </xf>
    <xf numFmtId="1" fontId="5" fillId="4" borderId="25" xfId="0" applyNumberFormat="1" applyFont="1" applyFill="1" applyBorder="1" applyAlignment="1">
      <alignment horizontal="left" vertical="center" shrinkToFit="1"/>
    </xf>
    <xf numFmtId="1" fontId="5" fillId="4" borderId="25" xfId="0" quotePrefix="1" applyNumberFormat="1" applyFont="1" applyFill="1" applyBorder="1" applyAlignment="1">
      <alignment horizontal="left" vertical="center" wrapText="1" shrinkToFit="1"/>
    </xf>
    <xf numFmtId="1" fontId="5" fillId="4" borderId="38" xfId="0" applyNumberFormat="1" applyFont="1" applyFill="1" applyBorder="1" applyAlignment="1">
      <alignment horizontal="left" vertical="center" shrinkToFit="1"/>
    </xf>
    <xf numFmtId="0" fontId="5" fillId="4" borderId="24" xfId="0" applyFont="1" applyFill="1" applyBorder="1" applyAlignment="1">
      <alignment horizontal="left" vertical="center" wrapText="1"/>
    </xf>
    <xf numFmtId="0" fontId="5" fillId="4" borderId="25" xfId="0" applyFont="1" applyFill="1" applyBorder="1" applyAlignment="1">
      <alignment horizontal="left" vertical="center" wrapText="1"/>
    </xf>
    <xf numFmtId="0" fontId="5" fillId="4" borderId="38" xfId="0" applyFont="1" applyFill="1" applyBorder="1" applyAlignment="1">
      <alignment horizontal="left" vertical="center" wrapText="1"/>
    </xf>
    <xf numFmtId="0" fontId="154" fillId="35" borderId="72" xfId="0" applyNumberFormat="1" applyFont="1" applyFill="1" applyBorder="1" applyAlignment="1" applyProtection="1">
      <alignment horizontal="center" vertical="center" wrapText="1"/>
    </xf>
    <xf numFmtId="0" fontId="154" fillId="35" borderId="73" xfId="0" applyNumberFormat="1" applyFont="1" applyFill="1" applyBorder="1" applyAlignment="1" applyProtection="1">
      <alignment horizontal="center" vertical="center" wrapText="1"/>
    </xf>
    <xf numFmtId="0" fontId="5" fillId="4" borderId="24" xfId="0" applyFont="1" applyFill="1" applyBorder="1" applyAlignment="1">
      <alignment vertical="center"/>
    </xf>
    <xf numFmtId="0" fontId="5" fillId="4" borderId="25" xfId="0" applyFont="1" applyFill="1" applyBorder="1" applyAlignment="1">
      <alignment vertical="center"/>
    </xf>
    <xf numFmtId="0" fontId="5" fillId="4" borderId="38" xfId="0" applyFont="1" applyFill="1" applyBorder="1" applyAlignment="1">
      <alignment vertical="center"/>
    </xf>
    <xf numFmtId="0" fontId="74" fillId="28" borderId="1" xfId="4" applyFont="1" applyFill="1" applyBorder="1" applyAlignment="1">
      <alignment horizontal="center" vertical="center" wrapText="1"/>
    </xf>
    <xf numFmtId="0" fontId="83" fillId="26" borderId="1" xfId="7" applyFont="1" applyFill="1" applyBorder="1" applyAlignment="1">
      <alignment horizontal="center" vertical="center" wrapText="1"/>
    </xf>
    <xf numFmtId="0" fontId="5" fillId="4" borderId="22"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4" borderId="13" xfId="0" applyFont="1" applyFill="1" applyBorder="1" applyAlignment="1">
      <alignment horizontal="left" vertical="center" wrapText="1"/>
    </xf>
    <xf numFmtId="180" fontId="83" fillId="34" borderId="1" xfId="7" applyNumberFormat="1" applyFont="1" applyFill="1" applyBorder="1" applyAlignment="1">
      <alignment horizontal="center" vertical="center" wrapText="1"/>
    </xf>
    <xf numFmtId="0" fontId="5" fillId="4" borderId="24" xfId="0" applyFont="1" applyFill="1" applyBorder="1" applyAlignment="1">
      <alignment horizontal="left" vertical="center"/>
    </xf>
    <xf numFmtId="0" fontId="5" fillId="4" borderId="25" xfId="0" applyFont="1" applyFill="1" applyBorder="1" applyAlignment="1">
      <alignment horizontal="left" vertical="center"/>
    </xf>
    <xf numFmtId="49" fontId="5" fillId="4" borderId="24" xfId="0" applyNumberFormat="1" applyFont="1" applyFill="1" applyBorder="1" applyAlignment="1">
      <alignment horizontal="left" vertical="center"/>
    </xf>
    <xf numFmtId="49" fontId="5" fillId="4" borderId="25" xfId="0" applyNumberFormat="1" applyFont="1" applyFill="1" applyBorder="1" applyAlignment="1">
      <alignment horizontal="left" vertical="center"/>
    </xf>
    <xf numFmtId="49" fontId="5" fillId="4" borderId="38" xfId="0" applyNumberFormat="1" applyFont="1" applyFill="1" applyBorder="1" applyAlignment="1">
      <alignment horizontal="left" vertical="center"/>
    </xf>
    <xf numFmtId="1" fontId="5" fillId="4" borderId="33" xfId="0" applyNumberFormat="1" applyFont="1" applyFill="1" applyBorder="1" applyAlignment="1">
      <alignment horizontal="left" vertical="center" shrinkToFit="1"/>
    </xf>
    <xf numFmtId="0" fontId="33" fillId="26" borderId="1" xfId="4" applyFont="1" applyFill="1" applyBorder="1" applyAlignment="1">
      <alignment horizontal="center" vertical="center" wrapText="1"/>
    </xf>
    <xf numFmtId="1" fontId="5" fillId="4" borderId="10" xfId="0" applyNumberFormat="1" applyFont="1" applyFill="1" applyBorder="1" applyAlignment="1">
      <alignment horizontal="left" vertical="center" shrinkToFit="1"/>
    </xf>
    <xf numFmtId="1" fontId="5" fillId="4" borderId="33" xfId="0" quotePrefix="1" applyNumberFormat="1" applyFont="1" applyFill="1" applyBorder="1" applyAlignment="1">
      <alignment horizontal="left" vertical="center" wrapText="1" shrinkToFit="1"/>
    </xf>
    <xf numFmtId="1" fontId="5" fillId="4" borderId="11" xfId="0" applyNumberFormat="1" applyFont="1" applyFill="1" applyBorder="1" applyAlignment="1">
      <alignment horizontal="left" vertical="center" shrinkToFit="1"/>
    </xf>
    <xf numFmtId="0" fontId="83" fillId="26" borderId="22" xfId="7" applyFont="1" applyFill="1" applyBorder="1" applyAlignment="1">
      <alignment horizontal="center" vertical="center" wrapText="1"/>
    </xf>
    <xf numFmtId="0" fontId="83" fillId="26" borderId="12" xfId="7" applyFont="1" applyFill="1" applyBorder="1" applyAlignment="1">
      <alignment horizontal="center" vertical="center" wrapText="1"/>
    </xf>
    <xf numFmtId="0" fontId="83" fillId="26" borderId="13" xfId="7" applyFont="1" applyFill="1" applyBorder="1" applyAlignment="1">
      <alignment horizontal="center" vertical="center" wrapText="1"/>
    </xf>
    <xf numFmtId="0" fontId="27" fillId="28" borderId="1" xfId="7" applyFont="1" applyFill="1" applyBorder="1" applyAlignment="1">
      <alignment horizontal="center" vertical="center" wrapText="1"/>
    </xf>
    <xf numFmtId="0" fontId="0" fillId="4" borderId="22" xfId="0" applyFont="1" applyFill="1" applyBorder="1" applyAlignment="1">
      <alignment horizontal="left" vertical="center" wrapText="1"/>
    </xf>
    <xf numFmtId="0" fontId="0" fillId="4" borderId="12"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83" fillId="26" borderId="8" xfId="7" applyFont="1" applyFill="1" applyBorder="1" applyAlignment="1">
      <alignment horizontal="center" vertical="center" wrapText="1"/>
    </xf>
    <xf numFmtId="0" fontId="83" fillId="26" borderId="9" xfId="7" applyFont="1" applyFill="1" applyBorder="1" applyAlignment="1">
      <alignment horizontal="center" vertical="center" wrapText="1"/>
    </xf>
    <xf numFmtId="0" fontId="83" fillId="26" borderId="10" xfId="7" applyFont="1" applyFill="1" applyBorder="1" applyAlignment="1">
      <alignment horizontal="center" vertical="center" wrapText="1"/>
    </xf>
    <xf numFmtId="0" fontId="83" fillId="26" borderId="11" xfId="7" applyFont="1" applyFill="1" applyBorder="1" applyAlignment="1">
      <alignment horizontal="center" vertical="center" wrapText="1"/>
    </xf>
    <xf numFmtId="1" fontId="89" fillId="42" borderId="24" xfId="0" applyNumberFormat="1" applyFont="1" applyFill="1" applyBorder="1" applyAlignment="1">
      <alignment horizontal="center" vertical="center" wrapText="1" shrinkToFit="1"/>
    </xf>
    <xf numFmtId="1" fontId="89" fillId="42" borderId="25" xfId="0" applyNumberFormat="1" applyFont="1" applyFill="1" applyBorder="1" applyAlignment="1">
      <alignment horizontal="center" vertical="center" wrapText="1" shrinkToFit="1"/>
    </xf>
    <xf numFmtId="1" fontId="89" fillId="42" borderId="38" xfId="0" applyNumberFormat="1" applyFont="1" applyFill="1" applyBorder="1" applyAlignment="1">
      <alignment horizontal="center" vertical="center" wrapText="1" shrinkToFit="1"/>
    </xf>
    <xf numFmtId="0" fontId="10" fillId="4" borderId="24" xfId="0" applyFont="1" applyFill="1" applyBorder="1" applyAlignment="1">
      <alignment horizontal="left" vertical="center"/>
    </xf>
    <xf numFmtId="0" fontId="10" fillId="4" borderId="25" xfId="0" applyFont="1" applyFill="1" applyBorder="1" applyAlignment="1">
      <alignment horizontal="left" vertical="center"/>
    </xf>
    <xf numFmtId="1" fontId="10" fillId="4" borderId="33" xfId="0" quotePrefix="1" applyNumberFormat="1" applyFont="1" applyFill="1" applyBorder="1" applyAlignment="1">
      <alignment horizontal="left" vertical="center" wrapText="1" shrinkToFit="1"/>
    </xf>
    <xf numFmtId="1" fontId="10" fillId="4" borderId="33" xfId="0" applyNumberFormat="1" applyFont="1" applyFill="1" applyBorder="1" applyAlignment="1">
      <alignment horizontal="left" vertical="center" shrinkToFit="1"/>
    </xf>
    <xf numFmtId="1" fontId="10" fillId="4" borderId="11" xfId="0" applyNumberFormat="1" applyFont="1" applyFill="1" applyBorder="1" applyAlignment="1">
      <alignment horizontal="left" vertical="center" shrinkToFit="1"/>
    </xf>
    <xf numFmtId="0" fontId="12" fillId="38" borderId="0" xfId="4" applyFont="1" applyFill="1" applyBorder="1" applyAlignment="1">
      <alignment horizontal="center" vertical="center" wrapText="1"/>
    </xf>
    <xf numFmtId="0" fontId="99" fillId="20" borderId="24" xfId="4" applyFont="1" applyFill="1" applyBorder="1" applyAlignment="1">
      <alignment horizontal="center" vertical="center" wrapText="1"/>
    </xf>
    <xf numFmtId="0" fontId="99" fillId="20" borderId="25" xfId="4" applyFont="1" applyFill="1" applyBorder="1" applyAlignment="1">
      <alignment horizontal="center" vertical="center" wrapText="1"/>
    </xf>
    <xf numFmtId="0" fontId="99" fillId="20" borderId="38" xfId="4" applyFont="1" applyFill="1" applyBorder="1" applyAlignment="1">
      <alignment horizontal="center" vertical="center" wrapText="1"/>
    </xf>
    <xf numFmtId="0" fontId="5" fillId="0" borderId="0" xfId="92" applyFont="1" applyAlignment="1">
      <alignment horizontal="left" vertical="center" wrapText="1"/>
    </xf>
    <xf numFmtId="0" fontId="3" fillId="26" borderId="1" xfId="92" applyFont="1" applyFill="1" applyBorder="1" applyAlignment="1">
      <alignment horizontal="center" vertical="center" wrapText="1"/>
    </xf>
    <xf numFmtId="0" fontId="0" fillId="0" borderId="0" xfId="0" applyFont="1" applyAlignment="1">
      <alignment horizontal="left" vertical="top" wrapText="1"/>
    </xf>
    <xf numFmtId="0" fontId="5" fillId="4" borderId="24" xfId="0" applyFont="1" applyFill="1" applyBorder="1" applyAlignment="1">
      <alignment horizontal="left" wrapText="1"/>
    </xf>
    <xf numFmtId="0" fontId="5" fillId="4" borderId="25" xfId="0" applyFont="1" applyFill="1" applyBorder="1" applyAlignment="1">
      <alignment horizontal="left" wrapText="1"/>
    </xf>
    <xf numFmtId="0" fontId="5" fillId="4" borderId="38" xfId="0" applyFont="1" applyFill="1" applyBorder="1" applyAlignment="1">
      <alignment horizontal="left" wrapText="1"/>
    </xf>
    <xf numFmtId="0" fontId="5" fillId="4" borderId="38" xfId="0" applyFont="1" applyFill="1" applyBorder="1" applyAlignment="1">
      <alignment horizontal="left" vertical="center"/>
    </xf>
    <xf numFmtId="49" fontId="34" fillId="20" borderId="0" xfId="0" applyNumberFormat="1" applyFont="1" applyFill="1" applyAlignment="1">
      <alignment horizontal="center" vertical="center" wrapText="1"/>
    </xf>
    <xf numFmtId="0" fontId="96" fillId="26" borderId="0" xfId="136" applyFont="1" applyFill="1" applyAlignment="1">
      <alignment horizontal="center" vertical="center"/>
    </xf>
    <xf numFmtId="0" fontId="5" fillId="4" borderId="24" xfId="98" applyFont="1" applyFill="1" applyBorder="1" applyAlignment="1">
      <alignment horizontal="left" vertical="center"/>
    </xf>
    <xf numFmtId="0" fontId="5" fillId="4" borderId="25" xfId="98" applyFont="1" applyFill="1" applyBorder="1" applyAlignment="1">
      <alignment horizontal="left" vertical="center"/>
    </xf>
    <xf numFmtId="3" fontId="3" fillId="26" borderId="1" xfId="0" applyNumberFormat="1" applyFont="1" applyFill="1" applyBorder="1" applyAlignment="1">
      <alignment horizontal="center" vertical="center"/>
    </xf>
    <xf numFmtId="0" fontId="53" fillId="26" borderId="1" xfId="136" applyFont="1" applyFill="1" applyBorder="1" applyAlignment="1">
      <alignment horizontal="center" vertical="center"/>
    </xf>
    <xf numFmtId="0" fontId="5" fillId="4" borderId="1" xfId="0" applyFont="1" applyFill="1" applyBorder="1" applyAlignment="1">
      <alignment horizontal="left" vertical="center"/>
    </xf>
    <xf numFmtId="0" fontId="88" fillId="26" borderId="24" xfId="4" applyFont="1" applyFill="1" applyBorder="1" applyAlignment="1">
      <alignment horizontal="center" vertical="center"/>
    </xf>
    <xf numFmtId="0" fontId="88" fillId="26" borderId="25" xfId="4" applyFont="1" applyFill="1" applyBorder="1" applyAlignment="1">
      <alignment horizontal="center" vertical="center"/>
    </xf>
    <xf numFmtId="0" fontId="88" fillId="26" borderId="38" xfId="4" applyFont="1" applyFill="1" applyBorder="1" applyAlignment="1">
      <alignment horizontal="center" vertical="center"/>
    </xf>
    <xf numFmtId="0" fontId="3" fillId="26" borderId="24" xfId="0" applyFont="1" applyFill="1" applyBorder="1" applyAlignment="1">
      <alignment horizontal="center" vertical="center" wrapText="1"/>
    </xf>
    <xf numFmtId="0" fontId="3" fillId="26" borderId="38" xfId="0" applyFont="1" applyFill="1" applyBorder="1" applyAlignment="1">
      <alignment horizontal="center" vertical="center" wrapText="1"/>
    </xf>
    <xf numFmtId="1" fontId="5" fillId="4" borderId="24" xfId="0" applyNumberFormat="1" applyFont="1" applyFill="1" applyBorder="1" applyAlignment="1">
      <alignment horizontal="left" vertical="top" shrinkToFit="1"/>
    </xf>
    <xf numFmtId="1" fontId="5" fillId="4" borderId="38" xfId="0" applyNumberFormat="1" applyFont="1" applyFill="1" applyBorder="1" applyAlignment="1">
      <alignment horizontal="left" vertical="top" shrinkToFit="1"/>
    </xf>
    <xf numFmtId="0" fontId="88" fillId="26" borderId="1" xfId="4" applyFont="1" applyFill="1" applyBorder="1" applyAlignment="1">
      <alignment horizontal="center" vertical="center"/>
    </xf>
    <xf numFmtId="0" fontId="3" fillId="20" borderId="24" xfId="0" applyFont="1" applyFill="1" applyBorder="1" applyAlignment="1">
      <alignment horizontal="center" vertical="center"/>
    </xf>
    <xf numFmtId="0" fontId="3" fillId="20" borderId="38" xfId="0" applyFont="1" applyFill="1" applyBorder="1" applyAlignment="1">
      <alignment horizontal="center" vertical="center"/>
    </xf>
    <xf numFmtId="0" fontId="5" fillId="4" borderId="1" xfId="0" applyFont="1" applyFill="1" applyBorder="1" applyAlignment="1">
      <alignment horizontal="left" vertical="center" wrapText="1"/>
    </xf>
    <xf numFmtId="0" fontId="34" fillId="26" borderId="24" xfId="139" applyFont="1" applyFill="1" applyBorder="1" applyAlignment="1">
      <alignment horizontal="center" vertical="center"/>
    </xf>
    <xf numFmtId="0" fontId="34" fillId="26" borderId="25" xfId="139" applyFont="1" applyFill="1" applyBorder="1" applyAlignment="1">
      <alignment horizontal="center" vertical="center"/>
    </xf>
    <xf numFmtId="0" fontId="34" fillId="26" borderId="38" xfId="139" applyFont="1" applyFill="1" applyBorder="1" applyAlignment="1">
      <alignment horizontal="center" vertical="center"/>
    </xf>
    <xf numFmtId="0" fontId="5" fillId="4" borderId="1" xfId="0" applyFont="1" applyFill="1" applyBorder="1" applyAlignment="1">
      <alignment horizontal="left"/>
    </xf>
    <xf numFmtId="0" fontId="5" fillId="4" borderId="1" xfId="0" applyFont="1" applyFill="1" applyBorder="1" applyAlignment="1">
      <alignment vertical="center"/>
    </xf>
    <xf numFmtId="2" fontId="82" fillId="0" borderId="1" xfId="93" applyNumberFormat="1" applyFont="1" applyBorder="1" applyAlignment="1">
      <alignment horizontal="center" vertical="center"/>
    </xf>
    <xf numFmtId="2" fontId="82" fillId="0" borderId="22" xfId="93" applyNumberFormat="1" applyFont="1" applyBorder="1" applyAlignment="1">
      <alignment horizontal="center" vertical="center"/>
    </xf>
    <xf numFmtId="0" fontId="84" fillId="26" borderId="22" xfId="4" applyFont="1" applyFill="1" applyBorder="1" applyAlignment="1">
      <alignment horizontal="center" vertical="center"/>
    </xf>
    <xf numFmtId="0" fontId="84" fillId="26" borderId="13" xfId="4" applyFont="1" applyFill="1" applyBorder="1" applyAlignment="1">
      <alignment horizontal="center" vertical="center"/>
    </xf>
    <xf numFmtId="49" fontId="85" fillId="4" borderId="25" xfId="93" applyNumberFormat="1" applyFont="1" applyFill="1" applyBorder="1" applyAlignment="1">
      <alignment horizontal="left" vertical="center"/>
    </xf>
    <xf numFmtId="17" fontId="32" fillId="26" borderId="24" xfId="136" applyNumberFormat="1" applyFont="1" applyFill="1" applyBorder="1" applyAlignment="1">
      <alignment horizontal="center" vertical="center" wrapText="1"/>
    </xf>
    <xf numFmtId="17" fontId="32" fillId="26" borderId="25" xfId="136" applyNumberFormat="1" applyFont="1" applyFill="1" applyBorder="1" applyAlignment="1">
      <alignment horizontal="center" vertical="center" wrapText="1"/>
    </xf>
    <xf numFmtId="17" fontId="32" fillId="26" borderId="38" xfId="136" applyNumberFormat="1" applyFont="1" applyFill="1" applyBorder="1" applyAlignment="1">
      <alignment horizontal="center" vertical="center" wrapText="1"/>
    </xf>
    <xf numFmtId="1" fontId="80" fillId="4" borderId="24" xfId="0" applyNumberFormat="1" applyFont="1" applyFill="1" applyBorder="1" applyAlignment="1">
      <alignment horizontal="left" vertical="center" shrinkToFit="1"/>
    </xf>
    <xf numFmtId="1" fontId="80" fillId="4" borderId="25" xfId="0" applyNumberFormat="1" applyFont="1" applyFill="1" applyBorder="1" applyAlignment="1">
      <alignment horizontal="left" vertical="center" shrinkToFit="1"/>
    </xf>
    <xf numFmtId="49" fontId="81" fillId="4" borderId="25" xfId="95" applyNumberFormat="1" applyFont="1" applyFill="1" applyBorder="1" applyAlignment="1">
      <alignment horizontal="left" vertical="center" wrapText="1"/>
    </xf>
    <xf numFmtId="49" fontId="81" fillId="4" borderId="38" xfId="95" applyNumberFormat="1" applyFont="1" applyFill="1" applyBorder="1" applyAlignment="1">
      <alignment horizontal="left" vertical="center" wrapText="1"/>
    </xf>
    <xf numFmtId="0" fontId="10" fillId="4" borderId="24" xfId="0" applyFont="1" applyFill="1" applyBorder="1" applyAlignment="1">
      <alignment vertical="center"/>
    </xf>
    <xf numFmtId="0" fontId="10" fillId="4" borderId="25" xfId="0" applyFont="1" applyFill="1" applyBorder="1" applyAlignment="1">
      <alignment vertical="center"/>
    </xf>
    <xf numFmtId="0" fontId="10" fillId="4" borderId="38" xfId="0" applyFont="1" applyFill="1" applyBorder="1" applyAlignment="1">
      <alignment vertical="center"/>
    </xf>
    <xf numFmtId="0" fontId="10" fillId="4" borderId="10" xfId="0" applyFont="1" applyFill="1" applyBorder="1" applyAlignment="1">
      <alignment vertical="center"/>
    </xf>
    <xf numFmtId="0" fontId="10" fillId="4" borderId="33" xfId="0" applyFont="1" applyFill="1" applyBorder="1" applyAlignment="1">
      <alignment vertical="center"/>
    </xf>
    <xf numFmtId="0" fontId="10" fillId="4" borderId="11" xfId="0" applyFont="1" applyFill="1" applyBorder="1" applyAlignment="1">
      <alignment vertical="center"/>
    </xf>
    <xf numFmtId="2" fontId="24" fillId="0" borderId="1" xfId="95" applyNumberFormat="1" applyFont="1" applyBorder="1" applyAlignment="1">
      <alignment horizontal="right" vertical="center"/>
    </xf>
    <xf numFmtId="2" fontId="74" fillId="26" borderId="22" xfId="95" applyNumberFormat="1" applyFont="1" applyFill="1" applyBorder="1" applyAlignment="1">
      <alignment horizontal="center" vertical="center"/>
    </xf>
    <xf numFmtId="2" fontId="74" fillId="26" borderId="12" xfId="95" applyNumberFormat="1" applyFont="1" applyFill="1" applyBorder="1" applyAlignment="1">
      <alignment horizontal="center" vertical="center"/>
    </xf>
    <xf numFmtId="2" fontId="74" fillId="26" borderId="13" xfId="95" applyNumberFormat="1" applyFont="1" applyFill="1" applyBorder="1" applyAlignment="1">
      <alignment horizontal="center" vertical="center"/>
    </xf>
    <xf numFmtId="2" fontId="34" fillId="26" borderId="22" xfId="139" applyNumberFormat="1" applyFont="1" applyFill="1" applyBorder="1" applyAlignment="1">
      <alignment horizontal="center" vertical="center"/>
    </xf>
    <xf numFmtId="2" fontId="34" fillId="26" borderId="12" xfId="139" applyNumberFormat="1" applyFont="1" applyFill="1" applyBorder="1" applyAlignment="1">
      <alignment horizontal="center" vertical="center"/>
    </xf>
    <xf numFmtId="2" fontId="34" fillId="26" borderId="13" xfId="139" applyNumberFormat="1" applyFont="1" applyFill="1" applyBorder="1" applyAlignment="1">
      <alignment horizontal="center" vertical="center"/>
    </xf>
    <xf numFmtId="0" fontId="49" fillId="26" borderId="1" xfId="7" applyFont="1" applyFill="1" applyBorder="1" applyAlignment="1">
      <alignment horizontal="center" vertical="center" wrapText="1"/>
    </xf>
    <xf numFmtId="0" fontId="38" fillId="4" borderId="1" xfId="0" applyFont="1" applyFill="1" applyBorder="1" applyAlignment="1">
      <alignment horizontal="center" vertical="center"/>
    </xf>
    <xf numFmtId="0" fontId="38" fillId="20" borderId="1" xfId="0" applyFont="1" applyFill="1" applyBorder="1" applyAlignment="1">
      <alignment horizontal="center" vertical="center"/>
    </xf>
    <xf numFmtId="0" fontId="58" fillId="20" borderId="1" xfId="4" applyFont="1" applyFill="1" applyBorder="1" applyAlignment="1">
      <alignment horizontal="center" vertical="center"/>
    </xf>
    <xf numFmtId="17" fontId="68" fillId="29" borderId="9" xfId="7" applyNumberFormat="1" applyFont="1" applyBorder="1" applyAlignment="1">
      <alignment horizontal="center" vertical="center" wrapText="1" shrinkToFit="1"/>
    </xf>
    <xf numFmtId="17" fontId="68" fillId="29" borderId="11" xfId="7" applyNumberFormat="1" applyFont="1" applyBorder="1" applyAlignment="1">
      <alignment horizontal="center" vertical="center" wrapText="1" shrinkToFit="1"/>
    </xf>
    <xf numFmtId="17" fontId="68" fillId="29" borderId="22" xfId="7" applyNumberFormat="1" applyFont="1" applyBorder="1" applyAlignment="1">
      <alignment horizontal="center" vertical="center" wrapText="1" shrinkToFit="1"/>
    </xf>
    <xf numFmtId="17" fontId="68" fillId="29" borderId="13" xfId="7" applyNumberFormat="1" applyFont="1" applyBorder="1" applyAlignment="1">
      <alignment horizontal="center" vertical="center" wrapText="1" shrinkToFit="1"/>
    </xf>
    <xf numFmtId="0" fontId="42" fillId="20" borderId="1" xfId="7" applyFont="1" applyFill="1" applyBorder="1" applyAlignment="1">
      <alignment horizontal="center" vertical="center" wrapText="1" shrinkToFit="1"/>
    </xf>
    <xf numFmtId="0" fontId="27" fillId="6" borderId="1" xfId="7" applyFont="1" applyFill="1" applyBorder="1" applyAlignment="1">
      <alignment horizontal="center" vertical="center" wrapText="1" shrinkToFit="1"/>
    </xf>
    <xf numFmtId="0" fontId="27" fillId="28" borderId="8" xfId="7" applyFont="1" applyFill="1" applyBorder="1" applyAlignment="1">
      <alignment horizontal="left" vertical="center" wrapText="1" shrinkToFit="1"/>
    </xf>
    <xf numFmtId="0" fontId="27" fillId="28" borderId="14" xfId="7" applyFont="1" applyFill="1" applyBorder="1" applyAlignment="1">
      <alignment horizontal="left" vertical="center" wrapText="1" shrinkToFit="1"/>
    </xf>
    <xf numFmtId="0" fontId="27" fillId="28" borderId="9" xfId="7" applyFont="1" applyFill="1" applyBorder="1" applyAlignment="1">
      <alignment horizontal="left" vertical="center" wrapText="1" shrinkToFit="1"/>
    </xf>
    <xf numFmtId="0" fontId="27" fillId="20" borderId="1" xfId="7" applyFont="1" applyFill="1" applyBorder="1" applyAlignment="1">
      <alignment horizontal="center" vertical="center" wrapText="1" shrinkToFit="1"/>
    </xf>
    <xf numFmtId="0" fontId="0" fillId="4" borderId="24" xfId="0" applyFont="1" applyFill="1" applyBorder="1" applyAlignment="1">
      <alignment horizontal="left" vertical="center"/>
    </xf>
    <xf numFmtId="0" fontId="0" fillId="4" borderId="38" xfId="0" applyFont="1" applyFill="1" applyBorder="1" applyAlignment="1">
      <alignment horizontal="left" vertical="center"/>
    </xf>
    <xf numFmtId="0" fontId="0" fillId="4" borderId="25" xfId="0" applyFont="1" applyFill="1" applyBorder="1" applyAlignment="1">
      <alignment horizontal="left" vertical="center"/>
    </xf>
    <xf numFmtId="0" fontId="10" fillId="0" borderId="24" xfId="0" applyFont="1" applyBorder="1" applyAlignment="1">
      <alignment horizontal="center" vertical="center"/>
    </xf>
    <xf numFmtId="0" fontId="10" fillId="0" borderId="38" xfId="0" applyFont="1" applyBorder="1" applyAlignment="1">
      <alignment horizontal="center" vertical="center"/>
    </xf>
    <xf numFmtId="1" fontId="72" fillId="11" borderId="1" xfId="4" applyNumberFormat="1" applyFill="1" applyBorder="1" applyAlignment="1">
      <alignment horizontal="center" vertical="center" shrinkToFit="1"/>
    </xf>
    <xf numFmtId="1" fontId="0" fillId="4" borderId="24" xfId="0" applyNumberFormat="1" applyFont="1" applyFill="1" applyBorder="1" applyAlignment="1">
      <alignment horizontal="left" vertical="center" shrinkToFit="1"/>
    </xf>
    <xf numFmtId="1" fontId="0" fillId="4" borderId="25" xfId="0" applyNumberFormat="1" applyFont="1" applyFill="1" applyBorder="1" applyAlignment="1">
      <alignment horizontal="left" vertical="center" shrinkToFit="1"/>
    </xf>
    <xf numFmtId="49" fontId="0" fillId="4" borderId="25" xfId="0" applyNumberFormat="1" applyFont="1" applyFill="1" applyBorder="1" applyAlignment="1">
      <alignment horizontal="left" vertical="center" wrapText="1"/>
    </xf>
    <xf numFmtId="49" fontId="0" fillId="4" borderId="38" xfId="0" applyNumberFormat="1" applyFont="1" applyFill="1" applyBorder="1" applyAlignment="1">
      <alignment horizontal="left" vertical="center" wrapText="1"/>
    </xf>
    <xf numFmtId="1" fontId="5" fillId="4" borderId="72" xfId="0" applyNumberFormat="1" applyFont="1" applyFill="1" applyBorder="1" applyAlignment="1">
      <alignment horizontal="left" vertical="center" shrinkToFit="1"/>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0" fillId="0" borderId="24" xfId="0" applyFont="1" applyBorder="1" applyAlignment="1">
      <alignment horizontal="center" vertical="center"/>
    </xf>
    <xf numFmtId="0" fontId="0" fillId="0" borderId="38" xfId="0" applyFont="1" applyBorder="1" applyAlignment="1">
      <alignment horizontal="center" vertical="center"/>
    </xf>
    <xf numFmtId="0" fontId="38" fillId="3" borderId="1" xfId="0" applyFont="1" applyFill="1" applyBorder="1" applyAlignment="1">
      <alignment horizontal="center" vertical="center"/>
    </xf>
    <xf numFmtId="0" fontId="58" fillId="3" borderId="1" xfId="4" applyFont="1" applyFill="1" applyBorder="1" applyAlignment="1">
      <alignment horizontal="center" vertical="center"/>
    </xf>
    <xf numFmtId="0" fontId="5" fillId="4" borderId="10" xfId="92" applyFont="1" applyFill="1" applyBorder="1" applyAlignment="1">
      <alignment horizontal="left" vertical="center" wrapText="1"/>
    </xf>
    <xf numFmtId="0" fontId="5" fillId="4" borderId="11" xfId="92" applyFont="1" applyFill="1" applyBorder="1" applyAlignment="1">
      <alignment horizontal="left" vertical="center" wrapText="1"/>
    </xf>
    <xf numFmtId="0" fontId="5" fillId="4" borderId="10" xfId="0" applyFont="1" applyFill="1" applyBorder="1" applyAlignment="1">
      <alignment horizontal="left" vertical="center"/>
    </xf>
    <xf numFmtId="0" fontId="5" fillId="4" borderId="33" xfId="0" applyFont="1" applyFill="1" applyBorder="1" applyAlignment="1">
      <alignment horizontal="left" vertical="center"/>
    </xf>
    <xf numFmtId="0" fontId="5" fillId="4" borderId="11" xfId="0" applyFont="1" applyFill="1" applyBorder="1" applyAlignment="1">
      <alignment horizontal="left" vertical="center"/>
    </xf>
    <xf numFmtId="0" fontId="5" fillId="4" borderId="24" xfId="92" applyFont="1" applyFill="1" applyBorder="1" applyAlignment="1">
      <alignment horizontal="left" vertical="center" wrapText="1"/>
    </xf>
    <xf numFmtId="0" fontId="5" fillId="4" borderId="38" xfId="92" applyFont="1" applyFill="1" applyBorder="1" applyAlignment="1">
      <alignment horizontal="left" vertical="center" wrapText="1"/>
    </xf>
    <xf numFmtId="0" fontId="16" fillId="0" borderId="7" xfId="0" applyFont="1" applyBorder="1" applyAlignment="1">
      <alignment horizontal="left" vertical="center"/>
    </xf>
    <xf numFmtId="0" fontId="16" fillId="0" borderId="0" xfId="0" applyFont="1" applyAlignment="1">
      <alignment horizontal="left"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16" fillId="0" borderId="24" xfId="0" applyFont="1" applyBorder="1" applyAlignment="1">
      <alignment horizontal="center" vertical="center"/>
    </xf>
    <xf numFmtId="0" fontId="16" fillId="0" borderId="38" xfId="0" applyFont="1" applyBorder="1" applyAlignment="1">
      <alignment horizontal="center" vertical="center"/>
    </xf>
    <xf numFmtId="1" fontId="5" fillId="4" borderId="75" xfId="0" applyNumberFormat="1" applyFont="1" applyFill="1" applyBorder="1" applyAlignment="1">
      <alignment horizontal="left" vertical="center" shrinkToFit="1"/>
    </xf>
    <xf numFmtId="49" fontId="5" fillId="4" borderId="25" xfId="0" applyNumberFormat="1" applyFont="1" applyFill="1" applyBorder="1" applyAlignment="1">
      <alignment horizontal="left" vertical="center" wrapText="1"/>
    </xf>
    <xf numFmtId="49" fontId="5" fillId="4" borderId="38" xfId="0" applyNumberFormat="1" applyFont="1" applyFill="1" applyBorder="1" applyAlignment="1">
      <alignment horizontal="left" vertical="center" wrapText="1"/>
    </xf>
    <xf numFmtId="1" fontId="0" fillId="0" borderId="7"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55" xfId="0" applyNumberFormat="1" applyFont="1" applyBorder="1" applyAlignment="1">
      <alignment horizontal="left" vertical="center" shrinkToFit="1"/>
    </xf>
    <xf numFmtId="0" fontId="1" fillId="0" borderId="1" xfId="0" applyFont="1" applyBorder="1" applyAlignment="1">
      <alignment horizontal="center" vertical="center"/>
    </xf>
    <xf numFmtId="0" fontId="23" fillId="30" borderId="1" xfId="7" applyFont="1" applyFill="1" applyBorder="1" applyAlignment="1">
      <alignment horizontal="center" vertical="center" wrapText="1" shrinkToFit="1"/>
    </xf>
    <xf numFmtId="0" fontId="37" fillId="20" borderId="1" xfId="7" applyFont="1" applyFill="1" applyBorder="1" applyAlignment="1">
      <alignment horizontal="center" vertical="center" wrapText="1" shrinkToFit="1"/>
    </xf>
    <xf numFmtId="0" fontId="27" fillId="28" borderId="24" xfId="7" applyFont="1" applyFill="1" applyBorder="1" applyAlignment="1">
      <alignment horizontal="center" vertical="center" wrapText="1" shrinkToFit="1"/>
    </xf>
    <xf numFmtId="0" fontId="27" fillId="28" borderId="25" xfId="7" applyFont="1" applyFill="1" applyBorder="1" applyAlignment="1">
      <alignment horizontal="center" vertical="center" wrapText="1" shrinkToFit="1"/>
    </xf>
    <xf numFmtId="0" fontId="27" fillId="28" borderId="38" xfId="7" applyFont="1" applyFill="1" applyBorder="1" applyAlignment="1">
      <alignment horizontal="center" vertical="center" wrapText="1" shrinkToFit="1"/>
    </xf>
    <xf numFmtId="1" fontId="5" fillId="4" borderId="72" xfId="0" applyNumberFormat="1" applyFont="1" applyFill="1" applyBorder="1" applyAlignment="1">
      <alignment horizontal="left" vertical="center" wrapText="1" shrinkToFit="1"/>
    </xf>
    <xf numFmtId="1" fontId="5" fillId="4" borderId="25" xfId="0" applyNumberFormat="1" applyFont="1" applyFill="1" applyBorder="1" applyAlignment="1">
      <alignment horizontal="left" vertical="center" wrapText="1" shrinkToFit="1"/>
    </xf>
    <xf numFmtId="1" fontId="5" fillId="4" borderId="75" xfId="0" applyNumberFormat="1" applyFont="1" applyFill="1" applyBorder="1" applyAlignment="1">
      <alignment horizontal="left" vertical="center" wrapText="1" shrinkToFit="1"/>
    </xf>
    <xf numFmtId="49" fontId="3" fillId="6" borderId="0" xfId="0" applyNumberFormat="1" applyFont="1" applyFill="1" applyAlignment="1">
      <alignment horizontal="center" vertical="center" wrapText="1"/>
    </xf>
    <xf numFmtId="49" fontId="3" fillId="6" borderId="52" xfId="0" applyNumberFormat="1" applyFont="1" applyFill="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0" fontId="59" fillId="20" borderId="1" xfId="7" applyFont="1" applyFill="1" applyBorder="1" applyAlignment="1">
      <alignment horizontal="center" vertical="center" wrapText="1" shrinkToFit="1"/>
    </xf>
    <xf numFmtId="0" fontId="37" fillId="20" borderId="24" xfId="7" applyFont="1" applyFill="1" applyBorder="1" applyAlignment="1">
      <alignment horizontal="center" vertical="center" wrapText="1" shrinkToFit="1"/>
    </xf>
    <xf numFmtId="0" fontId="37" fillId="20" borderId="25" xfId="7" applyFont="1" applyFill="1" applyBorder="1" applyAlignment="1">
      <alignment horizontal="center" vertical="center" wrapText="1" shrinkToFit="1"/>
    </xf>
    <xf numFmtId="0" fontId="37" fillId="20" borderId="38" xfId="7" applyFont="1" applyFill="1" applyBorder="1" applyAlignment="1">
      <alignment horizontal="center" vertical="center" wrapText="1" shrinkToFit="1"/>
    </xf>
    <xf numFmtId="3" fontId="27" fillId="20" borderId="1" xfId="7" applyNumberFormat="1" applyFont="1" applyFill="1" applyBorder="1" applyAlignment="1">
      <alignment horizontal="center" vertical="center" wrapText="1"/>
    </xf>
    <xf numFmtId="0" fontId="27" fillId="20" borderId="1" xfId="7" applyFont="1" applyFill="1" applyBorder="1" applyAlignment="1">
      <alignment horizontal="center" vertical="center" wrapText="1"/>
    </xf>
    <xf numFmtId="0" fontId="40" fillId="4" borderId="8" xfId="97" applyFont="1" applyFill="1" applyBorder="1" applyAlignment="1">
      <alignment horizontal="center"/>
    </xf>
    <xf numFmtId="0" fontId="40" fillId="4" borderId="14" xfId="97" applyFont="1" applyFill="1" applyBorder="1" applyAlignment="1">
      <alignment horizontal="center"/>
    </xf>
    <xf numFmtId="0" fontId="40" fillId="4" borderId="7" xfId="97" applyFont="1" applyFill="1" applyBorder="1" applyAlignment="1">
      <alignment horizontal="center"/>
    </xf>
    <xf numFmtId="0" fontId="40" fillId="4" borderId="0" xfId="97" applyFont="1" applyFill="1" applyAlignment="1">
      <alignment horizontal="center"/>
    </xf>
    <xf numFmtId="0" fontId="51" fillId="20" borderId="14" xfId="97" applyFont="1" applyFill="1" applyBorder="1" applyAlignment="1">
      <alignment horizontal="center"/>
    </xf>
    <xf numFmtId="0" fontId="51" fillId="20" borderId="9" xfId="97" applyFont="1" applyFill="1" applyBorder="1" applyAlignment="1">
      <alignment horizontal="center"/>
    </xf>
    <xf numFmtId="0" fontId="52" fillId="20" borderId="0" xfId="4" applyFont="1" applyFill="1" applyBorder="1" applyAlignment="1">
      <alignment horizontal="center"/>
    </xf>
    <xf numFmtId="0" fontId="52" fillId="20" borderId="52" xfId="4" applyFont="1" applyFill="1" applyBorder="1" applyAlignment="1">
      <alignment horizontal="center"/>
    </xf>
    <xf numFmtId="0" fontId="37" fillId="20" borderId="0" xfId="4" applyFont="1" applyFill="1" applyBorder="1" applyAlignment="1">
      <alignment horizontal="center"/>
    </xf>
    <xf numFmtId="0" fontId="37" fillId="20" borderId="52" xfId="4" applyFont="1" applyFill="1" applyBorder="1" applyAlignment="1">
      <alignment horizontal="center"/>
    </xf>
    <xf numFmtId="17" fontId="53" fillId="20" borderId="0" xfId="4" applyNumberFormat="1" applyFont="1" applyFill="1" applyBorder="1" applyAlignment="1">
      <alignment horizontal="center" vertical="center"/>
    </xf>
    <xf numFmtId="17" fontId="53" fillId="20" borderId="52" xfId="4" applyNumberFormat="1" applyFont="1" applyFill="1" applyBorder="1" applyAlignment="1">
      <alignment horizontal="center" vertical="center"/>
    </xf>
    <xf numFmtId="0" fontId="5" fillId="4" borderId="7" xfId="0" applyFont="1" applyFill="1" applyBorder="1" applyAlignment="1">
      <alignment horizontal="left" vertical="center"/>
    </xf>
    <xf numFmtId="0" fontId="5" fillId="4" borderId="52" xfId="0" applyFont="1" applyFill="1" applyBorder="1" applyAlignment="1">
      <alignment horizontal="left" vertical="center"/>
    </xf>
    <xf numFmtId="0" fontId="5" fillId="4" borderId="0" xfId="0" applyFont="1" applyFill="1" applyAlignment="1">
      <alignment horizontal="left" vertical="center"/>
    </xf>
    <xf numFmtId="3" fontId="43" fillId="26" borderId="1" xfId="0" applyNumberFormat="1" applyFont="1" applyFill="1" applyBorder="1" applyAlignment="1">
      <alignment horizontal="center" vertical="center" wrapText="1"/>
    </xf>
    <xf numFmtId="0" fontId="27" fillId="26" borderId="12" xfId="7" applyFont="1" applyFill="1" applyBorder="1" applyAlignment="1">
      <alignment horizontal="center" vertical="center"/>
    </xf>
    <xf numFmtId="3" fontId="27" fillId="26" borderId="7" xfId="7" applyNumberFormat="1" applyFont="1" applyFill="1" applyBorder="1" applyAlignment="1" applyProtection="1">
      <alignment horizontal="center" vertical="center"/>
    </xf>
    <xf numFmtId="3" fontId="27" fillId="26" borderId="0" xfId="7" applyNumberFormat="1" applyFont="1" applyFill="1" applyBorder="1" applyAlignment="1" applyProtection="1">
      <alignment horizontal="center" vertical="center"/>
    </xf>
    <xf numFmtId="3" fontId="27" fillId="26" borderId="52" xfId="7" applyNumberFormat="1" applyFont="1" applyFill="1" applyBorder="1" applyAlignment="1" applyProtection="1">
      <alignment horizontal="center" vertical="center"/>
    </xf>
    <xf numFmtId="3" fontId="27" fillId="26" borderId="10" xfId="7" applyNumberFormat="1" applyFont="1" applyFill="1" applyBorder="1" applyAlignment="1" applyProtection="1">
      <alignment horizontal="center" vertical="center"/>
    </xf>
    <xf numFmtId="3" fontId="27" fillId="26" borderId="33" xfId="7" applyNumberFormat="1" applyFont="1" applyFill="1" applyBorder="1" applyAlignment="1" applyProtection="1">
      <alignment horizontal="center" vertical="center"/>
    </xf>
    <xf numFmtId="3" fontId="27" fillId="26" borderId="11" xfId="7" applyNumberFormat="1" applyFont="1" applyFill="1" applyBorder="1" applyAlignment="1" applyProtection="1">
      <alignment horizontal="center" vertical="center"/>
    </xf>
    <xf numFmtId="0" fontId="37" fillId="26" borderId="25" xfId="4" applyFont="1" applyFill="1" applyBorder="1" applyAlignment="1">
      <alignment horizontal="center" vertical="center" wrapText="1"/>
    </xf>
    <xf numFmtId="0" fontId="37" fillId="26" borderId="38" xfId="4" applyFont="1" applyFill="1" applyBorder="1" applyAlignment="1">
      <alignment horizontal="center" vertical="center" wrapText="1"/>
    </xf>
    <xf numFmtId="1" fontId="5" fillId="4" borderId="8" xfId="0" applyNumberFormat="1" applyFont="1" applyFill="1" applyBorder="1" applyAlignment="1">
      <alignment horizontal="left" vertical="center" shrinkToFit="1"/>
    </xf>
    <xf numFmtId="1" fontId="5" fillId="4" borderId="14" xfId="0" applyNumberFormat="1" applyFont="1" applyFill="1" applyBorder="1" applyAlignment="1">
      <alignment horizontal="left" vertical="center" shrinkToFit="1"/>
    </xf>
    <xf numFmtId="49" fontId="5" fillId="4" borderId="14" xfId="92" applyNumberFormat="1" applyFont="1" applyFill="1" applyBorder="1" applyAlignment="1">
      <alignment horizontal="left"/>
    </xf>
    <xf numFmtId="49" fontId="5" fillId="4" borderId="9" xfId="92" applyNumberFormat="1" applyFont="1" applyFill="1" applyBorder="1" applyAlignment="1">
      <alignment horizontal="left"/>
    </xf>
    <xf numFmtId="0" fontId="5" fillId="4" borderId="10" xfId="0" applyFont="1" applyFill="1" applyBorder="1" applyAlignment="1">
      <alignment vertical="center"/>
    </xf>
    <xf numFmtId="0" fontId="5" fillId="4" borderId="33" xfId="0" applyFont="1" applyFill="1" applyBorder="1" applyAlignment="1">
      <alignment vertical="center"/>
    </xf>
    <xf numFmtId="0" fontId="5" fillId="4" borderId="11" xfId="0" applyFont="1" applyFill="1" applyBorder="1" applyAlignment="1">
      <alignment vertical="center"/>
    </xf>
    <xf numFmtId="0" fontId="42" fillId="20" borderId="53" xfId="4" applyFont="1" applyFill="1" applyBorder="1" applyAlignment="1">
      <alignment horizontal="center" vertical="center" wrapText="1"/>
    </xf>
    <xf numFmtId="49" fontId="5" fillId="0" borderId="25" xfId="92" applyNumberFormat="1" applyFont="1" applyBorder="1" applyAlignment="1">
      <alignment horizontal="left" vertical="center"/>
    </xf>
    <xf numFmtId="49" fontId="5" fillId="0" borderId="38" xfId="92" applyNumberFormat="1" applyFont="1" applyBorder="1" applyAlignment="1">
      <alignment horizontal="left" vertical="center"/>
    </xf>
    <xf numFmtId="3" fontId="43" fillId="20" borderId="1" xfId="92" applyNumberFormat="1" applyFont="1" applyFill="1" applyBorder="1" applyAlignment="1">
      <alignment horizontal="center" vertical="center" wrapText="1"/>
    </xf>
    <xf numFmtId="0" fontId="44" fillId="20" borderId="1" xfId="97" applyFont="1" applyFill="1" applyBorder="1" applyAlignment="1">
      <alignment horizontal="center" vertical="center" wrapText="1"/>
    </xf>
    <xf numFmtId="0" fontId="27" fillId="20" borderId="1" xfId="7" applyFont="1" applyFill="1" applyBorder="1" applyAlignment="1">
      <alignment horizontal="center" vertical="center"/>
    </xf>
    <xf numFmtId="0" fontId="49" fillId="20" borderId="1" xfId="7" applyFont="1" applyFill="1" applyBorder="1" applyAlignment="1">
      <alignment horizontal="center" vertical="center" wrapText="1"/>
    </xf>
    <xf numFmtId="3" fontId="27" fillId="20" borderId="1" xfId="7" applyNumberFormat="1" applyFont="1" applyFill="1" applyBorder="1" applyAlignment="1" applyProtection="1">
      <alignment horizontal="center" vertical="center"/>
    </xf>
    <xf numFmtId="3" fontId="43" fillId="3" borderId="1" xfId="0" applyNumberFormat="1" applyFont="1" applyFill="1" applyBorder="1" applyAlignment="1">
      <alignment horizontal="center" vertical="center" wrapText="1"/>
    </xf>
    <xf numFmtId="0" fontId="37" fillId="20" borderId="0" xfId="4" applyFont="1" applyFill="1" applyBorder="1" applyAlignment="1">
      <alignment horizontal="center" vertical="center" wrapText="1"/>
    </xf>
    <xf numFmtId="0" fontId="37" fillId="20" borderId="52" xfId="4" applyFont="1" applyFill="1" applyBorder="1" applyAlignment="1">
      <alignment horizontal="center" vertical="center" wrapText="1"/>
    </xf>
    <xf numFmtId="0" fontId="37" fillId="20" borderId="1" xfId="4" applyFont="1" applyFill="1" applyBorder="1" applyAlignment="1">
      <alignment horizontal="center" vertical="center" wrapText="1"/>
    </xf>
    <xf numFmtId="3" fontId="43" fillId="3" borderId="1" xfId="92" applyNumberFormat="1" applyFont="1" applyFill="1" applyBorder="1" applyAlignment="1">
      <alignment horizontal="center" vertical="center" wrapText="1"/>
    </xf>
    <xf numFmtId="0" fontId="39" fillId="20" borderId="1" xfId="7" applyFont="1" applyFill="1" applyBorder="1" applyAlignment="1">
      <alignment horizontal="center" vertical="center" wrapText="1"/>
    </xf>
    <xf numFmtId="1" fontId="5" fillId="4" borderId="1" xfId="92" applyNumberFormat="1" applyFont="1" applyFill="1" applyBorder="1" applyAlignment="1">
      <alignment horizontal="left" vertical="center" shrinkToFit="1"/>
    </xf>
    <xf numFmtId="49" fontId="5" fillId="4" borderId="24" xfId="92" applyNumberFormat="1" applyFont="1" applyFill="1" applyBorder="1" applyAlignment="1">
      <alignment horizontal="left" vertical="center"/>
    </xf>
    <xf numFmtId="49" fontId="5" fillId="4" borderId="25" xfId="92" applyNumberFormat="1" applyFont="1" applyFill="1" applyBorder="1" applyAlignment="1">
      <alignment horizontal="left" vertical="center"/>
    </xf>
    <xf numFmtId="49" fontId="5" fillId="4" borderId="38" xfId="92" applyNumberFormat="1" applyFont="1" applyFill="1" applyBorder="1" applyAlignment="1">
      <alignment horizontal="left" vertical="center"/>
    </xf>
    <xf numFmtId="0" fontId="5" fillId="4" borderId="24" xfId="92" applyFont="1" applyFill="1" applyBorder="1" applyAlignment="1">
      <alignment horizontal="left" vertical="center"/>
    </xf>
    <xf numFmtId="0" fontId="5" fillId="4" borderId="25" xfId="92" applyFont="1" applyFill="1" applyBorder="1" applyAlignment="1">
      <alignment horizontal="left" vertical="center"/>
    </xf>
    <xf numFmtId="0" fontId="5" fillId="4" borderId="38" xfId="92" applyFont="1" applyFill="1" applyBorder="1" applyAlignment="1">
      <alignment horizontal="left" vertical="center"/>
    </xf>
    <xf numFmtId="0" fontId="146" fillId="20" borderId="7" xfId="0" applyNumberFormat="1" applyFont="1" applyFill="1" applyBorder="1" applyAlignment="1" applyProtection="1">
      <alignment horizontal="center" vertical="center" wrapText="1"/>
    </xf>
    <xf numFmtId="0" fontId="146" fillId="20" borderId="0" xfId="0" applyNumberFormat="1" applyFont="1" applyFill="1" applyBorder="1" applyAlignment="1" applyProtection="1">
      <alignment horizontal="center" vertical="center" wrapText="1"/>
    </xf>
    <xf numFmtId="0" fontId="5" fillId="78" borderId="24" xfId="0" applyNumberFormat="1" applyFont="1" applyFill="1" applyBorder="1" applyAlignment="1" applyProtection="1">
      <alignment horizontal="left" vertical="center"/>
    </xf>
    <xf numFmtId="0" fontId="5" fillId="78" borderId="25" xfId="0" applyNumberFormat="1" applyFont="1" applyFill="1" applyBorder="1" applyAlignment="1" applyProtection="1">
      <alignment horizontal="left" vertical="center"/>
    </xf>
    <xf numFmtId="0" fontId="5" fillId="78" borderId="38" xfId="0" applyNumberFormat="1" applyFont="1" applyFill="1" applyBorder="1" applyAlignment="1" applyProtection="1">
      <alignment horizontal="left" vertical="center"/>
    </xf>
    <xf numFmtId="0" fontId="150" fillId="20" borderId="22" xfId="0" applyNumberFormat="1" applyFont="1" applyFill="1" applyBorder="1" applyAlignment="1" applyProtection="1">
      <alignment horizontal="center" vertical="center" wrapText="1"/>
    </xf>
    <xf numFmtId="0" fontId="150" fillId="20" borderId="13" xfId="0" applyNumberFormat="1" applyFont="1" applyFill="1" applyBorder="1" applyAlignment="1" applyProtection="1">
      <alignment horizontal="center" vertical="center" wrapText="1"/>
    </xf>
    <xf numFmtId="0" fontId="148" fillId="20" borderId="8" xfId="0" applyNumberFormat="1" applyFont="1" applyFill="1" applyBorder="1" applyAlignment="1" applyProtection="1">
      <alignment horizontal="center" vertical="center" wrapText="1"/>
    </xf>
    <xf numFmtId="0" fontId="148" fillId="20" borderId="9" xfId="0" applyNumberFormat="1" applyFont="1" applyFill="1" applyBorder="1" applyAlignment="1" applyProtection="1">
      <alignment horizontal="center" vertical="center" wrapText="1"/>
    </xf>
    <xf numFmtId="0" fontId="148" fillId="20" borderId="7" xfId="0" applyNumberFormat="1" applyFont="1" applyFill="1" applyBorder="1" applyAlignment="1" applyProtection="1">
      <alignment horizontal="center" vertical="center" wrapText="1"/>
    </xf>
    <xf numFmtId="0" fontId="148" fillId="20" borderId="52" xfId="0" applyNumberFormat="1" applyFont="1" applyFill="1" applyBorder="1" applyAlignment="1" applyProtection="1">
      <alignment horizontal="center" vertical="center" wrapText="1"/>
    </xf>
    <xf numFmtId="0" fontId="36" fillId="0" borderId="0" xfId="0" applyFont="1" applyAlignment="1">
      <alignment horizontal="center" vertical="center" wrapText="1"/>
    </xf>
    <xf numFmtId="0" fontId="5" fillId="4" borderId="22" xfId="92" applyFont="1" applyFill="1" applyBorder="1" applyAlignment="1">
      <alignment horizontal="left" vertical="center" wrapText="1"/>
    </xf>
    <xf numFmtId="0" fontId="32" fillId="20" borderId="7" xfId="4" applyFont="1" applyFill="1" applyBorder="1" applyAlignment="1">
      <alignment horizontal="center" vertical="center" wrapText="1"/>
    </xf>
    <xf numFmtId="0" fontId="32" fillId="20" borderId="0" xfId="4" applyFont="1" applyFill="1" applyBorder="1" applyAlignment="1">
      <alignment horizontal="center" vertical="center" wrapText="1"/>
    </xf>
    <xf numFmtId="1" fontId="5" fillId="4" borderId="22" xfId="92" quotePrefix="1" applyNumberFormat="1" applyFont="1" applyFill="1" applyBorder="1" applyAlignment="1">
      <alignment horizontal="left" vertical="center" wrapText="1" shrinkToFit="1"/>
    </xf>
    <xf numFmtId="1" fontId="5" fillId="4" borderId="22" xfId="92" applyNumberFormat="1" applyFont="1" applyFill="1" applyBorder="1" applyAlignment="1">
      <alignment horizontal="left" vertical="center" wrapText="1" shrinkToFit="1"/>
    </xf>
    <xf numFmtId="1" fontId="5" fillId="4" borderId="24" xfId="92" quotePrefix="1" applyNumberFormat="1" applyFont="1" applyFill="1" applyBorder="1" applyAlignment="1">
      <alignment horizontal="center" vertical="center" wrapText="1" shrinkToFit="1"/>
    </xf>
    <xf numFmtId="1" fontId="5" fillId="4" borderId="25" xfId="92" applyNumberFormat="1" applyFont="1" applyFill="1" applyBorder="1" applyAlignment="1">
      <alignment horizontal="center" vertical="center" wrapText="1" shrinkToFit="1"/>
    </xf>
    <xf numFmtId="1" fontId="5" fillId="4" borderId="25" xfId="92" quotePrefix="1" applyNumberFormat="1" applyFont="1" applyFill="1" applyBorder="1" applyAlignment="1">
      <alignment horizontal="left" vertical="center" wrapText="1" shrinkToFit="1"/>
    </xf>
    <xf numFmtId="1" fontId="5" fillId="4" borderId="25" xfId="92" applyNumberFormat="1" applyFont="1" applyFill="1" applyBorder="1" applyAlignment="1">
      <alignment horizontal="left" vertical="center" wrapText="1" shrinkToFit="1"/>
    </xf>
    <xf numFmtId="1" fontId="5" fillId="4" borderId="38" xfId="92" applyNumberFormat="1" applyFont="1" applyFill="1" applyBorder="1" applyAlignment="1">
      <alignment horizontal="left" vertical="center" wrapText="1" shrinkToFit="1"/>
    </xf>
    <xf numFmtId="1" fontId="5" fillId="4" borderId="13" xfId="92" quotePrefix="1" applyNumberFormat="1" applyFont="1" applyFill="1" applyBorder="1" applyAlignment="1">
      <alignment horizontal="left" vertical="center" wrapText="1" shrinkToFit="1"/>
    </xf>
    <xf numFmtId="1" fontId="5" fillId="4" borderId="13" xfId="92" applyNumberFormat="1" applyFont="1" applyFill="1" applyBorder="1" applyAlignment="1">
      <alignment horizontal="left" vertical="center" wrapText="1" shrinkToFit="1"/>
    </xf>
    <xf numFmtId="0" fontId="30" fillId="17" borderId="41" xfId="93" applyFont="1" applyFill="1" applyBorder="1" applyAlignment="1">
      <alignment horizontal="center" vertical="center" wrapText="1"/>
    </xf>
    <xf numFmtId="0" fontId="30" fillId="17" borderId="42" xfId="93" applyFont="1" applyFill="1" applyBorder="1" applyAlignment="1">
      <alignment horizontal="center" vertical="center" wrapText="1"/>
    </xf>
    <xf numFmtId="0" fontId="30" fillId="17" borderId="2" xfId="93" applyFont="1" applyFill="1" applyBorder="1" applyAlignment="1">
      <alignment horizontal="center" vertical="center" wrapText="1"/>
    </xf>
    <xf numFmtId="1" fontId="0" fillId="11" borderId="24" xfId="0" applyNumberFormat="1" applyFont="1" applyFill="1" applyBorder="1" applyAlignment="1">
      <alignment horizontal="center" vertical="center" shrinkToFit="1"/>
    </xf>
    <xf numFmtId="1" fontId="0" fillId="11" borderId="38" xfId="0" applyNumberFormat="1" applyFont="1" applyFill="1" applyBorder="1" applyAlignment="1">
      <alignment horizontal="center" vertical="center" shrinkToFit="1"/>
    </xf>
    <xf numFmtId="1" fontId="0" fillId="11" borderId="8" xfId="0" applyNumberFormat="1" applyFont="1" applyFill="1" applyBorder="1" applyAlignment="1">
      <alignment horizontal="center" vertical="center" shrinkToFit="1"/>
    </xf>
    <xf numFmtId="1" fontId="0" fillId="11" borderId="14" xfId="0" applyNumberFormat="1" applyFont="1" applyFill="1" applyBorder="1" applyAlignment="1">
      <alignment horizontal="center" vertical="center" shrinkToFit="1"/>
    </xf>
    <xf numFmtId="0" fontId="16" fillId="11" borderId="7" xfId="0" applyFont="1" applyFill="1" applyBorder="1" applyAlignment="1">
      <alignment horizontal="center" vertical="center"/>
    </xf>
    <xf numFmtId="0" fontId="16" fillId="11" borderId="0" xfId="0" applyFont="1" applyFill="1" applyAlignment="1">
      <alignment horizontal="center" vertical="center"/>
    </xf>
    <xf numFmtId="2" fontId="24" fillId="0" borderId="27" xfId="93" applyNumberFormat="1" applyFont="1" applyBorder="1" applyAlignment="1">
      <alignment horizontal="center" vertical="center"/>
    </xf>
    <xf numFmtId="2" fontId="24" fillId="0" borderId="29" xfId="93" applyNumberFormat="1" applyFont="1" applyBorder="1" applyAlignment="1">
      <alignment horizontal="center" vertical="center"/>
    </xf>
    <xf numFmtId="2" fontId="24" fillId="0" borderId="1" xfId="93" applyNumberFormat="1" applyFont="1" applyBorder="1" applyAlignment="1">
      <alignment horizontal="center" vertical="center"/>
    </xf>
    <xf numFmtId="2" fontId="24" fillId="0" borderId="30" xfId="93" applyNumberFormat="1" applyFont="1" applyBorder="1" applyAlignment="1">
      <alignment horizontal="center" vertical="center"/>
    </xf>
    <xf numFmtId="2" fontId="24" fillId="0" borderId="28" xfId="93" applyNumberFormat="1" applyFont="1" applyBorder="1" applyAlignment="1">
      <alignment horizontal="center" vertical="center" wrapText="1"/>
    </xf>
    <xf numFmtId="2" fontId="24" fillId="0" borderId="31" xfId="93" applyNumberFormat="1" applyFont="1" applyBorder="1" applyAlignment="1">
      <alignment horizontal="center" vertical="center" wrapText="1"/>
    </xf>
    <xf numFmtId="17" fontId="1" fillId="0" borderId="0" xfId="0" applyNumberFormat="1" applyFont="1" applyAlignment="1">
      <alignment horizontal="center" vertical="center" wrapText="1"/>
    </xf>
    <xf numFmtId="17" fontId="1" fillId="0" borderId="0" xfId="0" applyNumberFormat="1" applyFont="1" applyAlignment="1">
      <alignment horizontal="center" wrapText="1"/>
    </xf>
    <xf numFmtId="17" fontId="22" fillId="4" borderId="24" xfId="0" applyNumberFormat="1" applyFont="1" applyFill="1" applyBorder="1" applyAlignment="1">
      <alignment horizontal="center" vertical="center" wrapText="1"/>
    </xf>
    <xf numFmtId="17" fontId="22" fillId="4" borderId="25" xfId="0" applyNumberFormat="1" applyFont="1" applyFill="1" applyBorder="1" applyAlignment="1">
      <alignment horizontal="center" vertical="center" wrapText="1"/>
    </xf>
    <xf numFmtId="0" fontId="23" fillId="0" borderId="23" xfId="93" applyFont="1" applyBorder="1" applyAlignment="1">
      <alignment horizontal="center"/>
    </xf>
    <xf numFmtId="0" fontId="23" fillId="0" borderId="26" xfId="93" applyFont="1" applyBorder="1" applyAlignment="1">
      <alignment horizontal="center"/>
    </xf>
    <xf numFmtId="0" fontId="23" fillId="0" borderId="39" xfId="93" applyFont="1" applyBorder="1" applyAlignment="1">
      <alignment horizontal="center"/>
    </xf>
    <xf numFmtId="0" fontId="23" fillId="0" borderId="40" xfId="93" applyFont="1" applyBorder="1" applyAlignment="1">
      <alignment horizontal="center"/>
    </xf>
    <xf numFmtId="0" fontId="0" fillId="0" borderId="0" xfId="0" applyFont="1" applyAlignment="1">
      <alignment horizontal="center" vertical="center" wrapText="1"/>
    </xf>
    <xf numFmtId="3" fontId="1" fillId="9" borderId="7" xfId="0" applyNumberFormat="1" applyFont="1" applyFill="1" applyBorder="1" applyAlignment="1">
      <alignment horizontal="center" vertical="center"/>
    </xf>
    <xf numFmtId="3" fontId="1" fillId="9" borderId="11" xfId="0" applyNumberFormat="1" applyFont="1" applyFill="1" applyBorder="1" applyAlignment="1">
      <alignment horizontal="center" vertical="center"/>
    </xf>
    <xf numFmtId="1" fontId="0" fillId="11" borderId="15" xfId="0" applyNumberFormat="1" applyFont="1" applyFill="1" applyBorder="1" applyAlignment="1">
      <alignment horizontal="center" vertical="center" shrinkToFit="1"/>
    </xf>
    <xf numFmtId="0" fontId="15" fillId="10" borderId="12" xfId="7" applyFont="1" applyFill="1" applyBorder="1" applyAlignment="1">
      <alignment horizontal="center" vertical="center" wrapText="1"/>
    </xf>
    <xf numFmtId="0" fontId="15" fillId="10" borderId="13" xfId="7" applyFont="1" applyFill="1" applyBorder="1" applyAlignment="1">
      <alignment horizontal="center" vertical="center" wrapText="1"/>
    </xf>
    <xf numFmtId="0" fontId="13" fillId="6" borderId="8" xfId="6" applyFont="1" applyFill="1" applyBorder="1" applyAlignment="1">
      <alignment horizontal="center" vertical="center" wrapText="1"/>
    </xf>
    <xf numFmtId="0" fontId="13" fillId="6" borderId="9" xfId="6" applyFont="1" applyFill="1" applyBorder="1" applyAlignment="1">
      <alignment horizontal="center" vertical="center" wrapText="1"/>
    </xf>
    <xf numFmtId="0" fontId="13" fillId="6" borderId="10" xfId="6" applyFont="1" applyFill="1" applyBorder="1" applyAlignment="1">
      <alignment horizontal="center" vertical="center" wrapText="1"/>
    </xf>
    <xf numFmtId="0" fontId="13" fillId="6" borderId="11" xfId="6" applyFont="1" applyFill="1" applyBorder="1" applyAlignment="1">
      <alignment horizontal="center" vertical="center" wrapText="1"/>
    </xf>
    <xf numFmtId="0" fontId="1" fillId="2" borderId="1" xfId="0" applyFont="1" applyFill="1" applyBorder="1" applyAlignment="1">
      <alignment horizontal="center" vertical="center"/>
    </xf>
  </cellXfs>
  <cellStyles count="141">
    <cellStyle name="#.##0,00" xfId="9" xr:uid="{00000000-0005-0000-0000-000031000000}"/>
    <cellStyle name="_CONTRATACION_ANTIOQUIA_14122009" xfId="10" xr:uid="{00000000-0005-0000-0000-000032000000}"/>
    <cellStyle name="_ESTADISTICAS DE AGOSTO DE 2009" xfId="11" xr:uid="{00000000-0005-0000-0000-000033000000}"/>
    <cellStyle name="‡" xfId="12" xr:uid="{00000000-0005-0000-0000-000034000000}"/>
    <cellStyle name="20% - Accent1" xfId="13" xr:uid="{00000000-0005-0000-0000-000035000000}"/>
    <cellStyle name="20% - Accent1 2" xfId="14" xr:uid="{00000000-0005-0000-0000-000036000000}"/>
    <cellStyle name="20% - Accent2" xfId="15" xr:uid="{00000000-0005-0000-0000-000037000000}"/>
    <cellStyle name="20% - Accent2 2" xfId="16" xr:uid="{00000000-0005-0000-0000-000038000000}"/>
    <cellStyle name="20% - Accent3" xfId="17" xr:uid="{00000000-0005-0000-0000-000039000000}"/>
    <cellStyle name="20% - Accent3 2" xfId="18" xr:uid="{00000000-0005-0000-0000-00003A000000}"/>
    <cellStyle name="20% - Accent4" xfId="19" xr:uid="{00000000-0005-0000-0000-00003B000000}"/>
    <cellStyle name="20% - Accent4 2" xfId="20" xr:uid="{00000000-0005-0000-0000-00003C000000}"/>
    <cellStyle name="20% - Accent5" xfId="21" xr:uid="{00000000-0005-0000-0000-00003D000000}"/>
    <cellStyle name="20% - Énfasis1 3" xfId="22" xr:uid="{00000000-0005-0000-0000-00003E000000}"/>
    <cellStyle name="20% - Énfasis1 4" xfId="23" xr:uid="{00000000-0005-0000-0000-00003F000000}"/>
    <cellStyle name="20% - Énfasis2 3" xfId="24" xr:uid="{00000000-0005-0000-0000-000040000000}"/>
    <cellStyle name="20% - Énfasis2 4" xfId="25" xr:uid="{00000000-0005-0000-0000-000041000000}"/>
    <cellStyle name="20% - Énfasis3 3" xfId="26" xr:uid="{00000000-0005-0000-0000-000042000000}"/>
    <cellStyle name="20% - Énfasis3 4" xfId="27" xr:uid="{00000000-0005-0000-0000-000043000000}"/>
    <cellStyle name="20% - Énfasis4 3" xfId="28" xr:uid="{00000000-0005-0000-0000-000044000000}"/>
    <cellStyle name="20% - Énfasis4 4" xfId="29" xr:uid="{00000000-0005-0000-0000-000045000000}"/>
    <cellStyle name="20% - Énfasis5 3" xfId="30" xr:uid="{00000000-0005-0000-0000-000046000000}"/>
    <cellStyle name="20% - Énfasis6 3" xfId="31" xr:uid="{00000000-0005-0000-0000-000047000000}"/>
    <cellStyle name="20% - Énfasis6 4" xfId="32" xr:uid="{00000000-0005-0000-0000-000048000000}"/>
    <cellStyle name="40% - Accent3" xfId="33" xr:uid="{00000000-0005-0000-0000-000049000000}"/>
    <cellStyle name="40% - Accent3 2" xfId="34" xr:uid="{00000000-0005-0000-0000-00004A000000}"/>
    <cellStyle name="40% - Accent6 2" xfId="35" xr:uid="{00000000-0005-0000-0000-00004B000000}"/>
    <cellStyle name="40% - Énfasis1 3" xfId="36" xr:uid="{00000000-0005-0000-0000-00004C000000}"/>
    <cellStyle name="40% - Énfasis1 4" xfId="37" xr:uid="{00000000-0005-0000-0000-00004D000000}"/>
    <cellStyle name="40% - Énfasis2 3" xfId="38" xr:uid="{00000000-0005-0000-0000-00004E000000}"/>
    <cellStyle name="40% - Énfasis3 3" xfId="39" xr:uid="{00000000-0005-0000-0000-00004F000000}"/>
    <cellStyle name="40% - Énfasis3 4" xfId="40" xr:uid="{00000000-0005-0000-0000-000050000000}"/>
    <cellStyle name="40% - Énfasis4 4" xfId="41" xr:uid="{00000000-0005-0000-0000-000051000000}"/>
    <cellStyle name="40% - Énfasis5 4" xfId="42" xr:uid="{00000000-0005-0000-0000-000052000000}"/>
    <cellStyle name="40% - Énfasis6 3" xfId="43" xr:uid="{00000000-0005-0000-0000-000053000000}"/>
    <cellStyle name="40% - Énfasis6 4" xfId="44" xr:uid="{00000000-0005-0000-0000-000054000000}"/>
    <cellStyle name="60% - Accent1" xfId="45" xr:uid="{00000000-0005-0000-0000-000055000000}"/>
    <cellStyle name="60% - Accent2" xfId="46" xr:uid="{00000000-0005-0000-0000-000056000000}"/>
    <cellStyle name="60% - Accent3" xfId="47" xr:uid="{00000000-0005-0000-0000-000057000000}"/>
    <cellStyle name="60% - Accent4" xfId="48" xr:uid="{00000000-0005-0000-0000-000058000000}"/>
    <cellStyle name="60% - Accent6" xfId="49" xr:uid="{00000000-0005-0000-0000-000059000000}"/>
    <cellStyle name="60% - Énfasis1 2" xfId="50" xr:uid="{00000000-0005-0000-0000-00005A000000}"/>
    <cellStyle name="60% - Énfasis3 2" xfId="51" xr:uid="{00000000-0005-0000-0000-00005B000000}"/>
    <cellStyle name="60% - Énfasis4 2" xfId="52" xr:uid="{00000000-0005-0000-0000-00005C000000}"/>
    <cellStyle name="60% - Énfasis5 2" xfId="53" xr:uid="{00000000-0005-0000-0000-00005D000000}"/>
    <cellStyle name="60% - Énfasis6 2" xfId="54" xr:uid="{00000000-0005-0000-0000-00005E000000}"/>
    <cellStyle name="Accent1" xfId="55" xr:uid="{00000000-0005-0000-0000-00005F000000}"/>
    <cellStyle name="Accent4" xfId="56" xr:uid="{00000000-0005-0000-0000-000060000000}"/>
    <cellStyle name="Accent6" xfId="57" xr:uid="{00000000-0005-0000-0000-000061000000}"/>
    <cellStyle name="Bad" xfId="58" xr:uid="{00000000-0005-0000-0000-000062000000}"/>
    <cellStyle name="Buena 2" xfId="59" xr:uid="{00000000-0005-0000-0000-000063000000}"/>
    <cellStyle name="Bueno" xfId="7" builtinId="26"/>
    <cellStyle name="Calculation" xfId="60" xr:uid="{00000000-0005-0000-0000-000064000000}"/>
    <cellStyle name="Cálculo" xfId="6" builtinId="22"/>
    <cellStyle name="Cálculo 2" xfId="61" xr:uid="{00000000-0005-0000-0000-000065000000}"/>
    <cellStyle name="Celda de comprobación 2" xfId="62" xr:uid="{00000000-0005-0000-0000-000066000000}"/>
    <cellStyle name="Celda vinculada 2" xfId="63" xr:uid="{00000000-0005-0000-0000-000067000000}"/>
    <cellStyle name="Encabezado 4" xfId="4" builtinId="19"/>
    <cellStyle name="Encabezado 4 2" xfId="64" xr:uid="{00000000-0005-0000-0000-000068000000}"/>
    <cellStyle name="Énfasis1 2" xfId="65" xr:uid="{00000000-0005-0000-0000-000069000000}"/>
    <cellStyle name="Énfasis3 2" xfId="66" xr:uid="{00000000-0005-0000-0000-00006A000000}"/>
    <cellStyle name="Entrada 2" xfId="67" xr:uid="{00000000-0005-0000-0000-00006B000000}"/>
    <cellStyle name="Estilo 1 2" xfId="68" xr:uid="{00000000-0005-0000-0000-00006C000000}"/>
    <cellStyle name="Euro" xfId="69" xr:uid="{00000000-0005-0000-0000-00006D000000}"/>
    <cellStyle name="Euro 2 2" xfId="70" xr:uid="{00000000-0005-0000-0000-00006E000000}"/>
    <cellStyle name="Euro 2 3" xfId="71" xr:uid="{00000000-0005-0000-0000-00006F000000}"/>
    <cellStyle name="Explanatory Text" xfId="72" xr:uid="{00000000-0005-0000-0000-000070000000}"/>
    <cellStyle name="Good" xfId="73" xr:uid="{00000000-0005-0000-0000-000071000000}"/>
    <cellStyle name="Heading 1" xfId="74" xr:uid="{00000000-0005-0000-0000-000072000000}"/>
    <cellStyle name="Heading 2" xfId="75" xr:uid="{00000000-0005-0000-0000-000073000000}"/>
    <cellStyle name="Heading 3" xfId="76" xr:uid="{00000000-0005-0000-0000-000074000000}"/>
    <cellStyle name="Heading 4" xfId="77" xr:uid="{00000000-0005-0000-0000-000075000000}"/>
    <cellStyle name="Hipervínculo" xfId="3" builtinId="8"/>
    <cellStyle name="Incorrecto 2" xfId="78" xr:uid="{00000000-0005-0000-0000-000076000000}"/>
    <cellStyle name="Input" xfId="79" xr:uid="{00000000-0005-0000-0000-000077000000}"/>
    <cellStyle name="Linked Cell" xfId="80" xr:uid="{00000000-0005-0000-0000-000078000000}"/>
    <cellStyle name="Millares [0]" xfId="2" builtinId="6"/>
    <cellStyle name="Millares [0] 2" xfId="81" xr:uid="{00000000-0005-0000-0000-000079000000}"/>
    <cellStyle name="Millares 10" xfId="82" xr:uid="{00000000-0005-0000-0000-00007A000000}"/>
    <cellStyle name="Millares 11" xfId="83" xr:uid="{00000000-0005-0000-0000-00007B000000}"/>
    <cellStyle name="Millares 11 2" xfId="84" xr:uid="{00000000-0005-0000-0000-00007C000000}"/>
    <cellStyle name="Millares 13" xfId="85" xr:uid="{00000000-0005-0000-0000-00007D000000}"/>
    <cellStyle name="Millares 2 10" xfId="86" xr:uid="{00000000-0005-0000-0000-00007E000000}"/>
    <cellStyle name="Millares 2 10 2" xfId="87" xr:uid="{00000000-0005-0000-0000-00007F000000}"/>
    <cellStyle name="Moneda 10" xfId="88" xr:uid="{00000000-0005-0000-0000-000080000000}"/>
    <cellStyle name="Moneda 2" xfId="89" xr:uid="{00000000-0005-0000-0000-000081000000}"/>
    <cellStyle name="Moneda 30" xfId="90" xr:uid="{00000000-0005-0000-0000-000082000000}"/>
    <cellStyle name="Neutral" xfId="8" builtinId="28"/>
    <cellStyle name="Neutral 2" xfId="91" xr:uid="{00000000-0005-0000-0000-000083000000}"/>
    <cellStyle name="Normal" xfId="0" builtinId="0"/>
    <cellStyle name="Normal 10 2" xfId="92" xr:uid="{00000000-0005-0000-0000-000084000000}"/>
    <cellStyle name="Normal 12" xfId="93" xr:uid="{00000000-0005-0000-0000-000085000000}"/>
    <cellStyle name="Normal 12 5" xfId="94" xr:uid="{00000000-0005-0000-0000-000086000000}"/>
    <cellStyle name="Normal 12 7" xfId="95" xr:uid="{00000000-0005-0000-0000-000087000000}"/>
    <cellStyle name="Normal 13_ABRIL 2011 DEFUNCIONES (15-06-2011)" xfId="96" xr:uid="{00000000-0005-0000-0000-000088000000}"/>
    <cellStyle name="Normal 2 2" xfId="97" xr:uid="{00000000-0005-0000-0000-000089000000}"/>
    <cellStyle name="Normal 2 6" xfId="98" xr:uid="{00000000-0005-0000-0000-00008A000000}"/>
    <cellStyle name="Normal 39" xfId="99" xr:uid="{00000000-0005-0000-0000-00008B000000}"/>
    <cellStyle name="Normal 4 2 2" xfId="100" xr:uid="{00000000-0005-0000-0000-00008C000000}"/>
    <cellStyle name="Normal 4 4" xfId="101" xr:uid="{00000000-0005-0000-0000-00008D000000}"/>
    <cellStyle name="Normal 4 4 2" xfId="102" xr:uid="{00000000-0005-0000-0000-00008E000000}"/>
    <cellStyle name="Normal 7" xfId="103" xr:uid="{00000000-0005-0000-0000-00008F000000}"/>
    <cellStyle name="Normal_2.TOTAL EPS_2" xfId="104" xr:uid="{00000000-0005-0000-0000-000090000000}"/>
    <cellStyle name="Normal_2.TOTAL EPS_3" xfId="105" xr:uid="{00000000-0005-0000-0000-000091000000}"/>
    <cellStyle name="Normal_2.TOTAL EPS_5" xfId="106" xr:uid="{00000000-0005-0000-0000-000092000000}"/>
    <cellStyle name="Normal_2.TOTAL EPS_8" xfId="107" xr:uid="{00000000-0005-0000-0000-000093000000}"/>
    <cellStyle name="Normal_3. Afiliados_ Mpio y EPS_2" xfId="108" xr:uid="{00000000-0005-0000-0000-000094000000}"/>
    <cellStyle name="Normal_3C. Afiliados_ Suspendidos_RC" xfId="109" xr:uid="{00000000-0005-0000-0000-000095000000}"/>
    <cellStyle name="Normal_3C. Afiliados_ Suspendidos_RC_1" xfId="110" xr:uid="{00000000-0005-0000-0000-000096000000}"/>
    <cellStyle name="Normal_3C. Afiliados_ Suspendidos_RC_2" xfId="111" xr:uid="{00000000-0005-0000-0000-000097000000}"/>
    <cellStyle name="Normal_3C. Afiliados_ Suspendidos_RC_5" xfId="112" xr:uid="{00000000-0005-0000-0000-000098000000}"/>
    <cellStyle name="Normal_5.Gráfico_Afiliados_EPS_Régimen" xfId="113" xr:uid="{00000000-0005-0000-0000-000099000000}"/>
    <cellStyle name="Normal_6.Gráfico_Afiliados_EPS_Régimen" xfId="114" xr:uid="{00000000-0005-0000-0000-00009A000000}"/>
    <cellStyle name="Normal_afiliados subsidiado y contributivo 1999-2009" xfId="115" xr:uid="{00000000-0005-0000-0000-00009C000000}"/>
    <cellStyle name="Normal_Censos 1951-1993" xfId="116" xr:uid="{00000000-0005-0000-0000-00009D000000}"/>
    <cellStyle name="Normal_Hoja1" xfId="117" xr:uid="{00000000-0005-0000-0000-00009E000000}"/>
    <cellStyle name="Normal_Hoja1 2" xfId="118" xr:uid="{00000000-0005-0000-0000-00009F000000}"/>
    <cellStyle name="Normal_Hoja1_1" xfId="119" xr:uid="{00000000-0005-0000-0000-0000A0000000}"/>
    <cellStyle name="Normal_Hoja1_3" xfId="120" xr:uid="{00000000-0005-0000-0000-0000A1000000}"/>
    <cellStyle name="Normal_Hoja5" xfId="121" xr:uid="{00000000-0005-0000-0000-0000A2000000}"/>
    <cellStyle name="Normal_INFORME AFILIADOS 2001-2006 ACTUALIZADOS enero 2007" xfId="122" xr:uid="{00000000-0005-0000-0000-0000A3000000}"/>
    <cellStyle name="Normal_POB_2024" xfId="123" xr:uid="{00000000-0005-0000-0000-0000A4000000}"/>
    <cellStyle name="Normal_rpt_listadosubedadmunicipio 31 12 2010" xfId="124" xr:uid="{00000000-0005-0000-0000-0000A5000000}"/>
    <cellStyle name="Normal_TOTAL EPSS" xfId="125" xr:uid="{00000000-0005-0000-0000-0000A6000000}"/>
    <cellStyle name="Notas 10" xfId="126" xr:uid="{00000000-0005-0000-0000-0000A7000000}"/>
    <cellStyle name="Notas 3" xfId="127" xr:uid="{00000000-0005-0000-0000-0000A8000000}"/>
    <cellStyle name="Notas 3 2" xfId="128" xr:uid="{00000000-0005-0000-0000-0000A9000000}"/>
    <cellStyle name="Notas 5" xfId="129" xr:uid="{00000000-0005-0000-0000-0000AA000000}"/>
    <cellStyle name="Output" xfId="130" xr:uid="{00000000-0005-0000-0000-0000AB000000}"/>
    <cellStyle name="Porcentaje" xfId="1" builtinId="5"/>
    <cellStyle name="Porcentaje 2" xfId="131" xr:uid="{00000000-0005-0000-0000-0000AC000000}"/>
    <cellStyle name="Porcentaje 3" xfId="132" xr:uid="{00000000-0005-0000-0000-0000AD000000}"/>
    <cellStyle name="Porcentual 2" xfId="133" xr:uid="{00000000-0005-0000-0000-0000AE000000}"/>
    <cellStyle name="Salida" xfId="5" builtinId="21"/>
    <cellStyle name="Salida 2" xfId="134" xr:uid="{00000000-0005-0000-0000-0000AF000000}"/>
    <cellStyle name="Texto de advertencia 2" xfId="135" xr:uid="{00000000-0005-0000-0000-0000B0000000}"/>
    <cellStyle name="Title" xfId="136" xr:uid="{00000000-0005-0000-0000-0000B1000000}"/>
    <cellStyle name="Título 1 2" xfId="137" xr:uid="{00000000-0005-0000-0000-0000B2000000}"/>
    <cellStyle name="Título 2 2" xfId="138" xr:uid="{00000000-0005-0000-0000-0000B3000000}"/>
    <cellStyle name="Título 3 2" xfId="139" xr:uid="{00000000-0005-0000-0000-0000B4000000}"/>
    <cellStyle name="Total 2" xfId="140" xr:uid="{00000000-0005-0000-0000-0000B5000000}"/>
  </cellStyles>
  <dxfs count="26">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008C3D"/>
      <color rgb="FFFEFED6"/>
      <color rgb="FFFFCC00"/>
      <color rgb="FF0C7E27"/>
      <color rgb="FF42F62A"/>
      <color rgb="FFFFFF99"/>
      <color rgb="FF009900"/>
      <color rgb="FFFFFFEB"/>
      <color rgb="FFE3ECD0"/>
      <color rgb="FFE2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7.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externalLink" Target="externalLinks/externalLink10.xml"/><Relationship Id="rId47" Type="http://schemas.openxmlformats.org/officeDocument/2006/relationships/externalLink" Target="externalLinks/externalLink15.xml"/><Relationship Id="rId50" Type="http://schemas.openxmlformats.org/officeDocument/2006/relationships/externalLink" Target="externalLinks/externalLink18.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externalLink" Target="externalLinks/externalLink8.xml"/><Relationship Id="rId45" Type="http://schemas.openxmlformats.org/officeDocument/2006/relationships/externalLink" Target="externalLinks/externalLink13.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externalLink" Target="externalLinks/externalLink11.xml"/><Relationship Id="rId48" Type="http://schemas.openxmlformats.org/officeDocument/2006/relationships/externalLink" Target="externalLinks/externalLink16.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externalLink" Target="externalLinks/externalLink14.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externalLink" Target="externalLinks/externalLink9.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49" Type="http://schemas.openxmlformats.org/officeDocument/2006/relationships/externalLink" Target="externalLinks/externalLink17.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2.xml"/><Relationship Id="rId52" Type="http://schemas.openxmlformats.org/officeDocument/2006/relationships/externalLink" Target="externalLinks/externalLink20.xml"/></Relationships>
</file>

<file path=xl/charts/_rels/chart1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6.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4.xml"/><Relationship Id="rId1" Type="http://schemas.microsoft.com/office/2011/relationships/chartStyle" Target="style14.xml"/></Relationships>
</file>

<file path=xl/charts/_rels/chart32.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3.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4.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5.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6.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7.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8.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9.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40.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41.xml.rels><?xml version="1.0" encoding="UTF-8" standalone="yes"?>
<Relationships xmlns="http://schemas.openxmlformats.org/package/2006/relationships"><Relationship Id="rId1" Type="http://schemas.openxmlformats.org/officeDocument/2006/relationships/image" Target="../media/image2.jpeg"/></Relationships>
</file>

<file path=xl/charts/_rels/chart42.xml.rels><?xml version="1.0" encoding="UTF-8" standalone="yes"?>
<Relationships xmlns="http://schemas.openxmlformats.org/package/2006/relationships"><Relationship Id="rId1" Type="http://schemas.openxmlformats.org/officeDocument/2006/relationships/image" Target="../media/image3.jpeg"/></Relationships>
</file>

<file path=xl/charts/_rels/chart43.xml.rels><?xml version="1.0" encoding="UTF-8" standalone="yes"?>
<Relationships xmlns="http://schemas.openxmlformats.org/package/2006/relationships"><Relationship Id="rId1" Type="http://schemas.openxmlformats.org/officeDocument/2006/relationships/image" Target="../media/image4.jpeg"/></Relationships>
</file>

<file path=xl/charts/_rels/chart44.xml.rels><?xml version="1.0" encoding="UTF-8" standalone="yes"?>
<Relationships xmlns="http://schemas.openxmlformats.org/package/2006/relationships"><Relationship Id="rId1" Type="http://schemas.openxmlformats.org/officeDocument/2006/relationships/image" Target="../media/image5.jpeg"/></Relationships>
</file>

<file path=xl/charts/_rels/chart45.xml.rels><?xml version="1.0" encoding="UTF-8" standalone="yes"?>
<Relationships xmlns="http://schemas.openxmlformats.org/package/2006/relationships"><Relationship Id="rId1" Type="http://schemas.openxmlformats.org/officeDocument/2006/relationships/image" Target="../media/image6.jpeg"/></Relationships>
</file>

<file path=xl/charts/_rels/chart46.xml.rels><?xml version="1.0" encoding="UTF-8" standalone="yes"?>
<Relationships xmlns="http://schemas.openxmlformats.org/package/2006/relationships"><Relationship Id="rId1" Type="http://schemas.openxmlformats.org/officeDocument/2006/relationships/image" Target="../media/image7.jpeg"/></Relationships>
</file>

<file path=xl/charts/_rels/chart47.xml.rels><?xml version="1.0" encoding="UTF-8" standalone="yes"?>
<Relationships xmlns="http://schemas.openxmlformats.org/package/2006/relationships"><Relationship Id="rId1" Type="http://schemas.openxmlformats.org/officeDocument/2006/relationships/image" Target="../media/image8.jpeg"/></Relationships>
</file>

<file path=xl/charts/_rels/chart48.xml.rels><?xml version="1.0" encoding="UTF-8" standalone="yes"?>
<Relationships xmlns="http://schemas.openxmlformats.org/package/2006/relationships"><Relationship Id="rId1" Type="http://schemas.openxmlformats.org/officeDocument/2006/relationships/image" Target="../media/image9.jpeg"/></Relationships>
</file>

<file path=xl/charts/_rels/chart49.xml.rels><?xml version="1.0" encoding="UTF-8" standalone="yes"?>
<Relationships xmlns="http://schemas.openxmlformats.org/package/2006/relationships"><Relationship Id="rId1" Type="http://schemas.openxmlformats.org/officeDocument/2006/relationships/image" Target="../media/image10.jpeg"/></Relationships>
</file>

<file path=xl/charts/_rels/chart53.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54.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2.xml"/></Relationships>
</file>

<file path=xl/charts/_rels/chart55.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3.xml"/></Relationships>
</file>

<file path=xl/charts/_rels/chart56.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4.xml"/></Relationships>
</file>

<file path=xl/charts/_rels/chart57.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5.xml"/></Relationships>
</file>

<file path=xl/charts/_rels/chart58.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6.xml"/></Relationships>
</file>

<file path=xl/charts/_rels/chart59.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17.xml"/></Relationships>
</file>

<file path=xl/charts/_rels/chart60.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31.xml"/><Relationship Id="rId1" Type="http://schemas.microsoft.com/office/2011/relationships/chartStyle" Target="style31.xml"/><Relationship Id="rId4" Type="http://schemas.openxmlformats.org/officeDocument/2006/relationships/chartUserShapes" Target="../drawings/drawing18.xml"/></Relationships>
</file>

<file path=xl/charts/_rels/chart61.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2.xml"/><Relationship Id="rId1" Type="http://schemas.microsoft.com/office/2011/relationships/chartStyle" Target="style32.xml"/></Relationships>
</file>

<file path=xl/charts/_rels/chart62.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11/relationships/chartColorStyle" Target="colors33.xml"/><Relationship Id="rId1" Type="http://schemas.microsoft.com/office/2011/relationships/chartStyle" Target="style33.xml"/><Relationship Id="rId4" Type="http://schemas.openxmlformats.org/officeDocument/2006/relationships/chartUserShapes" Target="../drawings/drawing19.xml"/></Relationships>
</file>

<file path=xl/charts/_rels/chart63.xml.rels><?xml version="1.0" encoding="UTF-8" standalone="yes"?>
<Relationships xmlns="http://schemas.openxmlformats.org/package/2006/relationships"><Relationship Id="rId3" Type="http://schemas.openxmlformats.org/officeDocument/2006/relationships/image" Target="../media/image20.png"/><Relationship Id="rId2" Type="http://schemas.microsoft.com/office/2011/relationships/chartColorStyle" Target="colors34.xml"/><Relationship Id="rId1" Type="http://schemas.microsoft.com/office/2011/relationships/chartStyle" Target="style34.xml"/><Relationship Id="rId4" Type="http://schemas.openxmlformats.org/officeDocument/2006/relationships/chartUserShapes" Target="../drawings/drawing20.xml"/></Relationships>
</file>

<file path=xl/charts/_rels/chart64.xml.rels><?xml version="1.0" encoding="UTF-8" standalone="yes"?>
<Relationships xmlns="http://schemas.openxmlformats.org/package/2006/relationships"><Relationship Id="rId3" Type="http://schemas.openxmlformats.org/officeDocument/2006/relationships/image" Target="../media/image22.png"/><Relationship Id="rId2" Type="http://schemas.microsoft.com/office/2011/relationships/chartColorStyle" Target="colors35.xml"/><Relationship Id="rId1" Type="http://schemas.microsoft.com/office/2011/relationships/chartStyle" Target="style35.xml"/><Relationship Id="rId4" Type="http://schemas.openxmlformats.org/officeDocument/2006/relationships/chartUserShapes" Target="../drawings/drawing21.xml"/></Relationships>
</file>

<file path=xl/charts/_rels/chart65.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66.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67.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39.xml"/><Relationship Id="rId1" Type="http://schemas.microsoft.com/office/2011/relationships/chartStyle" Target="style39.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0.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40.xml"/><Relationship Id="rId1" Type="http://schemas.microsoft.com/office/2011/relationships/chartStyle" Target="style40.xml"/></Relationships>
</file>

<file path=xl/charts/_rels/chart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200" b="1" i="0" u="none" strike="noStrike" kern="1200" baseline="0">
                <a:solidFill>
                  <a:schemeClr val="tx1"/>
                </a:solidFill>
                <a:latin typeface="+mn-lt"/>
                <a:ea typeface="+mn-ea"/>
                <a:cs typeface="+mn-cs"/>
              </a:defRPr>
            </a:pPr>
            <a:r>
              <a:rPr lang="es-CO" sz="1200"/>
              <a:t>N°</a:t>
            </a:r>
            <a:r>
              <a:rPr lang="es-CO" sz="1200" baseline="0"/>
              <a:t> de afiliados por movilidad en el regimen Subsidiado en Antioquia, 2023</a:t>
            </a:r>
            <a:endParaRPr lang="es-CO" sz="1200"/>
          </a:p>
        </c:rich>
      </c:tx>
      <c:overlay val="0"/>
    </c:title>
    <c:autoTitleDeleted val="0"/>
    <c:plotArea>
      <c:layout/>
      <c:barChart>
        <c:barDir val="col"/>
        <c:grouping val="clustered"/>
        <c:varyColors val="0"/>
        <c:ser>
          <c:idx val="0"/>
          <c:order val="0"/>
          <c:tx>
            <c:strRef>
              <c:f>'6.Gráfico_Afiliados_EPS_Rég (2)'!$C$3</c:f>
              <c:strCache>
                <c:ptCount val="1"/>
                <c:pt idx="0">
                  <c:v>2020</c:v>
                </c:pt>
              </c:strCache>
            </c:strRef>
          </c:tx>
          <c:spPr>
            <a:gradFill>
              <a:gsLst>
                <a:gs pos="73000">
                  <a:srgbClr val="00CC00"/>
                </a:gs>
                <a:gs pos="6250">
                  <a:srgbClr val="008000"/>
                </a:gs>
                <a:gs pos="98000">
                  <a:srgbClr val="008000"/>
                </a:gs>
              </a:gsLst>
              <a:lin ang="2700000" scaled="1"/>
            </a:gradFill>
            <a:ln>
              <a:solidFill>
                <a:schemeClr val="accent1"/>
              </a:solidFill>
            </a:ln>
            <a:effectLst/>
            <a:sp3d>
              <a:contourClr>
                <a:schemeClr val="accent1"/>
              </a:contourClr>
            </a:sp3d>
          </c:spPr>
          <c:invertIfNegative val="0"/>
          <c:dPt>
            <c:idx val="2"/>
            <c:invertIfNegative val="0"/>
            <c:bubble3D val="0"/>
            <c:extLst>
              <c:ext xmlns:c16="http://schemas.microsoft.com/office/drawing/2014/chart" uri="{C3380CC4-5D6E-409C-BE32-E72D297353CC}">
                <c16:uniqueId val="{00000000-C4EE-485D-8C96-6B5818D3F848}"/>
              </c:ext>
            </c:extLst>
          </c:dPt>
          <c:dPt>
            <c:idx val="3"/>
            <c:invertIfNegative val="0"/>
            <c:bubble3D val="0"/>
            <c:extLst>
              <c:ext xmlns:c16="http://schemas.microsoft.com/office/drawing/2014/chart" uri="{C3380CC4-5D6E-409C-BE32-E72D297353CC}">
                <c16:uniqueId val="{00000001-C4EE-485D-8C96-6B5818D3F848}"/>
              </c:ext>
            </c:extLst>
          </c:dPt>
          <c:dPt>
            <c:idx val="4"/>
            <c:invertIfNegative val="0"/>
            <c:bubble3D val="0"/>
            <c:extLst>
              <c:ext xmlns:c16="http://schemas.microsoft.com/office/drawing/2014/chart" uri="{C3380CC4-5D6E-409C-BE32-E72D297353CC}">
                <c16:uniqueId val="{00000002-C4EE-485D-8C96-6B5818D3F848}"/>
              </c:ext>
            </c:extLst>
          </c:dPt>
          <c:dPt>
            <c:idx val="5"/>
            <c:invertIfNegative val="0"/>
            <c:bubble3D val="0"/>
            <c:extLst>
              <c:ext xmlns:c16="http://schemas.microsoft.com/office/drawing/2014/chart" uri="{C3380CC4-5D6E-409C-BE32-E72D297353CC}">
                <c16:uniqueId val="{00000003-C4EE-485D-8C96-6B5818D3F848}"/>
              </c:ext>
            </c:extLst>
          </c:dPt>
          <c:cat>
            <c:strRef>
              <c:f>'6.Gráfico_Afiliados_EPS_Rég (2)'!$B$4:$B$10</c:f>
              <c:strCache>
                <c:ptCount val="7"/>
                <c:pt idx="0">
                  <c:v>SURA.</c:v>
                </c:pt>
                <c:pt idx="1">
                  <c:v>La Nueva EPS</c:v>
                </c:pt>
                <c:pt idx="2">
                  <c:v>Salud Total </c:v>
                </c:pt>
                <c:pt idx="3">
                  <c:v>Sanitas S.A.</c:v>
                </c:pt>
                <c:pt idx="4">
                  <c:v>Compensar EPS</c:v>
                </c:pt>
                <c:pt idx="5">
                  <c:v>Otras EPS</c:v>
                </c:pt>
                <c:pt idx="6">
                  <c:v>Total</c:v>
                </c:pt>
              </c:strCache>
            </c:strRef>
          </c:cat>
          <c:val>
            <c:numRef>
              <c:f>'6.Gráfico_Afiliados_EPS_Rég (2)'!$C$4:$C$10</c:f>
              <c:numCache>
                <c:formatCode>#,##0</c:formatCode>
                <c:ptCount val="7"/>
                <c:pt idx="0">
                  <c:v>143190</c:v>
                </c:pt>
                <c:pt idx="1">
                  <c:v>152821</c:v>
                </c:pt>
                <c:pt idx="2">
                  <c:v>50687</c:v>
                </c:pt>
                <c:pt idx="3">
                  <c:v>4769</c:v>
                </c:pt>
                <c:pt idx="4">
                  <c:v>1648</c:v>
                </c:pt>
                <c:pt idx="5">
                  <c:v>42</c:v>
                </c:pt>
                <c:pt idx="6">
                  <c:v>353157</c:v>
                </c:pt>
              </c:numCache>
            </c:numRef>
          </c:val>
          <c:extLst>
            <c:ext xmlns:c16="http://schemas.microsoft.com/office/drawing/2014/chart" uri="{C3380CC4-5D6E-409C-BE32-E72D297353CC}">
              <c16:uniqueId val="{00000004-C4EE-485D-8C96-6B5818D3F848}"/>
            </c:ext>
          </c:extLst>
        </c:ser>
        <c:ser>
          <c:idx val="1"/>
          <c:order val="1"/>
          <c:tx>
            <c:strRef>
              <c:f>'6.Gráfico_Afiliados_EPS_Rég (2)'!$D$3</c:f>
              <c:strCache>
                <c:ptCount val="1"/>
                <c:pt idx="0">
                  <c:v>2021</c:v>
                </c:pt>
              </c:strCache>
            </c:strRef>
          </c:tx>
          <c:invertIfNegative val="0"/>
          <c:cat>
            <c:strRef>
              <c:f>'6.Gráfico_Afiliados_EPS_Rég (2)'!$B$4:$B$10</c:f>
              <c:strCache>
                <c:ptCount val="7"/>
                <c:pt idx="0">
                  <c:v>SURA.</c:v>
                </c:pt>
                <c:pt idx="1">
                  <c:v>La Nueva EPS</c:v>
                </c:pt>
                <c:pt idx="2">
                  <c:v>Salud Total </c:v>
                </c:pt>
                <c:pt idx="3">
                  <c:v>Sanitas S.A.</c:v>
                </c:pt>
                <c:pt idx="4">
                  <c:v>Compensar EPS</c:v>
                </c:pt>
                <c:pt idx="5">
                  <c:v>Otras EPS</c:v>
                </c:pt>
                <c:pt idx="6">
                  <c:v>Total</c:v>
                </c:pt>
              </c:strCache>
            </c:strRef>
          </c:cat>
          <c:val>
            <c:numRef>
              <c:f>'6.Gráfico_Afiliados_EPS_Rég (2)'!$D$4:$D$10</c:f>
              <c:numCache>
                <c:formatCode>#,##0</c:formatCode>
                <c:ptCount val="7"/>
                <c:pt idx="0">
                  <c:v>215518</c:v>
                </c:pt>
                <c:pt idx="1">
                  <c:v>162945</c:v>
                </c:pt>
                <c:pt idx="2">
                  <c:v>37408</c:v>
                </c:pt>
                <c:pt idx="3">
                  <c:v>4361</c:v>
                </c:pt>
                <c:pt idx="4">
                  <c:v>1331</c:v>
                </c:pt>
                <c:pt idx="5">
                  <c:v>28</c:v>
                </c:pt>
                <c:pt idx="6">
                  <c:v>421591</c:v>
                </c:pt>
              </c:numCache>
            </c:numRef>
          </c:val>
          <c:extLst>
            <c:ext xmlns:c16="http://schemas.microsoft.com/office/drawing/2014/chart" uri="{C3380CC4-5D6E-409C-BE32-E72D297353CC}">
              <c16:uniqueId val="{00000005-C4EE-485D-8C96-6B5818D3F848}"/>
            </c:ext>
          </c:extLst>
        </c:ser>
        <c:ser>
          <c:idx val="2"/>
          <c:order val="2"/>
          <c:tx>
            <c:strRef>
              <c:f>'6.Gráfico_Afiliados_EPS_Rég (2)'!$E$3</c:f>
              <c:strCache>
                <c:ptCount val="1"/>
                <c:pt idx="0">
                  <c:v>2022</c:v>
                </c:pt>
              </c:strCache>
            </c:strRef>
          </c:tx>
          <c:invertIfNegative val="0"/>
          <c:cat>
            <c:strRef>
              <c:f>'6.Gráfico_Afiliados_EPS_Rég (2)'!$B$4:$B$10</c:f>
              <c:strCache>
                <c:ptCount val="7"/>
                <c:pt idx="0">
                  <c:v>SURA.</c:v>
                </c:pt>
                <c:pt idx="1">
                  <c:v>La Nueva EPS</c:v>
                </c:pt>
                <c:pt idx="2">
                  <c:v>Salud Total </c:v>
                </c:pt>
                <c:pt idx="3">
                  <c:v>Sanitas S.A.</c:v>
                </c:pt>
                <c:pt idx="4">
                  <c:v>Compensar EPS</c:v>
                </c:pt>
                <c:pt idx="5">
                  <c:v>Otras EPS</c:v>
                </c:pt>
                <c:pt idx="6">
                  <c:v>Total</c:v>
                </c:pt>
              </c:strCache>
            </c:strRef>
          </c:cat>
          <c:val>
            <c:numRef>
              <c:f>'6.Gráfico_Afiliados_EPS_Rég (2)'!$E$4:$E$10</c:f>
              <c:numCache>
                <c:formatCode>#,##0</c:formatCode>
                <c:ptCount val="7"/>
                <c:pt idx="0">
                  <c:v>307397</c:v>
                </c:pt>
                <c:pt idx="1">
                  <c:v>234417</c:v>
                </c:pt>
                <c:pt idx="2">
                  <c:v>101250</c:v>
                </c:pt>
                <c:pt idx="3">
                  <c:v>13018</c:v>
                </c:pt>
                <c:pt idx="4">
                  <c:v>2385</c:v>
                </c:pt>
                <c:pt idx="5">
                  <c:v>22</c:v>
                </c:pt>
                <c:pt idx="6">
                  <c:v>658489</c:v>
                </c:pt>
              </c:numCache>
            </c:numRef>
          </c:val>
          <c:extLst>
            <c:ext xmlns:c16="http://schemas.microsoft.com/office/drawing/2014/chart" uri="{C3380CC4-5D6E-409C-BE32-E72D297353CC}">
              <c16:uniqueId val="{00000006-C4EE-485D-8C96-6B5818D3F848}"/>
            </c:ext>
          </c:extLst>
        </c:ser>
        <c:ser>
          <c:idx val="3"/>
          <c:order val="3"/>
          <c:tx>
            <c:strRef>
              <c:f>'6.Gráfico_Afiliados_EPS_Rég (2)'!$F$3</c:f>
              <c:strCache>
                <c:ptCount val="1"/>
                <c:pt idx="0">
                  <c:v>2023</c:v>
                </c:pt>
              </c:strCache>
            </c:strRef>
          </c:tx>
          <c:invertIfNegative val="0"/>
          <c:cat>
            <c:strRef>
              <c:f>'6.Gráfico_Afiliados_EPS_Rég (2)'!$B$4:$B$10</c:f>
              <c:strCache>
                <c:ptCount val="7"/>
                <c:pt idx="0">
                  <c:v>SURA.</c:v>
                </c:pt>
                <c:pt idx="1">
                  <c:v>La Nueva EPS</c:v>
                </c:pt>
                <c:pt idx="2">
                  <c:v>Salud Total </c:v>
                </c:pt>
                <c:pt idx="3">
                  <c:v>Sanitas S.A.</c:v>
                </c:pt>
                <c:pt idx="4">
                  <c:v>Compensar EPS</c:v>
                </c:pt>
                <c:pt idx="5">
                  <c:v>Otras EPS</c:v>
                </c:pt>
                <c:pt idx="6">
                  <c:v>Total</c:v>
                </c:pt>
              </c:strCache>
            </c:strRef>
          </c:cat>
          <c:val>
            <c:numRef>
              <c:f>'6.Gráfico_Afiliados_EPS_Rég (2)'!$F$4:$F$10</c:f>
              <c:numCache>
                <c:formatCode>#,##0</c:formatCode>
                <c:ptCount val="7"/>
                <c:pt idx="0">
                  <c:v>372791</c:v>
                </c:pt>
                <c:pt idx="1">
                  <c:v>197551</c:v>
                </c:pt>
                <c:pt idx="2">
                  <c:v>116192</c:v>
                </c:pt>
                <c:pt idx="3">
                  <c:v>15101</c:v>
                </c:pt>
                <c:pt idx="4">
                  <c:v>2453</c:v>
                </c:pt>
                <c:pt idx="5">
                  <c:v>1682</c:v>
                </c:pt>
                <c:pt idx="6">
                  <c:v>705770</c:v>
                </c:pt>
              </c:numCache>
            </c:numRef>
          </c:val>
          <c:extLst>
            <c:ext xmlns:c16="http://schemas.microsoft.com/office/drawing/2014/chart" uri="{C3380CC4-5D6E-409C-BE32-E72D297353CC}">
              <c16:uniqueId val="{00000007-C4EE-485D-8C96-6B5818D3F848}"/>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d7131507-9ced-4288-9f8a-e30a6e777cfd}"/>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9EA7-4E98-A56C-63FC367C8A4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9EA7-4E98-A56C-63FC367C8A4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9EA7-4E98-A56C-63FC367C8A4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9EA7-4E98-A56C-63FC367C8A4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Población_Afiliada_Regimen'!$V$61:$V$64</c:f>
              <c:numCache>
                <c:formatCode>0.00%</c:formatCode>
                <c:ptCount val="4"/>
                <c:pt idx="0">
                  <c:v>0.68015580020136801</c:v>
                </c:pt>
                <c:pt idx="1">
                  <c:v>0.195818541925664</c:v>
                </c:pt>
                <c:pt idx="2">
                  <c:v>1.18297667708584E-2</c:v>
                </c:pt>
                <c:pt idx="3">
                  <c:v>4.7931251270367202E-3</c:v>
                </c:pt>
              </c:numCache>
            </c:numRef>
          </c:val>
          <c:extLst>
            <c:ext xmlns:c16="http://schemas.microsoft.com/office/drawing/2014/chart" uri="{C3380CC4-5D6E-409C-BE32-E72D297353CC}">
              <c16:uniqueId val="{00000008-9EA7-4E98-A56C-63FC367C8A4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c823d0b-c1c6-4cab-ad33-d523a4387f4c}"/>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EEB-4720-A28C-D14BADD4605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EEB-4720-A28C-D14BADD4605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EEB-4720-A28C-D14BADD4605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EEB-4720-A28C-D14BADD4605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Población_Afiliada_Regimen'!$V$74:$V$77</c:f>
              <c:numCache>
                <c:formatCode>0.00%</c:formatCode>
                <c:ptCount val="4"/>
                <c:pt idx="0">
                  <c:v>0.66807150837988805</c:v>
                </c:pt>
                <c:pt idx="1">
                  <c:v>0.15569608938547499</c:v>
                </c:pt>
                <c:pt idx="2">
                  <c:v>1.5895093125196501E-2</c:v>
                </c:pt>
                <c:pt idx="3">
                  <c:v>6.1631284916201104E-3</c:v>
                </c:pt>
              </c:numCache>
            </c:numRef>
          </c:val>
          <c:extLst>
            <c:ext xmlns:c16="http://schemas.microsoft.com/office/drawing/2014/chart" uri="{C3380CC4-5D6E-409C-BE32-E72D297353CC}">
              <c16:uniqueId val="{00000008-FEEB-4720-A28C-D14BADD4605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5b15a79-f8f2-4448-919e-e1ec0c5e1c5d}"/>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A97-487B-8A8A-BA39BC0C543C}"/>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A97-487B-8A8A-BA39BC0C543C}"/>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A97-487B-8A8A-BA39BC0C543C}"/>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A97-487B-8A8A-BA39BC0C543C}"/>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Población_Afiliada_Regimen'!$V$89:$V$92</c:f>
              <c:numCache>
                <c:formatCode>0.00%</c:formatCode>
                <c:ptCount val="4"/>
                <c:pt idx="0">
                  <c:v>0.52436253762498397</c:v>
                </c:pt>
                <c:pt idx="1">
                  <c:v>0.32807064078759701</c:v>
                </c:pt>
                <c:pt idx="2">
                  <c:v>1.6179924907984498E-2</c:v>
                </c:pt>
                <c:pt idx="3">
                  <c:v>5.50872053910884E-3</c:v>
                </c:pt>
              </c:numCache>
            </c:numRef>
          </c:val>
          <c:extLst>
            <c:ext xmlns:c16="http://schemas.microsoft.com/office/drawing/2014/chart" uri="{C3380CC4-5D6E-409C-BE32-E72D297353CC}">
              <c16:uniqueId val="{00000008-FA97-487B-8A8A-BA39BC0C543C}"/>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27e41c0-2525-4124-b5de-456b9d29e02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D005-4369-A4C6-CFD0028A51C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005-4369-A4C6-CFD0028A51C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D005-4369-A4C6-CFD0028A51C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D005-4369-A4C6-CFD0028A51C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Población_Afiliada_Regimen'!$V$135:$V$138</c:f>
              <c:numCache>
                <c:formatCode>0.00%</c:formatCode>
                <c:ptCount val="4"/>
                <c:pt idx="0">
                  <c:v>0.26642727522840298</c:v>
                </c:pt>
                <c:pt idx="1">
                  <c:v>0.73098802900257198</c:v>
                </c:pt>
                <c:pt idx="2">
                  <c:v>0.23694305213901301</c:v>
                </c:pt>
                <c:pt idx="3">
                  <c:v>1.73430496416494E-2</c:v>
                </c:pt>
              </c:numCache>
            </c:numRef>
          </c:val>
          <c:extLst>
            <c:ext xmlns:c16="http://schemas.microsoft.com/office/drawing/2014/chart" uri="{C3380CC4-5D6E-409C-BE32-E72D297353CC}">
              <c16:uniqueId val="{00000008-D005-4369-A4C6-CFD0028A51C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6c5ed054-2398-4b0a-b226-a68f3db21a02}"/>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F1A-4755-8A2F-33E23233DC49}"/>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F1A-4755-8A2F-33E23233DC49}"/>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F1A-4755-8A2F-33E23233DC49}"/>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F1A-4755-8A2F-33E23233DC49}"/>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Población_Afiliada_Regimen'!$V$122:$V$125</c:f>
              <c:numCache>
                <c:formatCode>0.00%</c:formatCode>
                <c:ptCount val="4"/>
                <c:pt idx="0">
                  <c:v>0.53012754540380802</c:v>
                </c:pt>
                <c:pt idx="1">
                  <c:v>0.22045232280098101</c:v>
                </c:pt>
                <c:pt idx="2">
                  <c:v>2.3034383265208E-2</c:v>
                </c:pt>
                <c:pt idx="3">
                  <c:v>8.1232751161016501E-3</c:v>
                </c:pt>
              </c:numCache>
            </c:numRef>
          </c:val>
          <c:extLst>
            <c:ext xmlns:c16="http://schemas.microsoft.com/office/drawing/2014/chart" uri="{C3380CC4-5D6E-409C-BE32-E72D297353CC}">
              <c16:uniqueId val="{00000008-8F1A-4755-8A2F-33E23233DC49}"/>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4d31d15-ee20-412b-9745-049ff0d260c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D14-40D3-9840-F818E7C43435}"/>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D14-40D3-9840-F818E7C43435}"/>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D14-40D3-9840-F818E7C43435}"/>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D14-40D3-9840-F818E7C43435}"/>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Población_Afiliada_Regimen'!$V$107:$V$110</c:f>
              <c:numCache>
                <c:formatCode>0.00%</c:formatCode>
                <c:ptCount val="4"/>
                <c:pt idx="0">
                  <c:v>0.37567262586264499</c:v>
                </c:pt>
                <c:pt idx="1">
                  <c:v>0.58872476321507905</c:v>
                </c:pt>
                <c:pt idx="2">
                  <c:v>3.4623707622024498E-2</c:v>
                </c:pt>
                <c:pt idx="3">
                  <c:v>7.3299897327914303E-3</c:v>
                </c:pt>
              </c:numCache>
            </c:numRef>
          </c:val>
          <c:extLst>
            <c:ext xmlns:c16="http://schemas.microsoft.com/office/drawing/2014/chart" uri="{C3380CC4-5D6E-409C-BE32-E72D297353CC}">
              <c16:uniqueId val="{00000008-BD14-40D3-9840-F818E7C43435}"/>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78cdefc-05e6-4319-8327-8b5debbfe1ad}"/>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Mafdalena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67CE-44A7-A674-029B739F2CF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67CE-44A7-A674-029B739F2CF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67CE-44A7-A674-029B739F2CF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67CE-44A7-A674-029B739F2CF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Población_Afiliada_Regimen'!$V$14:$V$17</c:f>
              <c:numCache>
                <c:formatCode>0.00%</c:formatCode>
                <c:ptCount val="4"/>
                <c:pt idx="0">
                  <c:v>0.52192195409379405</c:v>
                </c:pt>
                <c:pt idx="1">
                  <c:v>0.23145048254189299</c:v>
                </c:pt>
                <c:pt idx="2">
                  <c:v>1.62216210907857E-2</c:v>
                </c:pt>
                <c:pt idx="3">
                  <c:v>1.9694494290739301E-2</c:v>
                </c:pt>
              </c:numCache>
            </c:numRef>
          </c:val>
          <c:extLst>
            <c:ext xmlns:c16="http://schemas.microsoft.com/office/drawing/2014/chart" uri="{C3380CC4-5D6E-409C-BE32-E72D297353CC}">
              <c16:uniqueId val="{00000008-67CE-44A7-A674-029B739F2CF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625d6c16-3b3d-4924-9e73-f1a21b640cfd}"/>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4D58-48F7-BBE6-10A9B54C2E9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19578b3-220b-4503-9e4c-73e5777230f3}"/>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6D1E-49E2-AC6A-E36A0B8F6AE1}"/>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6D1E-49E2-AC6A-E36A0B8F6AE1}"/>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6D1E-49E2-AC6A-E36A0B8F6AE1}"/>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6D1E-49E2-AC6A-E36A0B8F6AE1}"/>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1E-49E2-AC6A-E36A0B8F6AE1}"/>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6D1E-49E2-AC6A-E36A0B8F6AE1}"/>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1E-49E2-AC6A-E36A0B8F6AE1}"/>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1E-49E2-AC6A-E36A0B8F6AE1}"/>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0.45507287192846602</c:v>
                </c:pt>
                <c:pt idx="1">
                  <c:v>0.218066605646694</c:v>
                </c:pt>
                <c:pt idx="2">
                  <c:v>1.60247834964444E-2</c:v>
                </c:pt>
                <c:pt idx="3">
                  <c:v>8.8713652045342498E-2</c:v>
                </c:pt>
              </c:numCache>
            </c:numRef>
          </c:val>
          <c:extLst>
            <c:ext xmlns:c16="http://schemas.microsoft.com/office/drawing/2014/chart" uri="{C3380CC4-5D6E-409C-BE32-E72D297353CC}">
              <c16:uniqueId val="{00000008-6D1E-49E2-AC6A-E36A0B8F6AE1}"/>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97cafa9-52b1-4dfe-9b03-adb6db8477fc}"/>
      </c:ext>
    </c:extLst>
  </c:chart>
  <c:spPr>
    <a:solidFill>
      <a:schemeClr val="bg1"/>
    </a:solidFill>
    <a:ln w="9525" cap="flat" cmpd="sng" algn="ctr">
      <a:solidFill>
        <a:schemeClr val="dk1">
          <a:lumMod val="25000"/>
          <a:lumOff val="7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7997-4E66-9F58-B0EB566B6332}"/>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7997-4E66-9F58-B0EB566B6332}"/>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7997-4E66-9F58-B0EB566B6332}"/>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7997-4E66-9F58-B0EB566B6332}"/>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97-4E66-9F58-B0EB566B6332}"/>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7997-4E66-9F58-B0EB566B6332}"/>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997-4E66-9F58-B0EB566B6332}"/>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997-4E66-9F58-B0EB566B6332}"/>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0.57445075539153501</c:v>
                </c:pt>
                <c:pt idx="1">
                  <c:v>0.222271076000461</c:v>
                </c:pt>
                <c:pt idx="2">
                  <c:v>1.6376427171029901E-2</c:v>
                </c:pt>
                <c:pt idx="3">
                  <c:v>9.2261561526928799E-4</c:v>
                </c:pt>
              </c:numCache>
            </c:numRef>
          </c:val>
          <c:extLst>
            <c:ext xmlns:c16="http://schemas.microsoft.com/office/drawing/2014/chart" uri="{C3380CC4-5D6E-409C-BE32-E72D297353CC}">
              <c16:uniqueId val="{00000008-7997-4E66-9F58-B0EB566B6332}"/>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893a1e5f-fb64-4283-95ec-7fcc0e5f41e9}"/>
      </c:ext>
    </c:extLst>
  </c:chart>
  <c:spPr>
    <a:solidFill>
      <a:schemeClr val="bg1"/>
    </a:solidFill>
    <a:ln w="9525" cap="flat" cmpd="sng" algn="ctr">
      <a:solidFill>
        <a:schemeClr val="dk1">
          <a:lumMod val="25000"/>
          <a:lumOff val="7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'6.Gráfico_Afiliados_EPS_Rég (2)'!$C$12</c:f>
              <c:strCache>
                <c:ptCount val="1"/>
                <c:pt idx="0">
                  <c:v>2.020</c:v>
                </c:pt>
              </c:strCache>
            </c:strRef>
          </c:tx>
          <c:spPr>
            <a:solidFill>
              <a:schemeClr val="accent1"/>
            </a:solidFill>
            <a:ln>
              <a:noFill/>
            </a:ln>
            <a:effectLst/>
          </c:spPr>
          <c:invertIfNegative val="0"/>
          <c:cat>
            <c:strRef>
              <c:f>'6.Gráfico_Afiliados_EPS_Rég (2)'!$B$13:$B$15</c:f>
              <c:strCache>
                <c:ptCount val="3"/>
                <c:pt idx="0">
                  <c:v>Savia Salud</c:v>
                </c:pt>
                <c:pt idx="1">
                  <c:v>Otras EPS</c:v>
                </c:pt>
                <c:pt idx="2">
                  <c:v>Total</c:v>
                </c:pt>
              </c:strCache>
            </c:strRef>
          </c:cat>
          <c:val>
            <c:numRef>
              <c:f>'6.Gráfico_Afiliados_EPS_Rég (2)'!$C$13:$C$15</c:f>
              <c:numCache>
                <c:formatCode>#,##0</c:formatCode>
                <c:ptCount val="3"/>
                <c:pt idx="0">
                  <c:v>116443</c:v>
                </c:pt>
                <c:pt idx="1">
                  <c:v>977</c:v>
                </c:pt>
                <c:pt idx="2">
                  <c:v>117420</c:v>
                </c:pt>
              </c:numCache>
            </c:numRef>
          </c:val>
          <c:extLst>
            <c:ext xmlns:c16="http://schemas.microsoft.com/office/drawing/2014/chart" uri="{C3380CC4-5D6E-409C-BE32-E72D297353CC}">
              <c16:uniqueId val="{00000000-3D81-404C-8B55-0D43E0E5AC91}"/>
            </c:ext>
          </c:extLst>
        </c:ser>
        <c:ser>
          <c:idx val="1"/>
          <c:order val="1"/>
          <c:tx>
            <c:strRef>
              <c:f>'6.Gráfico_Afiliados_EPS_Rég (2)'!$D$12</c:f>
              <c:strCache>
                <c:ptCount val="1"/>
                <c:pt idx="0">
                  <c:v>2.021</c:v>
                </c:pt>
              </c:strCache>
            </c:strRef>
          </c:tx>
          <c:spPr>
            <a:solidFill>
              <a:schemeClr val="accent2"/>
            </a:solidFill>
            <a:ln>
              <a:noFill/>
            </a:ln>
            <a:effectLst/>
          </c:spPr>
          <c:invertIfNegative val="0"/>
          <c:cat>
            <c:strRef>
              <c:f>'6.Gráfico_Afiliados_EPS_Rég (2)'!$B$13:$B$15</c:f>
              <c:strCache>
                <c:ptCount val="3"/>
                <c:pt idx="0">
                  <c:v>Savia Salud</c:v>
                </c:pt>
                <c:pt idx="1">
                  <c:v>Otras EPS</c:v>
                </c:pt>
                <c:pt idx="2">
                  <c:v>Total</c:v>
                </c:pt>
              </c:strCache>
            </c:strRef>
          </c:cat>
          <c:val>
            <c:numRef>
              <c:f>'6.Gráfico_Afiliados_EPS_Rég (2)'!$D$13:$D$15</c:f>
              <c:numCache>
                <c:formatCode>#,##0</c:formatCode>
                <c:ptCount val="3"/>
                <c:pt idx="0">
                  <c:v>128263</c:v>
                </c:pt>
                <c:pt idx="1">
                  <c:v>1256</c:v>
                </c:pt>
                <c:pt idx="2">
                  <c:v>129519</c:v>
                </c:pt>
              </c:numCache>
            </c:numRef>
          </c:val>
          <c:extLst>
            <c:ext xmlns:c16="http://schemas.microsoft.com/office/drawing/2014/chart" uri="{C3380CC4-5D6E-409C-BE32-E72D297353CC}">
              <c16:uniqueId val="{00000001-3D81-404C-8B55-0D43E0E5AC91}"/>
            </c:ext>
          </c:extLst>
        </c:ser>
        <c:ser>
          <c:idx val="2"/>
          <c:order val="2"/>
          <c:tx>
            <c:strRef>
              <c:f>'6.Gráfico_Afiliados_EPS_Rég (2)'!$E$12</c:f>
              <c:strCache>
                <c:ptCount val="1"/>
                <c:pt idx="0">
                  <c:v>2.022</c:v>
                </c:pt>
              </c:strCache>
            </c:strRef>
          </c:tx>
          <c:spPr>
            <a:solidFill>
              <a:schemeClr val="accent3"/>
            </a:solidFill>
            <a:ln>
              <a:noFill/>
            </a:ln>
            <a:effectLst/>
          </c:spPr>
          <c:invertIfNegative val="0"/>
          <c:cat>
            <c:strRef>
              <c:f>'6.Gráfico_Afiliados_EPS_Rég (2)'!$B$13:$B$15</c:f>
              <c:strCache>
                <c:ptCount val="3"/>
                <c:pt idx="0">
                  <c:v>Savia Salud</c:v>
                </c:pt>
                <c:pt idx="1">
                  <c:v>Otras EPS</c:v>
                </c:pt>
                <c:pt idx="2">
                  <c:v>Total</c:v>
                </c:pt>
              </c:strCache>
            </c:strRef>
          </c:cat>
          <c:val>
            <c:numRef>
              <c:f>'6.Gráfico_Afiliados_EPS_Rég (2)'!$E$13:$E$15</c:f>
              <c:numCache>
                <c:formatCode>#,##0</c:formatCode>
                <c:ptCount val="3"/>
                <c:pt idx="0">
                  <c:v>127707</c:v>
                </c:pt>
                <c:pt idx="1">
                  <c:v>1035</c:v>
                </c:pt>
                <c:pt idx="2">
                  <c:v>128742</c:v>
                </c:pt>
              </c:numCache>
            </c:numRef>
          </c:val>
          <c:extLst>
            <c:ext xmlns:c16="http://schemas.microsoft.com/office/drawing/2014/chart" uri="{C3380CC4-5D6E-409C-BE32-E72D297353CC}">
              <c16:uniqueId val="{00000002-3D81-404C-8B55-0D43E0E5AC91}"/>
            </c:ext>
          </c:extLst>
        </c:ser>
        <c:ser>
          <c:idx val="3"/>
          <c:order val="3"/>
          <c:tx>
            <c:strRef>
              <c:f>'6.Gráfico_Afiliados_EPS_Rég (2)'!$F$12</c:f>
              <c:strCache>
                <c:ptCount val="1"/>
                <c:pt idx="0">
                  <c:v>2.023</c:v>
                </c:pt>
              </c:strCache>
            </c:strRef>
          </c:tx>
          <c:spPr>
            <a:solidFill>
              <a:schemeClr val="accent4"/>
            </a:solidFill>
            <a:ln>
              <a:noFill/>
            </a:ln>
            <a:effectLst/>
          </c:spPr>
          <c:invertIfNegative val="0"/>
          <c:cat>
            <c:strRef>
              <c:f>'6.Gráfico_Afiliados_EPS_Rég (2)'!$B$13:$B$15</c:f>
              <c:strCache>
                <c:ptCount val="3"/>
                <c:pt idx="0">
                  <c:v>Savia Salud</c:v>
                </c:pt>
                <c:pt idx="1">
                  <c:v>Otras EPS</c:v>
                </c:pt>
                <c:pt idx="2">
                  <c:v>Total</c:v>
                </c:pt>
              </c:strCache>
            </c:strRef>
          </c:cat>
          <c:val>
            <c:numRef>
              <c:f>'6.Gráfico_Afiliados_EPS_Rég (2)'!$F$13:$F$15</c:f>
              <c:numCache>
                <c:formatCode>#,##0</c:formatCode>
                <c:ptCount val="3"/>
                <c:pt idx="0">
                  <c:v>134604</c:v>
                </c:pt>
                <c:pt idx="1">
                  <c:v>59550</c:v>
                </c:pt>
                <c:pt idx="2">
                  <c:v>194154</c:v>
                </c:pt>
              </c:numCache>
            </c:numRef>
          </c:val>
          <c:extLst>
            <c:ext xmlns:c16="http://schemas.microsoft.com/office/drawing/2014/chart" uri="{C3380CC4-5D6E-409C-BE32-E72D297353CC}">
              <c16:uniqueId val="{00000003-3D81-404C-8B55-0D43E0E5AC91}"/>
            </c:ext>
          </c:extLst>
        </c:ser>
        <c:dLbls>
          <c:showLegendKey val="0"/>
          <c:showVal val="0"/>
          <c:showCatName val="0"/>
          <c:showSerName val="0"/>
          <c:showPercent val="0"/>
          <c:showBubbleSize val="0"/>
        </c:dLbls>
        <c:gapWidth val="219"/>
        <c:overlap val="-27"/>
        <c:axId val="1908438975"/>
        <c:axId val="1162609615"/>
      </c:barChart>
      <c:catAx>
        <c:axId val="19084389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62609615"/>
        <c:crosses val="autoZero"/>
        <c:auto val="1"/>
        <c:lblAlgn val="ctr"/>
        <c:lblOffset val="100"/>
        <c:noMultiLvlLbl val="0"/>
      </c:catAx>
      <c:valAx>
        <c:axId val="1162609615"/>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9084389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c12074de-eef5-4f33-80ab-104823fc814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242-4622-B812-796C34DC067E}"/>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242-4622-B812-796C34DC067E}"/>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242-4622-B812-796C34DC067E}"/>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242-4622-B812-796C34DC067E}"/>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42-4622-B812-796C34DC067E}"/>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242-4622-B812-796C34DC067E}"/>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42-4622-B812-796C34DC067E}"/>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242-4622-B812-796C34DC067E}"/>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0.59523413688002202</c:v>
                </c:pt>
                <c:pt idx="1">
                  <c:v>0.20703796065392099</c:v>
                </c:pt>
                <c:pt idx="2">
                  <c:v>1.5255512013616799E-2</c:v>
                </c:pt>
                <c:pt idx="3">
                  <c:v>7.6792146617583E-4</c:v>
                </c:pt>
              </c:numCache>
            </c:numRef>
          </c:val>
          <c:extLst>
            <c:ext xmlns:c16="http://schemas.microsoft.com/office/drawing/2014/chart" uri="{C3380CC4-5D6E-409C-BE32-E72D297353CC}">
              <c16:uniqueId val="{00000008-3242-4622-B812-796C34DC067E}"/>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5a68715f-005a-4ecd-8d0c-b29b91e9d341}"/>
      </c:ext>
    </c:extLst>
  </c:chart>
  <c:spPr>
    <a:solidFill>
      <a:schemeClr val="bg1"/>
    </a:solidFill>
    <a:ln w="9525" cap="flat" cmpd="sng" algn="ctr">
      <a:solidFill>
        <a:schemeClr val="dk1">
          <a:lumMod val="25000"/>
          <a:lumOff val="7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8AC-4D04-BC16-C44F91409DE9}"/>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8AC-4D04-BC16-C44F91409DE9}"/>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8AC-4D04-BC16-C44F91409DE9}"/>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8AC-4D04-BC16-C44F91409DE9}"/>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AC-4D04-BC16-C44F91409DE9}"/>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A8AC-4D04-BC16-C44F91409DE9}"/>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AC-4D04-BC16-C44F91409DE9}"/>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AC-4D04-BC16-C44F91409DE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0.57741887687064797</c:v>
                </c:pt>
                <c:pt idx="1">
                  <c:v>0.27055860127426301</c:v>
                </c:pt>
                <c:pt idx="2">
                  <c:v>1.7681631846693299E-2</c:v>
                </c:pt>
                <c:pt idx="3">
                  <c:v>5.8033288882303495E-4</c:v>
                </c:pt>
              </c:numCache>
            </c:numRef>
          </c:val>
          <c:extLst>
            <c:ext xmlns:c16="http://schemas.microsoft.com/office/drawing/2014/chart" uri="{C3380CC4-5D6E-409C-BE32-E72D297353CC}">
              <c16:uniqueId val="{00000008-A8AC-4D04-BC16-C44F91409DE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535e5e4-ef4a-405e-bb74-b47e6c4a9b6c}"/>
      </c:ext>
    </c:extLst>
  </c:chart>
  <c:spPr>
    <a:solidFill>
      <a:schemeClr val="bg1"/>
    </a:solidFill>
    <a:ln w="9525" cap="flat" cmpd="sng" algn="ctr">
      <a:solidFill>
        <a:schemeClr val="dk1">
          <a:lumMod val="25000"/>
          <a:lumOff val="7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1DE-46E6-B869-98870C537250}"/>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1DE-46E6-B869-98870C537250}"/>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1DE-46E6-B869-98870C537250}"/>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1DE-46E6-B869-98870C537250}"/>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DE-46E6-B869-98870C537250}"/>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41DE-46E6-B869-98870C537250}"/>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DE-46E6-B869-98870C537250}"/>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1DE-46E6-B869-98870C537250}"/>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0.49982975512345101</c:v>
                </c:pt>
                <c:pt idx="1">
                  <c:v>0.33368916046269798</c:v>
                </c:pt>
                <c:pt idx="2">
                  <c:v>1.3895662896739601E-2</c:v>
                </c:pt>
                <c:pt idx="3">
                  <c:v>3.5889460461777702E-4</c:v>
                </c:pt>
              </c:numCache>
            </c:numRef>
          </c:val>
          <c:extLst>
            <c:ext xmlns:c16="http://schemas.microsoft.com/office/drawing/2014/chart" uri="{C3380CC4-5D6E-409C-BE32-E72D297353CC}">
              <c16:uniqueId val="{00000008-41DE-46E6-B869-98870C537250}"/>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0ec6febe-27a9-4f9b-8a08-840201ab6858}"/>
      </c:ext>
    </c:extLst>
  </c:chart>
  <c:spPr>
    <a:solidFill>
      <a:schemeClr val="bg1"/>
    </a:solidFill>
    <a:ln w="9525" cap="flat" cmpd="sng" algn="ctr">
      <a:solidFill>
        <a:schemeClr val="dk1">
          <a:lumMod val="25000"/>
          <a:lumOff val="7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52A-49A1-8647-518C7C64FAD1}"/>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52A-49A1-8647-518C7C64FAD1}"/>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52A-49A1-8647-518C7C64FAD1}"/>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52A-49A1-8647-518C7C64FAD1}"/>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2A-49A1-8647-518C7C64FAD1}"/>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A52A-49A1-8647-518C7C64FAD1}"/>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2A-49A1-8647-518C7C64FAD1}"/>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52A-49A1-8647-518C7C64FAD1}"/>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0.71815530409941897</c:v>
                </c:pt>
                <c:pt idx="1">
                  <c:v>0.238712270888393</c:v>
                </c:pt>
                <c:pt idx="2">
                  <c:v>1.44116867232871E-2</c:v>
                </c:pt>
                <c:pt idx="3">
                  <c:v>5.3883457778462003E-4</c:v>
                </c:pt>
              </c:numCache>
            </c:numRef>
          </c:val>
          <c:extLst>
            <c:ext xmlns:c16="http://schemas.microsoft.com/office/drawing/2014/chart" uri="{C3380CC4-5D6E-409C-BE32-E72D297353CC}">
              <c16:uniqueId val="{00000008-A52A-49A1-8647-518C7C64FAD1}"/>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547b23f-b03d-4808-b007-48f6665a3f1d}"/>
      </c:ext>
    </c:extLst>
  </c:chart>
  <c:spPr>
    <a:solidFill>
      <a:schemeClr val="bg1"/>
    </a:solidFill>
    <a:ln w="9525" cap="flat" cmpd="sng" algn="ctr">
      <a:solidFill>
        <a:schemeClr val="dk1">
          <a:lumMod val="25000"/>
          <a:lumOff val="7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49D-415D-AF78-8BE698AFE7A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49D-415D-AF78-8BE698AFE7A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49D-415D-AF78-8BE698AFE7A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49D-415D-AF78-8BE698AFE7A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9D-415D-AF78-8BE698AFE7A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49D-415D-AF78-8BE698AFE7A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9D-415D-AF78-8BE698AFE7A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9D-415D-AF78-8BE698AFE7A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0.61877679144024</c:v>
                </c:pt>
                <c:pt idx="1">
                  <c:v>0.17143146454247801</c:v>
                </c:pt>
                <c:pt idx="2">
                  <c:v>1.48752727948876E-2</c:v>
                </c:pt>
                <c:pt idx="3">
                  <c:v>3.62095456191343E-4</c:v>
                </c:pt>
              </c:numCache>
            </c:numRef>
          </c:val>
          <c:extLst>
            <c:ext xmlns:c16="http://schemas.microsoft.com/office/drawing/2014/chart" uri="{C3380CC4-5D6E-409C-BE32-E72D297353CC}">
              <c16:uniqueId val="{00000008-D49D-415D-AF78-8BE698AFE7A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86969a0-365f-4fd0-8919-65995624c77b}"/>
      </c:ext>
    </c:extLst>
  </c:chart>
  <c:spPr>
    <a:solidFill>
      <a:schemeClr val="bg1"/>
    </a:solidFill>
    <a:ln w="9525" cap="flat" cmpd="sng" algn="ctr">
      <a:solidFill>
        <a:schemeClr val="dk1">
          <a:lumMod val="25000"/>
          <a:lumOff val="7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90DB-4BCE-A0D8-3DA80D739B6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90DB-4BCE-A0D8-3DA80D739B6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90DB-4BCE-A0D8-3DA80D739B6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90DB-4BCE-A0D8-3DA80D739B6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DB-4BCE-A0D8-3DA80D739B6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90DB-4BCE-A0D8-3DA80D739B6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DB-4BCE-A0D8-3DA80D739B6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0DB-4BCE-A0D8-3DA80D739B6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0.78466047993772703</c:v>
                </c:pt>
                <c:pt idx="1">
                  <c:v>0.105158175117674</c:v>
                </c:pt>
                <c:pt idx="2">
                  <c:v>2.07494618032328E-2</c:v>
                </c:pt>
                <c:pt idx="3">
                  <c:v>4.9866819105073E-4</c:v>
                </c:pt>
              </c:numCache>
            </c:numRef>
          </c:val>
          <c:extLst>
            <c:ext xmlns:c16="http://schemas.microsoft.com/office/drawing/2014/chart" uri="{C3380CC4-5D6E-409C-BE32-E72D297353CC}">
              <c16:uniqueId val="{00000008-90DB-4BCE-A0D8-3DA80D739B6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f0d4ec3-7132-40b2-9b06-284305d665d6}"/>
      </c:ext>
    </c:extLst>
  </c:chart>
  <c:spPr>
    <a:solidFill>
      <a:schemeClr val="bg1"/>
    </a:solidFill>
    <a:ln w="9525" cap="flat" cmpd="sng" algn="ctr">
      <a:solidFill>
        <a:schemeClr val="dk1">
          <a:lumMod val="25000"/>
          <a:lumOff val="7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F0D-4BAA-8014-6750F3D0ED26}"/>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F0D-4BAA-8014-6750F3D0ED26}"/>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F0D-4BAA-8014-6750F3D0ED26}"/>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F0D-4BAA-8014-6750F3D0ED26}"/>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0D-4BAA-8014-6750F3D0ED26}"/>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F0D-4BAA-8014-6750F3D0ED26}"/>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F0D-4BAA-8014-6750F3D0ED26}"/>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F0D-4BAA-8014-6750F3D0ED26}"/>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0.58867061501451001</c:v>
                </c:pt>
                <c:pt idx="1">
                  <c:v>0.213199995684866</c:v>
                </c:pt>
                <c:pt idx="2">
                  <c:v>1.73576275391868E-2</c:v>
                </c:pt>
                <c:pt idx="3">
                  <c:v>4.8545260364413098E-4</c:v>
                </c:pt>
              </c:numCache>
            </c:numRef>
          </c:val>
          <c:extLst>
            <c:ext xmlns:c16="http://schemas.microsoft.com/office/drawing/2014/chart" uri="{C3380CC4-5D6E-409C-BE32-E72D297353CC}">
              <c16:uniqueId val="{00000008-DF0D-4BAA-8014-6750F3D0ED26}"/>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972441b-9910-4164-9ae4-5fe1b7d7cdfd}"/>
      </c:ext>
    </c:extLst>
  </c:chart>
  <c:spPr>
    <a:solidFill>
      <a:schemeClr val="bg1"/>
    </a:solidFill>
    <a:ln w="9525" cap="flat" cmpd="sng" algn="ctr">
      <a:solidFill>
        <a:schemeClr val="dk1">
          <a:lumMod val="25000"/>
          <a:lumOff val="7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9E9B-4C37-8598-5EE49232EC97}"/>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9E9B-4C37-8598-5EE49232EC97}"/>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9E9B-4C37-8598-5EE49232EC97}"/>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9E9B-4C37-8598-5EE49232EC97}"/>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9E9B-4C37-8598-5EE49232EC97}"/>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9E9B-4C37-8598-5EE49232EC9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0.78466047993772703</c:v>
                </c:pt>
                <c:pt idx="1">
                  <c:v>0.17143146454247801</c:v>
                </c:pt>
                <c:pt idx="2">
                  <c:v>1.48752727948876E-2</c:v>
                </c:pt>
                <c:pt idx="3">
                  <c:v>3.62095456191343E-4</c:v>
                </c:pt>
              </c:numCache>
            </c:numRef>
          </c:val>
          <c:extLst>
            <c:ext xmlns:c16="http://schemas.microsoft.com/office/drawing/2014/chart" uri="{C3380CC4-5D6E-409C-BE32-E72D297353CC}">
              <c16:uniqueId val="{00000008-9E9B-4C37-8598-5EE49232EC9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0e7a2ef-ea53-43b3-bc0f-4c42fd8c19cf}"/>
      </c:ext>
    </c:extLst>
  </c:chart>
  <c:spPr>
    <a:solidFill>
      <a:schemeClr val="bg1"/>
    </a:solidFill>
    <a:ln w="9525" cap="flat" cmpd="sng" algn="ctr">
      <a:solidFill>
        <a:schemeClr val="dk1">
          <a:lumMod val="25000"/>
          <a:lumOff val="7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79D5-4EFA-BC2E-E2649A0C701D}"/>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ddb66efb-bf4a-48f8-94ef-93d6a5895080}"/>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C3B-42EE-BA48-11A979A791CA}"/>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399d9ac5-d2ee-4432-a30a-cf1943e636d5}"/>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'6.Gráfico_Afiliados_EPS_Rég (2)'!$C$3:$F$3</c:f>
              <c:numCache>
                <c:formatCode>General</c:formatCode>
                <c:ptCount val="4"/>
                <c:pt idx="0">
                  <c:v>2020</c:v>
                </c:pt>
                <c:pt idx="1">
                  <c:v>2021</c:v>
                </c:pt>
                <c:pt idx="2">
                  <c:v>2022</c:v>
                </c:pt>
                <c:pt idx="3">
                  <c:v>2023</c:v>
                </c:pt>
              </c:numCache>
            </c:numRef>
          </c:cat>
          <c:val>
            <c:numRef>
              <c:f>'6.Gráfico_Afiliados_EPS_Rég (2)'!$C$4:$F$4</c:f>
              <c:numCache>
                <c:formatCode>#,##0</c:formatCode>
                <c:ptCount val="4"/>
                <c:pt idx="0">
                  <c:v>143190</c:v>
                </c:pt>
                <c:pt idx="1">
                  <c:v>215518</c:v>
                </c:pt>
                <c:pt idx="2">
                  <c:v>307397</c:v>
                </c:pt>
                <c:pt idx="3">
                  <c:v>372791</c:v>
                </c:pt>
              </c:numCache>
            </c:numRef>
          </c:val>
          <c:extLst>
            <c:ext xmlns:c16="http://schemas.microsoft.com/office/drawing/2014/chart" uri="{C3380CC4-5D6E-409C-BE32-E72D297353CC}">
              <c16:uniqueId val="{00000000-B2DC-45D0-BFF7-9CE6EB648011}"/>
            </c:ext>
          </c:extLst>
        </c:ser>
        <c:dLbls>
          <c:showLegendKey val="0"/>
          <c:showVal val="1"/>
          <c:showCatName val="0"/>
          <c:showSerName val="0"/>
          <c:showPercent val="0"/>
          <c:showBubbleSize val="0"/>
        </c:dLbls>
        <c:gapWidth val="41"/>
        <c:axId val="1633619680"/>
        <c:axId val="1635064864"/>
      </c:barChart>
      <c:catAx>
        <c:axId val="16336196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dk1">
                    <a:lumMod val="65000"/>
                    <a:lumOff val="35000"/>
                  </a:schemeClr>
                </a:solidFill>
                <a:effectLst/>
                <a:latin typeface="+mn-lt"/>
                <a:ea typeface="+mn-ea"/>
                <a:cs typeface="+mn-cs"/>
              </a:defRPr>
            </a:pPr>
            <a:endParaRPr lang="es-CO"/>
          </a:p>
        </c:txPr>
        <c:crossAx val="1635064864"/>
        <c:crosses val="autoZero"/>
        <c:auto val="1"/>
        <c:lblAlgn val="ctr"/>
        <c:lblOffset val="100"/>
        <c:noMultiLvlLbl val="0"/>
      </c:catAx>
      <c:valAx>
        <c:axId val="1635064864"/>
        <c:scaling>
          <c:orientation val="minMax"/>
        </c:scaling>
        <c:delete val="1"/>
        <c:axPos val="l"/>
        <c:numFmt formatCode="#,##0" sourceLinked="1"/>
        <c:majorTickMark val="none"/>
        <c:minorTickMark val="none"/>
        <c:tickLblPos val="nextTo"/>
        <c:crossAx val="1633619680"/>
        <c:crosses val="autoZero"/>
        <c:crossBetween val="between"/>
      </c:valAx>
      <c:spPr>
        <a:noFill/>
        <a:ln>
          <a:noFill/>
        </a:ln>
        <a:effectLst/>
      </c:spPr>
    </c:plotArea>
    <c:plotVisOnly val="1"/>
    <c:dispBlanksAs val="gap"/>
    <c:showDLblsOverMax val="0"/>
    <c:extLst>
      <c:ext uri="{0b15fc19-7d7d-44ad-8c2d-2c3a37ce22c3}">
        <chartProps xmlns="https://web.wps.cn/et/2018/main" chartId="{1845e034-5699-4bdb-b087-3724b6b576c4}"/>
      </c:ext>
    </c:extLst>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2020 - 2025</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Gráficos_Cobertura_Dpto'!#REF!</c:f>
              <c:numCache>
                <c:formatCode>General</c:formatCode>
                <c:ptCount val="1"/>
                <c:pt idx="0">
                  <c:v>1</c:v>
                </c:pt>
              </c:numCache>
            </c:numRef>
          </c:val>
          <c:smooth val="1"/>
          <c:extLst>
            <c:ext xmlns:c16="http://schemas.microsoft.com/office/drawing/2014/chart" uri="{C3380CC4-5D6E-409C-BE32-E72D297353CC}">
              <c16:uniqueId val="{00000000-58D6-4425-81C0-BD571E206E7B}"/>
            </c:ext>
          </c:extLst>
        </c:ser>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Gráficos_Cobertura_Dpto'!$V$6:$AA$6</c:f>
              <c:numCache>
                <c:formatCode>0.00%</c:formatCode>
                <c:ptCount val="6"/>
                <c:pt idx="0">
                  <c:v>0.60444913318947602</c:v>
                </c:pt>
                <c:pt idx="1">
                  <c:v>0.62524076369713999</c:v>
                </c:pt>
                <c:pt idx="2">
                  <c:v>0.59506808612830597</c:v>
                </c:pt>
                <c:pt idx="3">
                  <c:v>0.59760891658732895</c:v>
                </c:pt>
                <c:pt idx="4">
                  <c:v>0.59128852397134801</c:v>
                </c:pt>
                <c:pt idx="5">
                  <c:v>0.57705940526408495</c:v>
                </c:pt>
              </c:numCache>
            </c:numRef>
          </c:val>
          <c:smooth val="0"/>
          <c:extLst>
            <c:ext xmlns:c16="http://schemas.microsoft.com/office/drawing/2014/chart" uri="{C3380CC4-5D6E-409C-BE32-E72D297353CC}">
              <c16:uniqueId val="{00000001-58D6-4425-81C0-BD571E206E7B}"/>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Gráficos_Cobertura_Dpto'!$V$4:$AA$4</c:f>
              <c:numCache>
                <c:formatCode>0.00%</c:formatCode>
                <c:ptCount val="6"/>
                <c:pt idx="0">
                  <c:v>0.36358467369379399</c:v>
                </c:pt>
                <c:pt idx="1">
                  <c:v>0.36072653136326799</c:v>
                </c:pt>
                <c:pt idx="2">
                  <c:v>0.388757374799377</c:v>
                </c:pt>
                <c:pt idx="3">
                  <c:v>0.40338606615306399</c:v>
                </c:pt>
                <c:pt idx="4">
                  <c:v>0.41284388520335602</c:v>
                </c:pt>
                <c:pt idx="5">
                  <c:v>0.39052464640579998</c:v>
                </c:pt>
              </c:numCache>
            </c:numRef>
          </c:val>
          <c:smooth val="0"/>
          <c:extLst>
            <c:ext xmlns:c16="http://schemas.microsoft.com/office/drawing/2014/chart" uri="{C3380CC4-5D6E-409C-BE32-E72D297353CC}">
              <c16:uniqueId val="{00000002-58D6-4425-81C0-BD571E206E7B}"/>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Gráficos_Cobertura_Dpto'!$V$8:$AA$8</c:f>
              <c:numCache>
                <c:formatCode>0.00%</c:formatCode>
                <c:ptCount val="6"/>
                <c:pt idx="0">
                  <c:v>3.0796818774680199E-2</c:v>
                </c:pt>
                <c:pt idx="1">
                  <c:v>3.0158712372747601E-2</c:v>
                </c:pt>
                <c:pt idx="2">
                  <c:v>2.9326706262216298E-2</c:v>
                </c:pt>
                <c:pt idx="3">
                  <c:v>2.94163858208389E-2</c:v>
                </c:pt>
                <c:pt idx="4">
                  <c:v>2.9951529037746501E-2</c:v>
                </c:pt>
                <c:pt idx="5">
                  <c:v>1.54488929166082E-2</c:v>
                </c:pt>
              </c:numCache>
            </c:numRef>
          </c:val>
          <c:smooth val="0"/>
          <c:extLst>
            <c:ext xmlns:c16="http://schemas.microsoft.com/office/drawing/2014/chart" uri="{C3380CC4-5D6E-409C-BE32-E72D297353CC}">
              <c16:uniqueId val="{00000003-58D6-4425-81C0-BD571E206E7B}"/>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Gráficos_Cobertura_Dpto'!$V$12:$AA$12</c:f>
              <c:numCache>
                <c:formatCode>0.00%</c:formatCode>
                <c:ptCount val="6"/>
                <c:pt idx="0">
                  <c:v>0.998830625657951</c:v>
                </c:pt>
                <c:pt idx="1">
                  <c:v>1.01612600743316</c:v>
                </c:pt>
                <c:pt idx="2">
                  <c:v>1.0131521671899</c:v>
                </c:pt>
                <c:pt idx="3">
                  <c:v>1.0304113685612299</c:v>
                </c:pt>
                <c:pt idx="4">
                  <c:v>1.03408393821245</c:v>
                </c:pt>
                <c:pt idx="5">
                  <c:v>0.99745433753007295</c:v>
                </c:pt>
              </c:numCache>
            </c:numRef>
          </c:val>
          <c:smooth val="0"/>
          <c:extLst>
            <c:ext xmlns:c16="http://schemas.microsoft.com/office/drawing/2014/chart" uri="{C3380CC4-5D6E-409C-BE32-E72D297353CC}">
              <c16:uniqueId val="{00000004-58D6-4425-81C0-BD571E206E7B}"/>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Gráficos_Cobertura_Dpto'!$V$3:$AA$3</c15:sqref>
                        </c15:formulaRef>
                      </c:ext>
                    </c:extLst>
                    <c:numCache>
                      <c:formatCode>0</c:formatCode>
                      <c:ptCount val="6"/>
                      <c:pt idx="0">
                        <c:v>2020</c:v>
                      </c:pt>
                      <c:pt idx="1">
                        <c:v>2021</c:v>
                      </c:pt>
                      <c:pt idx="2">
                        <c:v>2022</c:v>
                      </c:pt>
                      <c:pt idx="3">
                        <c:v>2023</c:v>
                      </c:pt>
                      <c:pt idx="4">
                        <c:v>2024</c:v>
                      </c:pt>
                      <c:pt idx="5">
                        <c:v>2025</c:v>
                      </c:pt>
                    </c:numCache>
                  </c:numRef>
                </c:cat>
                <c:val>
                  <c:numRef>
                    <c:extLst>
                      <c:ext uri="{02D57815-91ED-43cb-92C2-25804820EDAC}">
                        <c15:formulaRef>
                          <c15:sqref>'3. Gráficos_Cobertura_Dpto'!$U$10:$AA$10</c15:sqref>
                        </c15:formulaRef>
                      </c:ext>
                    </c:extLst>
                    <c:numCache>
                      <c:formatCode>#,##0</c:formatCode>
                      <c:ptCount val="7"/>
                      <c:pt idx="0">
                        <c:v>0</c:v>
                      </c:pt>
                      <c:pt idx="1">
                        <c:v>0</c:v>
                      </c:pt>
                      <c:pt idx="2">
                        <c:v>0</c:v>
                      </c:pt>
                      <c:pt idx="3">
                        <c:v>0</c:v>
                      </c:pt>
                      <c:pt idx="4">
                        <c:v>1.8005770724669799E-3</c:v>
                      </c:pt>
                      <c:pt idx="5" formatCode="0.00%">
                        <c:v>1.85856294018834E-3</c:v>
                      </c:pt>
                      <c:pt idx="6" formatCode="0.00%">
                        <c:v>1.6494949168024201E-3</c:v>
                      </c:pt>
                    </c:numCache>
                  </c:numRef>
                </c:val>
                <c:smooth val="0"/>
                <c:extLst>
                  <c:ext xmlns:c16="http://schemas.microsoft.com/office/drawing/2014/chart" uri="{C3380CC4-5D6E-409C-BE32-E72D297353CC}">
                    <c16:uniqueId val="{00000005-58D6-4425-81C0-BD571E206E7B}"/>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a5170552-a633-4965-a684-44d0ce33c4ad}"/>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2020</a:t>
            </a:r>
            <a:r>
              <a:rPr lang="es-CO" sz="1400" baseline="0"/>
              <a:t> -</a:t>
            </a:r>
            <a:r>
              <a:rPr lang="es-CO" sz="1400"/>
              <a:t> 2025</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0"/>
          <c:order val="0"/>
          <c:tx>
            <c:strRef>
              <c:f>'3. Gráficos_Cobertura_Dpto'!$J$18</c:f>
              <c:strCache>
                <c:ptCount val="1"/>
                <c:pt idx="0">
                  <c:v>2020</c:v>
                </c:pt>
              </c:strCache>
            </c:strRef>
          </c:tx>
          <c:spPr>
            <a:solidFill>
              <a:srgbClr val="00B0F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Gráficos_Cobertura_Dpto'!$J$19:$J$30</c:f>
              <c:numCache>
                <c:formatCode>0.00%</c:formatCode>
                <c:ptCount val="12"/>
                <c:pt idx="0">
                  <c:v>0.95862026106892395</c:v>
                </c:pt>
                <c:pt idx="1">
                  <c:v>0.97351140248550105</c:v>
                </c:pt>
                <c:pt idx="2">
                  <c:v>0.97985543424384502</c:v>
                </c:pt>
                <c:pt idx="3">
                  <c:v>0.97689029384854298</c:v>
                </c:pt>
                <c:pt idx="4">
                  <c:v>0.975552304381747</c:v>
                </c:pt>
                <c:pt idx="5">
                  <c:v>0.97699272079821198</c:v>
                </c:pt>
                <c:pt idx="6">
                  <c:v>0.98472251131712996</c:v>
                </c:pt>
                <c:pt idx="7">
                  <c:v>0.98772224326999503</c:v>
                </c:pt>
                <c:pt idx="8">
                  <c:v>0.99345979966845999</c:v>
                </c:pt>
                <c:pt idx="9">
                  <c:v>0.99610597894856601</c:v>
                </c:pt>
                <c:pt idx="10">
                  <c:v>0.99872730022626799</c:v>
                </c:pt>
                <c:pt idx="11">
                  <c:v>0.998830625657951</c:v>
                </c:pt>
              </c:numCache>
            </c:numRef>
          </c:val>
          <c:extLst>
            <c:ext xmlns:c16="http://schemas.microsoft.com/office/drawing/2014/chart" uri="{C3380CC4-5D6E-409C-BE32-E72D297353CC}">
              <c16:uniqueId val="{00000000-E119-4FA7-8D30-2E3EDAB8C4C8}"/>
            </c:ext>
          </c:extLst>
        </c:ser>
        <c:ser>
          <c:idx val="1"/>
          <c:order val="1"/>
          <c:tx>
            <c:strRef>
              <c:f>'3. Gráficos_Cobertura_Dpto'!$K$18</c:f>
              <c:strCache>
                <c:ptCount val="1"/>
                <c:pt idx="0">
                  <c:v>2021</c:v>
                </c:pt>
              </c:strCache>
            </c:strRef>
          </c:tx>
          <c:spPr>
            <a:gradFill rotWithShape="1">
              <a:gsLst>
                <a:gs pos="26000">
                  <a:srgbClr val="92D050"/>
                </a:gs>
                <a:gs pos="64000">
                  <a:srgbClr val="669900"/>
                </a:gs>
                <a:gs pos="98000">
                  <a:srgbClr val="92D050"/>
                </a:gs>
              </a:gsLst>
              <a:lin ang="18900000" scaled="1"/>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122357315851199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19-4FA7-8D30-2E3EDAB8C4C8}"/>
                </c:ext>
              </c:extLst>
            </c:dLbl>
            <c:dLbl>
              <c:idx val="1"/>
              <c:layout>
                <c:manualLayout>
                  <c:x val="-4.1631430878015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19-4FA7-8D30-2E3EDAB8C4C8}"/>
                </c:ext>
              </c:extLst>
            </c:dLbl>
            <c:dLbl>
              <c:idx val="5"/>
              <c:layout>
                <c:manualLayout>
                  <c:x val="-1.0407857719504699E-3"/>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19-4FA7-8D30-2E3EDAB8C4C8}"/>
                </c:ext>
              </c:extLst>
            </c:dLbl>
            <c:dLbl>
              <c:idx val="6"/>
              <c:layout>
                <c:manualLayout>
                  <c:x val="0"/>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19-4FA7-8D30-2E3EDAB8C4C8}"/>
                </c:ext>
              </c:extLst>
            </c:dLbl>
            <c:dLbl>
              <c:idx val="7"/>
              <c:layout>
                <c:manualLayout>
                  <c:x val="-7.6323408248504104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19-4FA7-8D30-2E3EDAB8C4C8}"/>
                </c:ext>
              </c:extLst>
            </c:dLbl>
            <c:dLbl>
              <c:idx val="8"/>
              <c:layout>
                <c:manualLayout>
                  <c:x val="-3.12235731585112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19-4FA7-8D30-2E3EDAB8C4C8}"/>
                </c:ext>
              </c:extLst>
            </c:dLbl>
            <c:dLbl>
              <c:idx val="9"/>
              <c:layout>
                <c:manualLayout>
                  <c:x val="-4.6710793251676201E-3"/>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119-4FA7-8D30-2E3EDAB8C4C8}"/>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0.98380000000000001</c:v>
                </c:pt>
                <c:pt idx="1">
                  <c:v>0.98699999999999999</c:v>
                </c:pt>
                <c:pt idx="2">
                  <c:v>0.99139999999999995</c:v>
                </c:pt>
                <c:pt idx="3">
                  <c:v>0.99450000000000005</c:v>
                </c:pt>
                <c:pt idx="4">
                  <c:v>0.99865729639323297</c:v>
                </c:pt>
                <c:pt idx="5">
                  <c:v>1.00176407693587</c:v>
                </c:pt>
                <c:pt idx="6">
                  <c:v>1.0037827765937</c:v>
                </c:pt>
                <c:pt idx="7">
                  <c:v>1.0070223973636001</c:v>
                </c:pt>
                <c:pt idx="8">
                  <c:v>1.0099665555192501</c:v>
                </c:pt>
                <c:pt idx="9">
                  <c:v>1.01217087764781</c:v>
                </c:pt>
                <c:pt idx="10">
                  <c:v>1.01426786605223</c:v>
                </c:pt>
                <c:pt idx="11">
                  <c:v>1.01612600743316</c:v>
                </c:pt>
              </c:numCache>
            </c:numRef>
          </c:val>
          <c:extLst>
            <c:ext xmlns:c16="http://schemas.microsoft.com/office/drawing/2014/chart" uri="{C3380CC4-5D6E-409C-BE32-E72D297353CC}">
              <c16:uniqueId val="{00000008-E119-4FA7-8D30-2E3EDAB8C4C8}"/>
            </c:ext>
          </c:extLst>
        </c:ser>
        <c:ser>
          <c:idx val="2"/>
          <c:order val="2"/>
          <c:tx>
            <c:strRef>
              <c:f>'3. Gráficos_Cobertura_Dpto'!$L$18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119-4FA7-8D30-2E3EDAB8C4C8}"/>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119-4FA7-8D30-2E3EDAB8C4C8}"/>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119-4FA7-8D30-2E3EDAB8C4C8}"/>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119-4FA7-8D30-2E3EDAB8C4C8}"/>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119-4FA7-8D30-2E3EDAB8C4C8}"/>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119-4FA7-8D30-2E3EDAB8C4C8}"/>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119-4FA7-8D30-2E3EDAB8C4C8}"/>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119-4FA7-8D30-2E3EDAB8C4C8}"/>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1.0012652262002</c:v>
                </c:pt>
                <c:pt idx="1">
                  <c:v>1.0036375616242399</c:v>
                </c:pt>
                <c:pt idx="2">
                  <c:v>1.0079454869581801</c:v>
                </c:pt>
                <c:pt idx="3">
                  <c:v>1.0114000000000001</c:v>
                </c:pt>
                <c:pt idx="4">
                  <c:v>1.0151374136708899</c:v>
                </c:pt>
                <c:pt idx="5">
                  <c:v>1.0172000000000001</c:v>
                </c:pt>
                <c:pt idx="6">
                  <c:v>0.99890000000000001</c:v>
                </c:pt>
                <c:pt idx="7">
                  <c:v>1.0033079697634999</c:v>
                </c:pt>
                <c:pt idx="8">
                  <c:v>0.99848298828005599</c:v>
                </c:pt>
                <c:pt idx="9">
                  <c:v>1.0103269696453201</c:v>
                </c:pt>
                <c:pt idx="10">
                  <c:v>0.99848298828005599</c:v>
                </c:pt>
                <c:pt idx="11">
                  <c:v>1.0131521671899</c:v>
                </c:pt>
              </c:numCache>
            </c:numRef>
          </c:val>
          <c:extLst>
            <c:ext xmlns:c16="http://schemas.microsoft.com/office/drawing/2014/chart" uri="{C3380CC4-5D6E-409C-BE32-E72D297353CC}">
              <c16:uniqueId val="{00000011-E119-4FA7-8D30-2E3EDAB8C4C8}"/>
            </c:ext>
          </c:extLst>
        </c:ser>
        <c:ser>
          <c:idx val="4"/>
          <c:order val="3"/>
          <c:tx>
            <c:strRef>
              <c:f>'3. Gráficos_Cobertura_Dpto'!$M$18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119-4FA7-8D30-2E3EDAB8C4C8}"/>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119-4FA7-8D30-2E3EDAB8C4C8}"/>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119-4FA7-8D30-2E3EDAB8C4C8}"/>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119-4FA7-8D30-2E3EDAB8C4C8}"/>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119-4FA7-8D30-2E3EDAB8C4C8}"/>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119-4FA7-8D30-2E3EDAB8C4C8}"/>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119-4FA7-8D30-2E3EDAB8C4C8}"/>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119-4FA7-8D30-2E3EDAB8C4C8}"/>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119-4FA7-8D30-2E3EDAB8C4C8}"/>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E119-4FA7-8D30-2E3EDAB8C4C8}"/>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E119-4FA7-8D30-2E3EDAB8C4C8}"/>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119-4FA7-8D30-2E3EDAB8C4C8}"/>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E-E119-4FA7-8D30-2E3EDAB8C4C8}"/>
            </c:ext>
          </c:extLst>
        </c:ser>
        <c:ser>
          <c:idx val="3"/>
          <c:order val="4"/>
          <c:tx>
            <c:strRef>
              <c:f>'3. Gráficos_Cobertura_Dpto'!$N$18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119-4FA7-8D30-2E3EDAB8C4C8}"/>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E119-4FA7-8D30-2E3EDAB8C4C8}"/>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E119-4FA7-8D30-2E3EDAB8C4C8}"/>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E119-4FA7-8D30-2E3EDAB8C4C8}"/>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E119-4FA7-8D30-2E3EDAB8C4C8}"/>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E119-4FA7-8D30-2E3EDAB8C4C8}"/>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E119-4FA7-8D30-2E3EDAB8C4C8}"/>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E119-4FA7-8D30-2E3EDAB8C4C8}"/>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E119-4FA7-8D30-2E3EDAB8C4C8}"/>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E119-4FA7-8D30-2E3EDAB8C4C8}"/>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E119-4FA7-8D30-2E3EDAB8C4C8}"/>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E119-4FA7-8D30-2E3EDAB8C4C8}"/>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Gráficos_Cobertura_Dpto'!$N$19:$N$30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E119-4FA7-8D30-2E3EDAB8C4C8}"/>
            </c:ext>
          </c:extLst>
        </c:ser>
        <c:ser>
          <c:idx val="5"/>
          <c:order val="5"/>
          <c:tx>
            <c:strRef>
              <c:f>'3. Gráficos_Cobertura_Dpto'!$O$18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Gráficos_Cobertura_Dpto'!$O$19:$O$25</c:f>
              <c:numCache>
                <c:formatCode>0.00%</c:formatCode>
                <c:ptCount val="7"/>
                <c:pt idx="0">
                  <c:v>1.0257461889503801</c:v>
                </c:pt>
                <c:pt idx="1">
                  <c:v>1.0236378217230699</c:v>
                </c:pt>
                <c:pt idx="2">
                  <c:v>1.0288403404861299</c:v>
                </c:pt>
                <c:pt idx="3">
                  <c:v>1.0294731239638499</c:v>
                </c:pt>
                <c:pt idx="4">
                  <c:v>1.02956964538089</c:v>
                </c:pt>
                <c:pt idx="5">
                  <c:v>0.99680000000000002</c:v>
                </c:pt>
                <c:pt idx="6">
                  <c:v>0.99750000000000005</c:v>
                </c:pt>
              </c:numCache>
            </c:numRef>
          </c:val>
          <c:extLst>
            <c:ext xmlns:c16="http://schemas.microsoft.com/office/drawing/2014/chart" uri="{C3380CC4-5D6E-409C-BE32-E72D297353CC}">
              <c16:uniqueId val="{0000002C-E119-4FA7-8D30-2E3EDAB8C4C8}"/>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Gráficos_%Tendencia_Subreg'!$F$5:$F$12</c:f>
              <c:numCache>
                <c:formatCode>#,##0.00</c:formatCode>
                <c:ptCount val="8"/>
                <c:pt idx="0">
                  <c:v>25.427639199938199</c:v>
                </c:pt>
                <c:pt idx="1">
                  <c:v>25.076641261947</c:v>
                </c:pt>
                <c:pt idx="2">
                  <c:v>25.711829403904201</c:v>
                </c:pt>
                <c:pt idx="3">
                  <c:v>27.7334584702018</c:v>
                </c:pt>
                <c:pt idx="4">
                  <c:v>25.0339803185995</c:v>
                </c:pt>
                <c:pt idx="5">
                  <c:v>24.5680321110477</c:v>
                </c:pt>
                <c:pt idx="6">
                  <c:v>23.935027461414698</c:v>
                </c:pt>
                <c:pt idx="7">
                  <c:v>23.145048254189302</c:v>
                </c:pt>
              </c:numCache>
            </c:numRef>
          </c:val>
          <c:smooth val="0"/>
          <c:extLst>
            <c:ext xmlns:c16="http://schemas.microsoft.com/office/drawing/2014/chart" uri="{C3380CC4-5D6E-409C-BE32-E72D297353CC}">
              <c16:uniqueId val="{00000000-7308-4B4E-82A4-32A86EC88C50}"/>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Gráficos_%Tendencia_Subreg'!$D$5:$D$12</c:f>
              <c:numCache>
                <c:formatCode>#,##0.00</c:formatCode>
                <c:ptCount val="8"/>
                <c:pt idx="0">
                  <c:v>61.1089659433161</c:v>
                </c:pt>
                <c:pt idx="1">
                  <c:v>57.685481345089698</c:v>
                </c:pt>
                <c:pt idx="2">
                  <c:v>57.850915309354903</c:v>
                </c:pt>
                <c:pt idx="3">
                  <c:v>55.160515637507899</c:v>
                </c:pt>
                <c:pt idx="4">
                  <c:v>56.443574548288296</c:v>
                </c:pt>
                <c:pt idx="5">
                  <c:v>55.392463326900298</c:v>
                </c:pt>
                <c:pt idx="6">
                  <c:v>54.803275593948598</c:v>
                </c:pt>
                <c:pt idx="7">
                  <c:v>52.192195409379401</c:v>
                </c:pt>
              </c:numCache>
            </c:numRef>
          </c:val>
          <c:smooth val="0"/>
          <c:extLst>
            <c:ext xmlns:c16="http://schemas.microsoft.com/office/drawing/2014/chart" uri="{C3380CC4-5D6E-409C-BE32-E72D297353CC}">
              <c16:uniqueId val="{00000001-7308-4B4E-82A4-32A86EC88C50}"/>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08-4B4E-82A4-32A86EC88C50}"/>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08-4B4E-82A4-32A86EC88C50}"/>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08-4B4E-82A4-32A86EC88C50}"/>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08-4B4E-82A4-32A86EC88C50}"/>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Gráficos_%Tendencia_Subreg'!$H$5:$H$12</c:f>
              <c:numCache>
                <c:formatCode>#,##0.00</c:formatCode>
                <c:ptCount val="8"/>
                <c:pt idx="0">
                  <c:v>3.80241717507143</c:v>
                </c:pt>
                <c:pt idx="1">
                  <c:v>4.4684465789049099</c:v>
                </c:pt>
                <c:pt idx="2">
                  <c:v>4.2041621111453704</c:v>
                </c:pt>
                <c:pt idx="3">
                  <c:v>4.4083142407596503</c:v>
                </c:pt>
                <c:pt idx="4">
                  <c:v>1.61293245618804</c:v>
                </c:pt>
                <c:pt idx="5">
                  <c:v>4.0021020776137801</c:v>
                </c:pt>
                <c:pt idx="6">
                  <c:v>3.83830575206522</c:v>
                </c:pt>
                <c:pt idx="7">
                  <c:v>3.5916115381524998</c:v>
                </c:pt>
              </c:numCache>
            </c:numRef>
          </c:val>
          <c:smooth val="0"/>
          <c:extLst>
            <c:ext xmlns:c16="http://schemas.microsoft.com/office/drawing/2014/chart" uri="{C3380CC4-5D6E-409C-BE32-E72D297353CC}">
              <c16:uniqueId val="{00000006-7308-4B4E-82A4-32A86EC88C50}"/>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308-4B4E-82A4-32A86EC88C50}"/>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308-4B4E-82A4-32A86EC88C50}"/>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308-4B4E-82A4-32A86EC88C50}"/>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308-4B4E-82A4-32A86EC88C50}"/>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7308-4B4E-82A4-32A86EC88C50}"/>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Gráficos_%Tendencia_Subreg'!$K$5:$K$12</c15:sqref>
                        </c15:formulaRef>
                      </c:ext>
                    </c:extLst>
                    <c:numCache>
                      <c:formatCode>#,##0.00</c:formatCode>
                      <c:ptCount val="8"/>
                      <c:pt idx="0">
                        <c:v>9.6609776816742698</c:v>
                      </c:pt>
                      <c:pt idx="1">
                        <c:v>12.7694308140583</c:v>
                      </c:pt>
                      <c:pt idx="2">
                        <c:v>12.233093175595499</c:v>
                      </c:pt>
                      <c:pt idx="3">
                        <c:v>12.6977116515306</c:v>
                      </c:pt>
                      <c:pt idx="4">
                        <c:v>16.909512676924201</c:v>
                      </c:pt>
                      <c:pt idx="5">
                        <c:v>16.037402484438299</c:v>
                      </c:pt>
                      <c:pt idx="6">
                        <c:v>17.423391192571501</c:v>
                      </c:pt>
                      <c:pt idx="7">
                        <c:v>21.071144798278699</c:v>
                      </c:pt>
                    </c:numCache>
                  </c:numRef>
                </c:val>
                <c:smooth val="0"/>
                <c:extLst>
                  <c:ext xmlns:c16="http://schemas.microsoft.com/office/drawing/2014/chart" uri="{C3380CC4-5D6E-409C-BE32-E72D297353CC}">
                    <c16:uniqueId val="{0000000C-7308-4B4E-82A4-32A86EC88C50}"/>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7f40a57e-3700-436c-a62c-9d72cf77a6f8}"/>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Gráficos_%Tendencia_Subreg'!$F$15:$F$22</c:f>
              <c:numCache>
                <c:formatCode>#,##0.00</c:formatCode>
                <c:ptCount val="8"/>
                <c:pt idx="0">
                  <c:v>17.118755936187</c:v>
                </c:pt>
                <c:pt idx="1">
                  <c:v>15.8728789637111</c:v>
                </c:pt>
                <c:pt idx="2">
                  <c:v>15.428819131428799</c:v>
                </c:pt>
                <c:pt idx="3">
                  <c:v>15.2088684091252</c:v>
                </c:pt>
                <c:pt idx="4">
                  <c:v>13.7754418853776</c:v>
                </c:pt>
                <c:pt idx="5">
                  <c:v>13.967029955361699</c:v>
                </c:pt>
                <c:pt idx="6">
                  <c:v>13.4851131830186</c:v>
                </c:pt>
                <c:pt idx="7">
                  <c:v>13.102631919655201</c:v>
                </c:pt>
              </c:numCache>
            </c:numRef>
          </c:val>
          <c:smooth val="0"/>
          <c:extLst>
            <c:ext xmlns:c16="http://schemas.microsoft.com/office/drawing/2014/chart" uri="{C3380CC4-5D6E-409C-BE32-E72D297353CC}">
              <c16:uniqueId val="{00000000-CF98-4ED0-9C8D-E833D2F47791}"/>
            </c:ext>
          </c:extLst>
        </c:ser>
        <c:ser>
          <c:idx val="0"/>
          <c:order val="1"/>
          <c:tx>
            <c:strRef>
              <c:f>'4. Gráficos_%Tendencia_Subreg'!$C$14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Gráficos_%Tendencia_Subreg'!$D$15:$D$22</c:f>
              <c:numCache>
                <c:formatCode>#,##0.00</c:formatCode>
                <c:ptCount val="8"/>
                <c:pt idx="0">
                  <c:v>88.289412257119395</c:v>
                </c:pt>
                <c:pt idx="1">
                  <c:v>84.776369852272396</c:v>
                </c:pt>
                <c:pt idx="2">
                  <c:v>84.049854036159104</c:v>
                </c:pt>
                <c:pt idx="3">
                  <c:v>83.210454751472994</c:v>
                </c:pt>
                <c:pt idx="4">
                  <c:v>83.982027018984695</c:v>
                </c:pt>
                <c:pt idx="5">
                  <c:v>84.663785886177905</c:v>
                </c:pt>
                <c:pt idx="6">
                  <c:v>84.801776062638993</c:v>
                </c:pt>
                <c:pt idx="7">
                  <c:v>83.789372445299307</c:v>
                </c:pt>
              </c:numCache>
            </c:numRef>
          </c:val>
          <c:smooth val="0"/>
          <c:extLst>
            <c:ext xmlns:c16="http://schemas.microsoft.com/office/drawing/2014/chart" uri="{C3380CC4-5D6E-409C-BE32-E72D297353CC}">
              <c16:uniqueId val="{00000001-CF98-4ED0-9C8D-E833D2F47791}"/>
            </c:ext>
          </c:extLst>
        </c:ser>
        <c:ser>
          <c:idx val="4"/>
          <c:order val="2"/>
          <c:tx>
            <c:strRef>
              <c:f>'4. Gráficos_%Tendencia_Subreg'!$G$14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98-4ED0-9C8D-E833D2F47791}"/>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98-4ED0-9C8D-E833D2F47791}"/>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98-4ED0-9C8D-E833D2F47791}"/>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98-4ED0-9C8D-E833D2F47791}"/>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Gráficos_%Tendencia_Subreg'!$H$15:$H$22</c:f>
              <c:numCache>
                <c:formatCode>#,##0.00</c:formatCode>
                <c:ptCount val="8"/>
                <c:pt idx="0">
                  <c:v>3.41280445596355</c:v>
                </c:pt>
                <c:pt idx="1">
                  <c:v>2.4633033277922398</c:v>
                </c:pt>
                <c:pt idx="2">
                  <c:v>2.5068954008922799</c:v>
                </c:pt>
                <c:pt idx="3">
                  <c:v>2.54570176763862</c:v>
                </c:pt>
                <c:pt idx="4">
                  <c:v>1.56184907457002</c:v>
                </c:pt>
                <c:pt idx="5">
                  <c:v>2.4766953368147999</c:v>
                </c:pt>
                <c:pt idx="6">
                  <c:v>2.4752383045455701</c:v>
                </c:pt>
                <c:pt idx="7">
                  <c:v>2.4691586365065601</c:v>
                </c:pt>
              </c:numCache>
            </c:numRef>
          </c:val>
          <c:smooth val="0"/>
          <c:extLst>
            <c:ext xmlns:c16="http://schemas.microsoft.com/office/drawing/2014/chart" uri="{C3380CC4-5D6E-409C-BE32-E72D297353CC}">
              <c16:uniqueId val="{00000006-CF98-4ED0-9C8D-E833D2F47791}"/>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CF98-4ED0-9C8D-E833D2F47791}"/>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CF98-4ED0-9C8D-E833D2F47791}"/>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CF98-4ED0-9C8D-E833D2F47791}"/>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CF98-4ED0-9C8D-E833D2F47791}"/>
                      </c:ext>
                    </c:extLst>
                  </c:dLbl>
                  <c:dLbl>
                    <c:idx val="4"/>
                    <c:delete val="1"/>
                    <c:extLst>
                      <c:ext uri="{CE6537A1-D6FC-4f65-9D91-7224C49458BB}"/>
                      <c:ext xmlns:c16="http://schemas.microsoft.com/office/drawing/2014/chart" uri="{C3380CC4-5D6E-409C-BE32-E72D297353CC}">
                        <c16:uniqueId val="{0000000B-CF98-4ED0-9C8D-E833D2F47791}"/>
                      </c:ext>
                    </c:extLst>
                  </c:dLbl>
                  <c:dLbl>
                    <c:idx val="5"/>
                    <c:delete val="1"/>
                    <c:extLst>
                      <c:ext uri="{CE6537A1-D6FC-4f65-9D91-7224C49458BB}"/>
                      <c:ext xmlns:c16="http://schemas.microsoft.com/office/drawing/2014/chart" uri="{C3380CC4-5D6E-409C-BE32-E72D297353CC}">
                        <c16:uniqueId val="{0000000C-CF98-4ED0-9C8D-E833D2F47791}"/>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Gráficos_%Tendencia_Subreg'!$A$15:$A$22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Gráficos_%Tendencia_Subreg'!$K$15:$K$22</c15:sqref>
                        </c15:formulaRef>
                      </c:ext>
                    </c:extLst>
                    <c:numCache>
                      <c:formatCode>#,##0.00</c:formatCode>
                      <c:ptCount val="8"/>
                      <c:pt idx="0">
                        <c:v>-8.8209726492699492</c:v>
                      </c:pt>
                      <c:pt idx="1">
                        <c:v>-3.11255214377569</c:v>
                      </c:pt>
                      <c:pt idx="2">
                        <c:v>-1.98556856848025</c:v>
                      </c:pt>
                      <c:pt idx="3">
                        <c:v>-0.96502492823688601</c:v>
                      </c:pt>
                      <c:pt idx="4">
                        <c:v>0.68068202106766795</c:v>
                      </c:pt>
                      <c:pt idx="5">
                        <c:v>-1.1075111783543401</c:v>
                      </c:pt>
                      <c:pt idx="6">
                        <c:v>-0.76212755020318901</c:v>
                      </c:pt>
                      <c:pt idx="7">
                        <c:v>0.63883699853884901</c:v>
                      </c:pt>
                    </c:numCache>
                  </c:numRef>
                </c:val>
                <c:smooth val="0"/>
                <c:extLst>
                  <c:ext xmlns:c16="http://schemas.microsoft.com/office/drawing/2014/chart" uri="{C3380CC4-5D6E-409C-BE32-E72D297353CC}">
                    <c16:uniqueId val="{0000000D-CF98-4ED0-9C8D-E833D2F47791}"/>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99343d7-1616-4097-9bac-451519af3f3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Gráficos_%Tendencia_Subreg'!$F$25:$F$32</c:f>
              <c:numCache>
                <c:formatCode>#,##0.00</c:formatCode>
                <c:ptCount val="8"/>
                <c:pt idx="0">
                  <c:v>38.150353568992799</c:v>
                </c:pt>
                <c:pt idx="1">
                  <c:v>38.420716025527597</c:v>
                </c:pt>
                <c:pt idx="2">
                  <c:v>38.951843784776102</c:v>
                </c:pt>
                <c:pt idx="3">
                  <c:v>39.754947314796397</c:v>
                </c:pt>
                <c:pt idx="4">
                  <c:v>36.730846909923301</c:v>
                </c:pt>
                <c:pt idx="5">
                  <c:v>36.892518896317704</c:v>
                </c:pt>
                <c:pt idx="6">
                  <c:v>36.633925907920798</c:v>
                </c:pt>
                <c:pt idx="7">
                  <c:v>36.1126552465659</c:v>
                </c:pt>
              </c:numCache>
            </c:numRef>
          </c:val>
          <c:smooth val="0"/>
          <c:extLst>
            <c:ext xmlns:c16="http://schemas.microsoft.com/office/drawing/2014/chart" uri="{C3380CC4-5D6E-409C-BE32-E72D297353CC}">
              <c16:uniqueId val="{00000000-C4DB-4A39-8772-658BAF052025}"/>
            </c:ext>
          </c:extLst>
        </c:ser>
        <c:ser>
          <c:idx val="0"/>
          <c:order val="1"/>
          <c:tx>
            <c:strRef>
              <c:f>'4. Gráficos_%Tendencia_Subreg'!$C$24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Gráficos_%Tendencia_Subreg'!$D$25:$D$32</c:f>
              <c:numCache>
                <c:formatCode>#,##0.00</c:formatCode>
                <c:ptCount val="8"/>
                <c:pt idx="0">
                  <c:v>72.298178511460605</c:v>
                </c:pt>
                <c:pt idx="1">
                  <c:v>70.051300194586901</c:v>
                </c:pt>
                <c:pt idx="2">
                  <c:v>70.667605124741996</c:v>
                </c:pt>
                <c:pt idx="3">
                  <c:v>71.128396069867406</c:v>
                </c:pt>
                <c:pt idx="4">
                  <c:v>73.812874535893698</c:v>
                </c:pt>
                <c:pt idx="5">
                  <c:v>74.984636007998603</c:v>
                </c:pt>
                <c:pt idx="6">
                  <c:v>74.965657190629301</c:v>
                </c:pt>
                <c:pt idx="7">
                  <c:v>72.836605275091799</c:v>
                </c:pt>
              </c:numCache>
            </c:numRef>
          </c:val>
          <c:smooth val="0"/>
          <c:extLst>
            <c:ext xmlns:c16="http://schemas.microsoft.com/office/drawing/2014/chart" uri="{C3380CC4-5D6E-409C-BE32-E72D297353CC}">
              <c16:uniqueId val="{00000001-C4DB-4A39-8772-658BAF052025}"/>
            </c:ext>
          </c:extLst>
        </c:ser>
        <c:ser>
          <c:idx val="4"/>
          <c:order val="2"/>
          <c:tx>
            <c:strRef>
              <c:f>'4. Gráficos_%Tendencia_Subreg'!$G$24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DB-4A39-8772-658BAF052025}"/>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DB-4A39-8772-658BAF052025}"/>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DB-4A39-8772-658BAF052025}"/>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DB-4A39-8772-658BAF052025}"/>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Gráficos_%Tendencia_Subreg'!$H$25:$H$32</c:f>
              <c:numCache>
                <c:formatCode>#,##0.00</c:formatCode>
                <c:ptCount val="8"/>
                <c:pt idx="0">
                  <c:v>3.39569814421148</c:v>
                </c:pt>
                <c:pt idx="1">
                  <c:v>4.0548342511901696</c:v>
                </c:pt>
                <c:pt idx="2">
                  <c:v>4.0864776434556802</c:v>
                </c:pt>
                <c:pt idx="3">
                  <c:v>3.6956432164756898</c:v>
                </c:pt>
                <c:pt idx="4">
                  <c:v>1.80588781030339</c:v>
                </c:pt>
                <c:pt idx="5">
                  <c:v>3.6821593881882002</c:v>
                </c:pt>
                <c:pt idx="6">
                  <c:v>3.70607711203674</c:v>
                </c:pt>
                <c:pt idx="7">
                  <c:v>3.6783744642256302</c:v>
                </c:pt>
              </c:numCache>
            </c:numRef>
          </c:val>
          <c:smooth val="0"/>
          <c:extLst>
            <c:ext xmlns:c16="http://schemas.microsoft.com/office/drawing/2014/chart" uri="{C3380CC4-5D6E-409C-BE32-E72D297353CC}">
              <c16:uniqueId val="{00000006-C4DB-4A39-8772-658BAF052025}"/>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C4DB-4A39-8772-658BAF052025}"/>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C4DB-4A39-8772-658BAF052025}"/>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C4DB-4A39-8772-658BAF052025}"/>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C4DB-4A39-8772-658BAF052025}"/>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Gráficos_%Tendencia_Subreg'!$A$25:$A$32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Gráficos_%Tendencia_Subreg'!$K$25:$K$32</c15:sqref>
                        </c15:formulaRef>
                      </c:ext>
                    </c:extLst>
                    <c:numCache>
                      <c:formatCode>#,##0.00</c:formatCode>
                      <c:ptCount val="8"/>
                      <c:pt idx="0">
                        <c:v>-13.8442302246649</c:v>
                      </c:pt>
                      <c:pt idx="1">
                        <c:v>-12.526850471304799</c:v>
                      </c:pt>
                      <c:pt idx="2">
                        <c:v>-13.7059265529737</c:v>
                      </c:pt>
                      <c:pt idx="3">
                        <c:v>-14.5789866011395</c:v>
                      </c:pt>
                      <c:pt idx="4">
                        <c:v>-12.349609256120299</c:v>
                      </c:pt>
                      <c:pt idx="5">
                        <c:v>-15.5593142925044</c:v>
                      </c:pt>
                      <c:pt idx="6">
                        <c:v>-15.305660210586799</c:v>
                      </c:pt>
                      <c:pt idx="7">
                        <c:v>-12.627634985883301</c:v>
                      </c:pt>
                    </c:numCache>
                  </c:numRef>
                </c:val>
                <c:smooth val="0"/>
                <c:extLst>
                  <c:ext xmlns:c16="http://schemas.microsoft.com/office/drawing/2014/chart" uri="{C3380CC4-5D6E-409C-BE32-E72D297353CC}">
                    <c16:uniqueId val="{0000000B-C4DB-4A39-8772-658BAF052025}"/>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b63308d3-dff2-450b-8c84-db5b20cc2db5}"/>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Gráficos_%Tendencia_Subreg'!$F$35:$F$42</c:f>
              <c:numCache>
                <c:formatCode>#,##0.00</c:formatCode>
                <c:ptCount val="8"/>
                <c:pt idx="0">
                  <c:v>19.573281968182101</c:v>
                </c:pt>
                <c:pt idx="1">
                  <c:v>19.467730202924699</c:v>
                </c:pt>
                <c:pt idx="2">
                  <c:v>20.215958588160799</c:v>
                </c:pt>
                <c:pt idx="3">
                  <c:v>20.773840529264898</c:v>
                </c:pt>
                <c:pt idx="4">
                  <c:v>19.4472409990891</c:v>
                </c:pt>
                <c:pt idx="5">
                  <c:v>19.7962747939238</c:v>
                </c:pt>
                <c:pt idx="6">
                  <c:v>19.768465848236598</c:v>
                </c:pt>
                <c:pt idx="7">
                  <c:v>19.5818541925664</c:v>
                </c:pt>
              </c:numCache>
            </c:numRef>
          </c:val>
          <c:smooth val="0"/>
          <c:extLst>
            <c:ext xmlns:c16="http://schemas.microsoft.com/office/drawing/2014/chart" uri="{C3380CC4-5D6E-409C-BE32-E72D297353CC}">
              <c16:uniqueId val="{00000000-A193-4EFE-9D0E-582847829336}"/>
            </c:ext>
          </c:extLst>
        </c:ser>
        <c:ser>
          <c:idx val="0"/>
          <c:order val="1"/>
          <c:tx>
            <c:strRef>
              <c:f>'4. Gráficos_%Tendencia_Subreg'!$C$34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Gráficos_%Tendencia_Subreg'!$D$35:$D$42</c:f>
              <c:numCache>
                <c:formatCode>#,##0.00</c:formatCode>
                <c:ptCount val="8"/>
                <c:pt idx="0">
                  <c:v>66.297734429938501</c:v>
                </c:pt>
                <c:pt idx="1">
                  <c:v>64.950460280432395</c:v>
                </c:pt>
                <c:pt idx="2">
                  <c:v>65.481729053055204</c:v>
                </c:pt>
                <c:pt idx="3">
                  <c:v>65.842164962004105</c:v>
                </c:pt>
                <c:pt idx="4">
                  <c:v>67.612541349058006</c:v>
                </c:pt>
                <c:pt idx="5">
                  <c:v>68.463376483797006</c:v>
                </c:pt>
                <c:pt idx="6">
                  <c:v>69.169875807441997</c:v>
                </c:pt>
                <c:pt idx="7">
                  <c:v>68.015580020136795</c:v>
                </c:pt>
              </c:numCache>
            </c:numRef>
          </c:val>
          <c:smooth val="0"/>
          <c:extLst>
            <c:ext xmlns:c16="http://schemas.microsoft.com/office/drawing/2014/chart" uri="{C3380CC4-5D6E-409C-BE32-E72D297353CC}">
              <c16:uniqueId val="{00000001-A193-4EFE-9D0E-582847829336}"/>
            </c:ext>
          </c:extLst>
        </c:ser>
        <c:ser>
          <c:idx val="4"/>
          <c:order val="2"/>
          <c:tx>
            <c:strRef>
              <c:f>'4. Gráficos_%Tendencia_Subreg'!$G$34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93-4EFE-9D0E-58284782933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93-4EFE-9D0E-58284782933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93-4EFE-9D0E-58284782933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93-4EFE-9D0E-58284782933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Gráficos_%Tendencia_Subreg'!$H$35:$H$42</c:f>
              <c:numCache>
                <c:formatCode>#,##0.00</c:formatCode>
                <c:ptCount val="8"/>
                <c:pt idx="0">
                  <c:v>2.1845476503500798</c:v>
                </c:pt>
                <c:pt idx="1">
                  <c:v>2.15466425866004</c:v>
                </c:pt>
                <c:pt idx="2">
                  <c:v>2.2025996113931998</c:v>
                </c:pt>
                <c:pt idx="3">
                  <c:v>2.1225117687435802</c:v>
                </c:pt>
                <c:pt idx="4">
                  <c:v>1.54897166690637</c:v>
                </c:pt>
                <c:pt idx="5">
                  <c:v>2.0689191912406799</c:v>
                </c:pt>
                <c:pt idx="6">
                  <c:v>2.0006949832680401</c:v>
                </c:pt>
                <c:pt idx="7">
                  <c:v>1.99099043738449</c:v>
                </c:pt>
              </c:numCache>
            </c:numRef>
          </c:val>
          <c:smooth val="0"/>
          <c:extLst>
            <c:ext xmlns:c16="http://schemas.microsoft.com/office/drawing/2014/chart" uri="{C3380CC4-5D6E-409C-BE32-E72D297353CC}">
              <c16:uniqueId val="{00000006-A193-4EFE-9D0E-582847829336}"/>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193-4EFE-9D0E-58284782933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193-4EFE-9D0E-58284782933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193-4EFE-9D0E-58284782933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193-4EFE-9D0E-58284782933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Gráficos_%Tendencia_Subreg'!$A$35:$A$42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Gráficos_%Tendencia_Subreg'!$K$35:$K$42</c15:sqref>
                        </c15:formulaRef>
                      </c:ext>
                    </c:extLst>
                    <c:numCache>
                      <c:formatCode>#,##0.00</c:formatCode>
                      <c:ptCount val="8"/>
                      <c:pt idx="0">
                        <c:v>11.944435951529201</c:v>
                      </c:pt>
                      <c:pt idx="1">
                        <c:v>13.427145257982801</c:v>
                      </c:pt>
                      <c:pt idx="2">
                        <c:v>12.099712747390701</c:v>
                      </c:pt>
                      <c:pt idx="3">
                        <c:v>11.2614827399874</c:v>
                      </c:pt>
                      <c:pt idx="4">
                        <c:v>11.391245984946501</c:v>
                      </c:pt>
                      <c:pt idx="5">
                        <c:v>9.6714295310385801</c:v>
                      </c:pt>
                      <c:pt idx="6">
                        <c:v>9.0609633610533304</c:v>
                      </c:pt>
                      <c:pt idx="7">
                        <c:v>10.411575349912299</c:v>
                      </c:pt>
                    </c:numCache>
                  </c:numRef>
                </c:val>
                <c:smooth val="0"/>
                <c:extLst>
                  <c:ext xmlns:c16="http://schemas.microsoft.com/office/drawing/2014/chart" uri="{C3380CC4-5D6E-409C-BE32-E72D297353CC}">
                    <c16:uniqueId val="{0000000B-A193-4EFE-9D0E-582847829336}"/>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a79b3c58-ee03-4d74-8040-ba8be4062f2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Gráficos_%Tendencia_Subreg'!$F$45:$F$52</c:f>
              <c:numCache>
                <c:formatCode>#,##0.00</c:formatCode>
                <c:ptCount val="8"/>
                <c:pt idx="0">
                  <c:v>16.441946488807101</c:v>
                </c:pt>
                <c:pt idx="1">
                  <c:v>17.076022835847098</c:v>
                </c:pt>
                <c:pt idx="2">
                  <c:v>17.637423156943399</c:v>
                </c:pt>
                <c:pt idx="3">
                  <c:v>18.256359388905398</c:v>
                </c:pt>
                <c:pt idx="4">
                  <c:v>16.1726912946826</c:v>
                </c:pt>
                <c:pt idx="5">
                  <c:v>16.250232528595301</c:v>
                </c:pt>
                <c:pt idx="6">
                  <c:v>15.9465687333477</c:v>
                </c:pt>
                <c:pt idx="7">
                  <c:v>15.5696089385475</c:v>
                </c:pt>
              </c:numCache>
            </c:numRef>
          </c:val>
          <c:smooth val="0"/>
          <c:extLst>
            <c:ext xmlns:c16="http://schemas.microsoft.com/office/drawing/2014/chart" uri="{C3380CC4-5D6E-409C-BE32-E72D297353CC}">
              <c16:uniqueId val="{00000000-1523-4CC6-955E-B3A24A22394B}"/>
            </c:ext>
          </c:extLst>
        </c:ser>
        <c:ser>
          <c:idx val="0"/>
          <c:order val="1"/>
          <c:tx>
            <c:strRef>
              <c:f>'4. Gráficos_%Tendencia_Subreg'!$C$44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Gráficos_%Tendencia_Subreg'!$D$45:$D$52</c:f>
              <c:numCache>
                <c:formatCode>#,##0.00</c:formatCode>
                <c:ptCount val="8"/>
                <c:pt idx="0">
                  <c:v>69.632110548911399</c:v>
                </c:pt>
                <c:pt idx="1">
                  <c:v>67.910500972092194</c:v>
                </c:pt>
                <c:pt idx="2">
                  <c:v>68.281351496380296</c:v>
                </c:pt>
                <c:pt idx="3">
                  <c:v>67.359463067339107</c:v>
                </c:pt>
                <c:pt idx="4">
                  <c:v>68.962400660966907</c:v>
                </c:pt>
                <c:pt idx="5">
                  <c:v>68.824834507697304</c:v>
                </c:pt>
                <c:pt idx="6">
                  <c:v>68.414254338590098</c:v>
                </c:pt>
                <c:pt idx="7">
                  <c:v>66.8071508379888</c:v>
                </c:pt>
              </c:numCache>
            </c:numRef>
          </c:val>
          <c:smooth val="0"/>
          <c:extLst>
            <c:ext xmlns:c16="http://schemas.microsoft.com/office/drawing/2014/chart" uri="{C3380CC4-5D6E-409C-BE32-E72D297353CC}">
              <c16:uniqueId val="{00000001-1523-4CC6-955E-B3A24A22394B}"/>
            </c:ext>
          </c:extLst>
        </c:ser>
        <c:ser>
          <c:idx val="4"/>
          <c:order val="2"/>
          <c:tx>
            <c:strRef>
              <c:f>'4. Gráficos_%Tendencia_Subreg'!$G$44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23-4CC6-955E-B3A24A22394B}"/>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23-4CC6-955E-B3A24A22394B}"/>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23-4CC6-955E-B3A24A22394B}"/>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23-4CC6-955E-B3A24A22394B}"/>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Gráficos_%Tendencia_Subreg'!$H$45:$H$52</c:f>
              <c:numCache>
                <c:formatCode>#,##0.00</c:formatCode>
                <c:ptCount val="8"/>
                <c:pt idx="0">
                  <c:v>2.68083026678933</c:v>
                </c:pt>
                <c:pt idx="1">
                  <c:v>2.7884071473729701</c:v>
                </c:pt>
                <c:pt idx="2">
                  <c:v>2.7395196897093901</c:v>
                </c:pt>
                <c:pt idx="3">
                  <c:v>2.7235983387718798</c:v>
                </c:pt>
                <c:pt idx="4">
                  <c:v>1.97377129997763</c:v>
                </c:pt>
                <c:pt idx="5">
                  <c:v>2.6415248431282699</c:v>
                </c:pt>
                <c:pt idx="6">
                  <c:v>2.5428458270324801</c:v>
                </c:pt>
                <c:pt idx="7">
                  <c:v>2.5367597765363099</c:v>
                </c:pt>
              </c:numCache>
            </c:numRef>
          </c:val>
          <c:smooth val="0"/>
          <c:extLst>
            <c:ext xmlns:c16="http://schemas.microsoft.com/office/drawing/2014/chart" uri="{C3380CC4-5D6E-409C-BE32-E72D297353CC}">
              <c16:uniqueId val="{00000006-1523-4CC6-955E-B3A24A22394B}"/>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1523-4CC6-955E-B3A24A22394B}"/>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1523-4CC6-955E-B3A24A22394B}"/>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1523-4CC6-955E-B3A24A22394B}"/>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1523-4CC6-955E-B3A24A22394B}"/>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Gráficos_%Tendencia_Subreg'!$A$45:$A$52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Gráficos_%Tendencia_Subreg'!$K$45:$K$52</c15:sqref>
                        </c15:formulaRef>
                      </c:ext>
                    </c:extLst>
                    <c:numCache>
                      <c:formatCode>#,##0.00</c:formatCode>
                      <c:ptCount val="8"/>
                      <c:pt idx="0">
                        <c:v>11.2451126954922</c:v>
                      </c:pt>
                      <c:pt idx="1">
                        <c:v>12.2250690446877</c:v>
                      </c:pt>
                      <c:pt idx="2">
                        <c:v>11.341705656966999</c:v>
                      </c:pt>
                      <c:pt idx="3">
                        <c:v>11.6605792049837</c:v>
                      </c:pt>
                      <c:pt idx="4">
                        <c:v>12.891136744372901</c:v>
                      </c:pt>
                      <c:pt idx="5">
                        <c:v>12.2834081205791</c:v>
                      </c:pt>
                      <c:pt idx="6">
                        <c:v>13.096331101029699</c:v>
                      </c:pt>
                      <c:pt idx="7">
                        <c:v>15.0864804469274</c:v>
                      </c:pt>
                    </c:numCache>
                  </c:numRef>
                </c:val>
                <c:smooth val="0"/>
                <c:extLst>
                  <c:ext xmlns:c16="http://schemas.microsoft.com/office/drawing/2014/chart" uri="{C3380CC4-5D6E-409C-BE32-E72D297353CC}">
                    <c16:uniqueId val="{0000000B-1523-4CC6-955E-B3A24A22394B}"/>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49a8312-4794-47c7-97de-b74b90d3d77d}"/>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Gráficos_%Tendencia_Subreg'!$F$55:$F$62</c:f>
              <c:numCache>
                <c:formatCode>#,##0.00</c:formatCode>
                <c:ptCount val="8"/>
                <c:pt idx="0">
                  <c:v>33.942003187547897</c:v>
                </c:pt>
                <c:pt idx="1">
                  <c:v>34.788056899120399</c:v>
                </c:pt>
                <c:pt idx="2">
                  <c:v>35.518190820458699</c:v>
                </c:pt>
                <c:pt idx="3">
                  <c:v>36.609708630113602</c:v>
                </c:pt>
                <c:pt idx="4">
                  <c:v>33.573781754024402</c:v>
                </c:pt>
                <c:pt idx="5">
                  <c:v>33.230574719820197</c:v>
                </c:pt>
                <c:pt idx="6">
                  <c:v>33.291527798745101</c:v>
                </c:pt>
                <c:pt idx="7">
                  <c:v>32.807064078759701</c:v>
                </c:pt>
              </c:numCache>
            </c:numRef>
          </c:val>
          <c:smooth val="0"/>
          <c:extLst>
            <c:ext xmlns:c16="http://schemas.microsoft.com/office/drawing/2014/chart" uri="{C3380CC4-5D6E-409C-BE32-E72D297353CC}">
              <c16:uniqueId val="{00000000-F2F0-4FDD-9F75-12D46A21CAE2}"/>
            </c:ext>
          </c:extLst>
        </c:ser>
        <c:ser>
          <c:idx val="0"/>
          <c:order val="1"/>
          <c:tx>
            <c:strRef>
              <c:f>'4. Gráficos_%Tendencia_Subreg'!$C$54</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Gráficos_%Tendencia_Subreg'!$D$56:$D$62</c:f>
              <c:numCache>
                <c:formatCode>#,##0.00</c:formatCode>
                <c:ptCount val="7"/>
                <c:pt idx="0">
                  <c:v>54.602338823241297</c:v>
                </c:pt>
                <c:pt idx="1">
                  <c:v>54.896506750609902</c:v>
                </c:pt>
                <c:pt idx="2">
                  <c:v>53.413716700159704</c:v>
                </c:pt>
                <c:pt idx="3">
                  <c:v>54.908504691866902</c:v>
                </c:pt>
                <c:pt idx="4">
                  <c:v>54.770861299285102</c:v>
                </c:pt>
                <c:pt idx="5">
                  <c:v>54.1006197283414</c:v>
                </c:pt>
                <c:pt idx="6">
                  <c:v>52.436253762498403</c:v>
                </c:pt>
              </c:numCache>
            </c:numRef>
          </c:val>
          <c:smooth val="0"/>
          <c:extLst>
            <c:ext xmlns:c16="http://schemas.microsoft.com/office/drawing/2014/chart" uri="{C3380CC4-5D6E-409C-BE32-E72D297353CC}">
              <c16:uniqueId val="{00000001-F2F0-4FDD-9F75-12D46A21CAE2}"/>
            </c:ext>
          </c:extLst>
        </c:ser>
        <c:ser>
          <c:idx val="4"/>
          <c:order val="2"/>
          <c:tx>
            <c:strRef>
              <c:f>'4. Gráficos_%Tendencia_Subreg'!$G$54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F0-4FDD-9F75-12D46A21CAE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F0-4FDD-9F75-12D46A21CAE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F0-4FDD-9F75-12D46A21CAE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F0-4FDD-9F75-12D46A21CAE2}"/>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Gráficos_%Tendencia_Subreg'!$H$55:$H$62</c:f>
              <c:numCache>
                <c:formatCode>#,##0.00</c:formatCode>
                <c:ptCount val="8"/>
                <c:pt idx="0">
                  <c:v>2.4539978887670002</c:v>
                </c:pt>
                <c:pt idx="1">
                  <c:v>2.3865793179452601</c:v>
                </c:pt>
                <c:pt idx="2">
                  <c:v>2.31863522554363</c:v>
                </c:pt>
                <c:pt idx="3">
                  <c:v>2.4261666091933498</c:v>
                </c:pt>
                <c:pt idx="4">
                  <c:v>1.6757225162771101</c:v>
                </c:pt>
                <c:pt idx="5">
                  <c:v>2.37723597540037</c:v>
                </c:pt>
                <c:pt idx="6">
                  <c:v>2.2633051920151401</c:v>
                </c:pt>
                <c:pt idx="7">
                  <c:v>2.2323196211168899</c:v>
                </c:pt>
              </c:numCache>
            </c:numRef>
          </c:val>
          <c:smooth val="0"/>
          <c:extLst>
            <c:ext xmlns:c16="http://schemas.microsoft.com/office/drawing/2014/chart" uri="{C3380CC4-5D6E-409C-BE32-E72D297353CC}">
              <c16:uniqueId val="{00000006-F2F0-4FDD-9F75-12D46A21CAE2}"/>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F2F0-4FDD-9F75-12D46A21CAE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F2F0-4FDD-9F75-12D46A21CAE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F2F0-4FDD-9F75-12D46A21CAE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F2F0-4FDD-9F75-12D46A21CAE2}"/>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Gráficos_%Tendencia_Subreg'!$A$55:$A$62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Gráficos_%Tendencia_Subreg'!$K$55:$K$62</c15:sqref>
                        </c15:formulaRef>
                      </c:ext>
                    </c:extLst>
                    <c:numCache>
                      <c:formatCode>#,##0.00</c:formatCode>
                      <c:ptCount val="8"/>
                      <c:pt idx="0">
                        <c:v>6.4330511456543702</c:v>
                      </c:pt>
                      <c:pt idx="1">
                        <c:v>8.2230249596930598</c:v>
                      </c:pt>
                      <c:pt idx="2">
                        <c:v>7.2666672033877804</c:v>
                      </c:pt>
                      <c:pt idx="3">
                        <c:v>7.55040806053327</c:v>
                      </c:pt>
                      <c:pt idx="4">
                        <c:v>9.8419910378315905</c:v>
                      </c:pt>
                      <c:pt idx="5">
                        <c:v>9.6213280054943304</c:v>
                      </c:pt>
                      <c:pt idx="6">
                        <c:v>10.3445472808984</c:v>
                      </c:pt>
                      <c:pt idx="7">
                        <c:v>12.524362537625001</c:v>
                      </c:pt>
                    </c:numCache>
                  </c:numRef>
                </c:val>
                <c:smooth val="0"/>
                <c:extLst>
                  <c:ext xmlns:c16="http://schemas.microsoft.com/office/drawing/2014/chart" uri="{C3380CC4-5D6E-409C-BE32-E72D297353CC}">
                    <c16:uniqueId val="{0000000B-F2F0-4FDD-9F75-12D46A21CAE2}"/>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74f5b8a0-aa28-47f0-9331-4bda8ce854c1}"/>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Gráficos_%Tendencia_Subreg'!$E$64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Gráficos_%Tendencia_Subreg'!$F$65:$F$72</c:f>
              <c:numCache>
                <c:formatCode>#,##0.00</c:formatCode>
                <c:ptCount val="8"/>
                <c:pt idx="0">
                  <c:v>51.002032505192901</c:v>
                </c:pt>
                <c:pt idx="1">
                  <c:v>53.3397761298774</c:v>
                </c:pt>
                <c:pt idx="2">
                  <c:v>54.740970333354397</c:v>
                </c:pt>
                <c:pt idx="3">
                  <c:v>58.4387035954461</c:v>
                </c:pt>
                <c:pt idx="4">
                  <c:v>57.512155275277998</c:v>
                </c:pt>
                <c:pt idx="5">
                  <c:v>59.1946685197356</c:v>
                </c:pt>
                <c:pt idx="6">
                  <c:v>60.151369816559601</c:v>
                </c:pt>
                <c:pt idx="7">
                  <c:v>58.872476321507897</c:v>
                </c:pt>
              </c:numCache>
            </c:numRef>
          </c:val>
          <c:smooth val="0"/>
          <c:extLst>
            <c:ext xmlns:c16="http://schemas.microsoft.com/office/drawing/2014/chart" uri="{C3380CC4-5D6E-409C-BE32-E72D297353CC}">
              <c16:uniqueId val="{00000000-B7A7-4213-8830-CCA6A9B6BAED}"/>
            </c:ext>
          </c:extLst>
        </c:ser>
        <c:ser>
          <c:idx val="0"/>
          <c:order val="1"/>
          <c:tx>
            <c:strRef>
              <c:f>'4. Gráficos_%Tendencia_Subreg'!$C$64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Gráficos_%Tendencia_Subreg'!$D$65:$D$72</c:f>
              <c:numCache>
                <c:formatCode>#,##0.00</c:formatCode>
                <c:ptCount val="8"/>
                <c:pt idx="0">
                  <c:v>35.520447895649802</c:v>
                </c:pt>
                <c:pt idx="1">
                  <c:v>34.521790493122502</c:v>
                </c:pt>
                <c:pt idx="2">
                  <c:v>35.513717732706901</c:v>
                </c:pt>
                <c:pt idx="3">
                  <c:v>35.180621591361103</c:v>
                </c:pt>
                <c:pt idx="4">
                  <c:v>38.363833037815198</c:v>
                </c:pt>
                <c:pt idx="5">
                  <c:v>39.378831199094698</c:v>
                </c:pt>
                <c:pt idx="6">
                  <c:v>40.295154532582004</c:v>
                </c:pt>
                <c:pt idx="7">
                  <c:v>37.567262586264498</c:v>
                </c:pt>
              </c:numCache>
            </c:numRef>
          </c:val>
          <c:smooth val="0"/>
          <c:extLst>
            <c:ext xmlns:c16="http://schemas.microsoft.com/office/drawing/2014/chart" uri="{C3380CC4-5D6E-409C-BE32-E72D297353CC}">
              <c16:uniqueId val="{00000001-B7A7-4213-8830-CCA6A9B6BAED}"/>
            </c:ext>
          </c:extLst>
        </c:ser>
        <c:ser>
          <c:idx val="4"/>
          <c:order val="2"/>
          <c:tx>
            <c:strRef>
              <c:f>'4. Gráficos_%Tendencia_Subreg'!$G$64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A7-4213-8830-CCA6A9B6BAED}"/>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A7-4213-8830-CCA6A9B6BAED}"/>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A7-4213-8830-CCA6A9B6BAED}"/>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7A7-4213-8830-CCA6A9B6BAED}"/>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Gráficos_%Tendencia_Subreg'!$H$65:$H$72</c:f>
              <c:numCache>
                <c:formatCode>#,##0.00</c:formatCode>
                <c:ptCount val="8"/>
                <c:pt idx="0">
                  <c:v>2.0557338237155398</c:v>
                </c:pt>
                <c:pt idx="1">
                  <c:v>2.1882602694862898</c:v>
                </c:pt>
                <c:pt idx="2">
                  <c:v>2.1761194716473402</c:v>
                </c:pt>
                <c:pt idx="3">
                  <c:v>2.0006313015144199</c:v>
                </c:pt>
                <c:pt idx="4">
                  <c:v>1.2779766484895101</c:v>
                </c:pt>
                <c:pt idx="5">
                  <c:v>1.9753045075064599</c:v>
                </c:pt>
                <c:pt idx="6">
                  <c:v>2.0439631319821299</c:v>
                </c:pt>
                <c:pt idx="7">
                  <c:v>2.0194925772342902</c:v>
                </c:pt>
              </c:numCache>
            </c:numRef>
          </c:val>
          <c:smooth val="0"/>
          <c:extLst>
            <c:ext xmlns:c16="http://schemas.microsoft.com/office/drawing/2014/chart" uri="{C3380CC4-5D6E-409C-BE32-E72D297353CC}">
              <c16:uniqueId val="{00000006-B7A7-4213-8830-CCA6A9B6BAED}"/>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Gráficos_%Tendencia_Subreg'!$K$64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B7A7-4213-8830-CCA6A9B6BAED}"/>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B7A7-4213-8830-CCA6A9B6BAED}"/>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B7A7-4213-8830-CCA6A9B6BAED}"/>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B7A7-4213-8830-CCA6A9B6BAED}"/>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Gráficos_%Tendencia_Subreg'!$A$65:$A$72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Gráficos_%Tendencia_Subreg'!$K$65:$K$72</c15:sqref>
                        </c15:formulaRef>
                      </c:ext>
                    </c:extLst>
                    <c:numCache>
                      <c:formatCode>#,##0.00</c:formatCode>
                      <c:ptCount val="8"/>
                      <c:pt idx="0">
                        <c:v>11.4217857754417</c:v>
                      </c:pt>
                      <c:pt idx="1">
                        <c:v>9.9501731075138107</c:v>
                      </c:pt>
                      <c:pt idx="2">
                        <c:v>7.5691924622913298</c:v>
                      </c:pt>
                      <c:pt idx="3">
                        <c:v>4.3800435116783696</c:v>
                      </c:pt>
                      <c:pt idx="4">
                        <c:v>2.8460350384173601</c:v>
                      </c:pt>
                      <c:pt idx="5">
                        <c:v>-0.54880422633674197</c:v>
                      </c:pt>
                      <c:pt idx="6">
                        <c:v>-2.4904874811237501</c:v>
                      </c:pt>
                      <c:pt idx="7">
                        <c:v>1.5407685149932899</c:v>
                      </c:pt>
                    </c:numCache>
                  </c:numRef>
                </c:val>
                <c:smooth val="0"/>
                <c:extLst>
                  <c:ext xmlns:c16="http://schemas.microsoft.com/office/drawing/2014/chart" uri="{C3380CC4-5D6E-409C-BE32-E72D297353CC}">
                    <c16:uniqueId val="{0000000B-B7A7-4213-8830-CCA6A9B6BAED}"/>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aa5bd5a5-4e7f-400a-9930-477a1c13929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Gráficos_%Tendencia_Subreg'!$F$75:$F$82</c:f>
              <c:numCache>
                <c:formatCode>#,##0.00</c:formatCode>
                <c:ptCount val="8"/>
                <c:pt idx="0">
                  <c:v>23.116287470376701</c:v>
                </c:pt>
                <c:pt idx="1">
                  <c:v>23.181129189831999</c:v>
                </c:pt>
                <c:pt idx="2">
                  <c:v>23.407551345370099</c:v>
                </c:pt>
                <c:pt idx="3">
                  <c:v>23.9079940469863</c:v>
                </c:pt>
                <c:pt idx="4">
                  <c:v>22.7011125738379</c:v>
                </c:pt>
                <c:pt idx="5">
                  <c:v>22.942370520154601</c:v>
                </c:pt>
                <c:pt idx="6">
                  <c:v>22.4201315843749</c:v>
                </c:pt>
                <c:pt idx="7">
                  <c:v>22.045232280098102</c:v>
                </c:pt>
              </c:numCache>
            </c:numRef>
          </c:val>
          <c:smooth val="0"/>
          <c:extLst>
            <c:ext xmlns:c16="http://schemas.microsoft.com/office/drawing/2014/chart" uri="{C3380CC4-5D6E-409C-BE32-E72D297353CC}">
              <c16:uniqueId val="{00000000-2B7F-4B9C-AE2D-D312C07C88F8}"/>
            </c:ext>
          </c:extLst>
        </c:ser>
        <c:ser>
          <c:idx val="0"/>
          <c:order val="1"/>
          <c:tx>
            <c:strRef>
              <c:f>'4. Gráficos_%Tendencia_Subreg'!$C$74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Gráficos_%Tendencia_Subreg'!$D$75:$D$82</c:f>
              <c:numCache>
                <c:formatCode>#,##0.00</c:formatCode>
                <c:ptCount val="8"/>
                <c:pt idx="0">
                  <c:v>58.769586943314899</c:v>
                </c:pt>
                <c:pt idx="1">
                  <c:v>57.332223029551002</c:v>
                </c:pt>
                <c:pt idx="2">
                  <c:v>57.527595606293701</c:v>
                </c:pt>
                <c:pt idx="3">
                  <c:v>55.900127564579599</c:v>
                </c:pt>
                <c:pt idx="4">
                  <c:v>55.991698225796704</c:v>
                </c:pt>
                <c:pt idx="5">
                  <c:v>55.144236142336197</c:v>
                </c:pt>
                <c:pt idx="6">
                  <c:v>54.4734562554139</c:v>
                </c:pt>
                <c:pt idx="7">
                  <c:v>53.012754540380797</c:v>
                </c:pt>
              </c:numCache>
            </c:numRef>
          </c:val>
          <c:smooth val="0"/>
          <c:extLst>
            <c:ext xmlns:c16="http://schemas.microsoft.com/office/drawing/2014/chart" uri="{C3380CC4-5D6E-409C-BE32-E72D297353CC}">
              <c16:uniqueId val="{00000001-2B7F-4B9C-AE2D-D312C07C88F8}"/>
            </c:ext>
          </c:extLst>
        </c:ser>
        <c:ser>
          <c:idx val="4"/>
          <c:order val="2"/>
          <c:tx>
            <c:strRef>
              <c:f>'4. Gráficos_%Tendencia_Subreg'!$G$74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7F-4B9C-AE2D-D312C07C88F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7F-4B9C-AE2D-D312C07C88F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7F-4B9C-AE2D-D312C07C88F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7F-4B9C-AE2D-D312C07C88F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Gráficos_%Tendencia_Subreg'!$H$75:$H$82</c:f>
              <c:numCache>
                <c:formatCode>#,##0.00</c:formatCode>
                <c:ptCount val="8"/>
                <c:pt idx="0">
                  <c:v>2.4297934990230501</c:v>
                </c:pt>
                <c:pt idx="1">
                  <c:v>2.5781906946746198</c:v>
                </c:pt>
                <c:pt idx="2">
                  <c:v>2.5852157720022699</c:v>
                </c:pt>
                <c:pt idx="3">
                  <c:v>2.5294993090251898</c:v>
                </c:pt>
                <c:pt idx="4">
                  <c:v>1.6213584864180099</c:v>
                </c:pt>
                <c:pt idx="5">
                  <c:v>2.43794038222123</c:v>
                </c:pt>
                <c:pt idx="6">
                  <c:v>2.4195128490698301</c:v>
                </c:pt>
                <c:pt idx="7">
                  <c:v>2.4065170529894599</c:v>
                </c:pt>
              </c:numCache>
            </c:numRef>
          </c:val>
          <c:smooth val="0"/>
          <c:extLst>
            <c:ext xmlns:c16="http://schemas.microsoft.com/office/drawing/2014/chart" uri="{C3380CC4-5D6E-409C-BE32-E72D297353CC}">
              <c16:uniqueId val="{00000006-2B7F-4B9C-AE2D-D312C07C88F8}"/>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Gráficos_%Tendencia_Subreg'!$K$74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B7F-4B9C-AE2D-D312C07C88F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B7F-4B9C-AE2D-D312C07C88F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B7F-4B9C-AE2D-D312C07C88F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B7F-4B9C-AE2D-D312C07C88F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Gráficos_%Tendencia_Subreg'!$A$75:$A$82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Gráficos_%Tendencia_Subreg'!$K$75:$K$82</c15:sqref>
                        </c15:formulaRef>
                      </c:ext>
                    </c:extLst>
                    <c:numCache>
                      <c:formatCode>#,##0.00</c:formatCode>
                      <c:ptCount val="8"/>
                      <c:pt idx="0">
                        <c:v>15.6843320872854</c:v>
                      </c:pt>
                      <c:pt idx="1">
                        <c:v>16.908457085942398</c:v>
                      </c:pt>
                      <c:pt idx="2">
                        <c:v>16.4796372763339</c:v>
                      </c:pt>
                      <c:pt idx="3">
                        <c:v>17.662379079409</c:v>
                      </c:pt>
                      <c:pt idx="4">
                        <c:v>19.6858307139474</c:v>
                      </c:pt>
                      <c:pt idx="5">
                        <c:v>19.475452955287999</c:v>
                      </c:pt>
                      <c:pt idx="6">
                        <c:v>20.686899311141399</c:v>
                      </c:pt>
                      <c:pt idx="7">
                        <c:v>22.535496126531601</c:v>
                      </c:pt>
                    </c:numCache>
                  </c:numRef>
                </c:val>
                <c:smooth val="0"/>
                <c:extLst>
                  <c:ext xmlns:c16="http://schemas.microsoft.com/office/drawing/2014/chart" uri="{C3380CC4-5D6E-409C-BE32-E72D297353CC}">
                    <c16:uniqueId val="{0000000B-2B7F-4B9C-AE2D-D312C07C88F8}"/>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d1d73843-71e0-4eba-9892-fd99aa88c67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986-4411-8896-C9E8FF84293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039cbc5c-59dc-4bb0-93ac-00aba20f5a7f}"/>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Gráficos_%Tendencia_Subreg'!$F$85:$F$92</c:f>
              <c:numCache>
                <c:formatCode>#,##0.00</c:formatCode>
                <c:ptCount val="8"/>
                <c:pt idx="0">
                  <c:v>76.227410545268299</c:v>
                </c:pt>
                <c:pt idx="1">
                  <c:v>77.273505991854293</c:v>
                </c:pt>
                <c:pt idx="2">
                  <c:v>77.179766902341996</c:v>
                </c:pt>
                <c:pt idx="3">
                  <c:v>79.651168436672094</c:v>
                </c:pt>
                <c:pt idx="4">
                  <c:v>75.868519322996406</c:v>
                </c:pt>
                <c:pt idx="5">
                  <c:v>76.084950662575196</c:v>
                </c:pt>
                <c:pt idx="6">
                  <c:v>75.019545473249295</c:v>
                </c:pt>
                <c:pt idx="7">
                  <c:v>73.098802900257198</c:v>
                </c:pt>
              </c:numCache>
            </c:numRef>
          </c:val>
          <c:smooth val="0"/>
          <c:extLst>
            <c:ext xmlns:c16="http://schemas.microsoft.com/office/drawing/2014/chart" uri="{C3380CC4-5D6E-409C-BE32-E72D297353CC}">
              <c16:uniqueId val="{00000000-5C69-4CAC-9267-3FEE1F515F14}"/>
            </c:ext>
          </c:extLst>
        </c:ser>
        <c:ser>
          <c:idx val="0"/>
          <c:order val="1"/>
          <c:tx>
            <c:strRef>
              <c:f>'4. Gráficos_%Tendencia_Subreg'!$C$84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Gráficos_%Tendencia_Subreg'!$D$85:$D$92</c:f>
              <c:numCache>
                <c:formatCode>#,##0.00</c:formatCode>
                <c:ptCount val="8"/>
                <c:pt idx="0">
                  <c:v>21.350506891628001</c:v>
                </c:pt>
                <c:pt idx="1">
                  <c:v>20.1588371726248</c:v>
                </c:pt>
                <c:pt idx="2">
                  <c:v>22.228340422006202</c:v>
                </c:pt>
                <c:pt idx="3">
                  <c:v>22.151231558666598</c:v>
                </c:pt>
                <c:pt idx="4">
                  <c:v>25.5173866442628</c:v>
                </c:pt>
                <c:pt idx="5">
                  <c:v>27.562782343288902</c:v>
                </c:pt>
                <c:pt idx="6">
                  <c:v>29.065338818506</c:v>
                </c:pt>
                <c:pt idx="7">
                  <c:v>26.6427275228403</c:v>
                </c:pt>
              </c:numCache>
            </c:numRef>
          </c:val>
          <c:smooth val="0"/>
          <c:extLst>
            <c:ext xmlns:c16="http://schemas.microsoft.com/office/drawing/2014/chart" uri="{C3380CC4-5D6E-409C-BE32-E72D297353CC}">
              <c16:uniqueId val="{00000001-5C69-4CAC-9267-3FEE1F515F14}"/>
            </c:ext>
          </c:extLst>
        </c:ser>
        <c:ser>
          <c:idx val="4"/>
          <c:order val="2"/>
          <c:tx>
            <c:strRef>
              <c:f>'4. Gráficos_%Tendencia_Subreg'!$G$84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69-4CAC-9267-3FEE1F515F14}"/>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69-4CAC-9267-3FEE1F515F14}"/>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69-4CAC-9267-3FEE1F515F14}"/>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69-4CAC-9267-3FEE1F515F1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Gráficos_%Tendencia_Subreg'!$H$85:$H$92</c:f>
              <c:numCache>
                <c:formatCode>#,##0.00</c:formatCode>
                <c:ptCount val="8"/>
                <c:pt idx="0">
                  <c:v>3.0650961820210401</c:v>
                </c:pt>
                <c:pt idx="1">
                  <c:v>3.3945443212800899</c:v>
                </c:pt>
                <c:pt idx="2">
                  <c:v>3.2646692128022199</c:v>
                </c:pt>
                <c:pt idx="3">
                  <c:v>3.2357791002105398</c:v>
                </c:pt>
                <c:pt idx="4">
                  <c:v>1.5178093471368499</c:v>
                </c:pt>
                <c:pt idx="5">
                  <c:v>3.15554046401971</c:v>
                </c:pt>
                <c:pt idx="6">
                  <c:v>3.2508165079583802</c:v>
                </c:pt>
                <c:pt idx="7">
                  <c:v>3.2561369596527099</c:v>
                </c:pt>
              </c:numCache>
            </c:numRef>
          </c:val>
          <c:smooth val="0"/>
          <c:extLst>
            <c:ext xmlns:c16="http://schemas.microsoft.com/office/drawing/2014/chart" uri="{C3380CC4-5D6E-409C-BE32-E72D297353CC}">
              <c16:uniqueId val="{00000006-5C69-4CAC-9267-3FEE1F515F14}"/>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Gráficos_%Tendencia_Subreg'!$K$84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C69-4CAC-9267-3FEE1F515F14}"/>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C69-4CAC-9267-3FEE1F515F14}"/>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C69-4CAC-9267-3FEE1F515F14}"/>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C69-4CAC-9267-3FEE1F515F14}"/>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Gráficos_%Tendencia_Subreg'!$A$85:$A$92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Gráficos_%Tendencia_Subreg'!$K$85:$K$92</c15:sqref>
                        </c15:formulaRef>
                      </c:ext>
                    </c:extLst>
                    <c:numCache>
                      <c:formatCode>#,##0.00</c:formatCode>
                      <c:ptCount val="8"/>
                      <c:pt idx="0">
                        <c:v>-0.64301361891733699</c:v>
                      </c:pt>
                      <c:pt idx="1">
                        <c:v>-0.82688748575915805</c:v>
                      </c:pt>
                      <c:pt idx="2">
                        <c:v>-2.6727765371504399</c:v>
                      </c:pt>
                      <c:pt idx="3">
                        <c:v>-5.0381790955492196</c:v>
                      </c:pt>
                      <c:pt idx="4">
                        <c:v>-2.9037153143960102</c:v>
                      </c:pt>
                      <c:pt idx="5">
                        <c:v>-6.8032734698838802</c:v>
                      </c:pt>
                      <c:pt idx="6">
                        <c:v>-7.33570079971369</c:v>
                      </c:pt>
                      <c:pt idx="7">
                        <c:v>-2.9976673827502198</c:v>
                      </c:pt>
                    </c:numCache>
                  </c:numRef>
                </c:val>
                <c:smooth val="0"/>
                <c:extLst>
                  <c:ext xmlns:c16="http://schemas.microsoft.com/office/drawing/2014/chart" uri="{C3380CC4-5D6E-409C-BE32-E72D297353CC}">
                    <c16:uniqueId val="{0000000B-5C69-4CAC-9267-3FEE1F515F14}"/>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e82d3d6-aa16-4e7d-81ac-9dc8ea21734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438-4A37-8314-0675CC326519}"/>
              </c:ext>
            </c:extLst>
          </c:dPt>
          <c:dPt>
            <c:idx val="1"/>
            <c:invertIfNegative val="0"/>
            <c:bubble3D val="0"/>
            <c:spPr>
              <a:solidFill>
                <a:srgbClr val="FFC000"/>
              </a:solidFill>
            </c:spPr>
            <c:extLst>
              <c:ext xmlns:c16="http://schemas.microsoft.com/office/drawing/2014/chart" uri="{C3380CC4-5D6E-409C-BE32-E72D297353CC}">
                <c16:uniqueId val="{00000003-4438-4A37-8314-0675CC326519}"/>
              </c:ext>
            </c:extLst>
          </c:dPt>
          <c:dPt>
            <c:idx val="2"/>
            <c:invertIfNegative val="0"/>
            <c:bubble3D val="0"/>
            <c:spPr>
              <a:solidFill>
                <a:srgbClr val="00B050"/>
              </a:solidFill>
            </c:spPr>
            <c:extLst>
              <c:ext xmlns:c16="http://schemas.microsoft.com/office/drawing/2014/chart" uri="{C3380CC4-5D6E-409C-BE32-E72D297353CC}">
                <c16:uniqueId val="{00000005-4438-4A37-8314-0675CC326519}"/>
              </c:ext>
            </c:extLst>
          </c:dPt>
          <c:dPt>
            <c:idx val="3"/>
            <c:invertIfNegative val="0"/>
            <c:bubble3D val="0"/>
            <c:spPr>
              <a:solidFill>
                <a:srgbClr val="00B0F0"/>
              </a:solidFill>
            </c:spPr>
            <c:extLst>
              <c:ext xmlns:c16="http://schemas.microsoft.com/office/drawing/2014/chart" uri="{C3380CC4-5D6E-409C-BE32-E72D297353CC}">
                <c16:uniqueId val="{00000007-4438-4A37-8314-0675CC326519}"/>
              </c:ext>
            </c:extLst>
          </c:dPt>
          <c:dPt>
            <c:idx val="4"/>
            <c:invertIfNegative val="0"/>
            <c:bubble3D val="0"/>
            <c:spPr>
              <a:solidFill>
                <a:srgbClr val="008000"/>
              </a:solidFill>
            </c:spPr>
            <c:extLst>
              <c:ext xmlns:c16="http://schemas.microsoft.com/office/drawing/2014/chart" uri="{C3380CC4-5D6E-409C-BE32-E72D297353CC}">
                <c16:uniqueId val="{00000009-4438-4A37-8314-0675CC326519}"/>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38-4A37-8314-0675CC326519}"/>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58461</c:v>
                </c:pt>
                <c:pt idx="1">
                  <c:v>25925</c:v>
                </c:pt>
                <c:pt idx="2">
                  <c:v>1817</c:v>
                </c:pt>
                <c:pt idx="3">
                  <c:v>2206</c:v>
                </c:pt>
                <c:pt idx="4" formatCode="#,##0">
                  <c:v>88409</c:v>
                </c:pt>
              </c:numCache>
            </c:numRef>
          </c:val>
          <c:extLst>
            <c:ext xmlns:c16="http://schemas.microsoft.com/office/drawing/2014/chart" uri="{C3380CC4-5D6E-409C-BE32-E72D297353CC}">
              <c16:uniqueId val="{0000000A-4438-4A37-8314-0675CC326519}"/>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0.52192195409379405</c:v>
                </c:pt>
                <c:pt idx="1">
                  <c:v>0.23145048254189299</c:v>
                </c:pt>
                <c:pt idx="2">
                  <c:v>1.62216210907857E-2</c:v>
                </c:pt>
                <c:pt idx="3">
                  <c:v>1.9694494290739301E-2</c:v>
                </c:pt>
                <c:pt idx="4">
                  <c:v>0.78928855201721304</c:v>
                </c:pt>
              </c:numCache>
            </c:numRef>
          </c:val>
          <c:extLst>
            <c:ext xmlns:c16="http://schemas.microsoft.com/office/drawing/2014/chart" uri="{C3380CC4-5D6E-409C-BE32-E72D297353CC}">
              <c16:uniqueId val="{0000000B-4438-4A37-8314-0675CC326519}"/>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935f45-8ae9-430d-adef-350bba636d94}"/>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7650-47E5-B7AE-EA1444402BD9}"/>
              </c:ext>
            </c:extLst>
          </c:dPt>
          <c:dPt>
            <c:idx val="1"/>
            <c:invertIfNegative val="0"/>
            <c:bubble3D val="0"/>
            <c:spPr>
              <a:solidFill>
                <a:srgbClr val="FFC000"/>
              </a:solidFill>
            </c:spPr>
            <c:extLst>
              <c:ext xmlns:c16="http://schemas.microsoft.com/office/drawing/2014/chart" uri="{C3380CC4-5D6E-409C-BE32-E72D297353CC}">
                <c16:uniqueId val="{00000003-7650-47E5-B7AE-EA1444402BD9}"/>
              </c:ext>
            </c:extLst>
          </c:dPt>
          <c:dPt>
            <c:idx val="2"/>
            <c:invertIfNegative val="0"/>
            <c:bubble3D val="0"/>
            <c:spPr>
              <a:solidFill>
                <a:srgbClr val="00B050"/>
              </a:solidFill>
            </c:spPr>
            <c:extLst>
              <c:ext xmlns:c16="http://schemas.microsoft.com/office/drawing/2014/chart" uri="{C3380CC4-5D6E-409C-BE32-E72D297353CC}">
                <c16:uniqueId val="{00000005-7650-47E5-B7AE-EA1444402BD9}"/>
              </c:ext>
            </c:extLst>
          </c:dPt>
          <c:dPt>
            <c:idx val="3"/>
            <c:invertIfNegative val="0"/>
            <c:bubble3D val="0"/>
            <c:spPr>
              <a:solidFill>
                <a:srgbClr val="00B0F0"/>
              </a:solidFill>
            </c:spPr>
            <c:extLst>
              <c:ext xmlns:c16="http://schemas.microsoft.com/office/drawing/2014/chart" uri="{C3380CC4-5D6E-409C-BE32-E72D297353CC}">
                <c16:uniqueId val="{00000007-7650-47E5-B7AE-EA1444402BD9}"/>
              </c:ext>
            </c:extLst>
          </c:dPt>
          <c:dPt>
            <c:idx val="4"/>
            <c:invertIfNegative val="0"/>
            <c:bubble3D val="0"/>
            <c:spPr>
              <a:solidFill>
                <a:srgbClr val="008000"/>
              </a:solidFill>
            </c:spPr>
            <c:extLst>
              <c:ext xmlns:c16="http://schemas.microsoft.com/office/drawing/2014/chart" uri="{C3380CC4-5D6E-409C-BE32-E72D297353CC}">
                <c16:uniqueId val="{00000009-7650-47E5-B7AE-EA1444402BD9}"/>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50-47E5-B7AE-EA1444402BD9}"/>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7650-47E5-B7AE-EA1444402BD9}"/>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226512</c:v>
                </c:pt>
                <c:pt idx="1">
                  <c:v>35421</c:v>
                </c:pt>
                <c:pt idx="2">
                  <c:v>4236</c:v>
                </c:pt>
                <c:pt idx="3">
                  <c:v>2439</c:v>
                </c:pt>
                <c:pt idx="4" formatCode="#,##0">
                  <c:v>268608</c:v>
                </c:pt>
              </c:numCache>
            </c:numRef>
          </c:val>
          <c:extLst>
            <c:ext xmlns:c16="http://schemas.microsoft.com/office/drawing/2014/chart" uri="{C3380CC4-5D6E-409C-BE32-E72D297353CC}">
              <c16:uniqueId val="{0000000A-7650-47E5-B7AE-EA1444402BD9}"/>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0.83789372445299304</c:v>
                </c:pt>
                <c:pt idx="1">
                  <c:v>0.131026319196552</c:v>
                </c:pt>
                <c:pt idx="2">
                  <c:v>1.56694471674034E-2</c:v>
                </c:pt>
                <c:pt idx="3">
                  <c:v>9.0221391976621594E-3</c:v>
                </c:pt>
                <c:pt idx="4">
                  <c:v>0.99361163001461195</c:v>
                </c:pt>
              </c:numCache>
            </c:numRef>
          </c:val>
          <c:extLst>
            <c:ext xmlns:c16="http://schemas.microsoft.com/office/drawing/2014/chart" uri="{C3380CC4-5D6E-409C-BE32-E72D297353CC}">
              <c16:uniqueId val="{0000000B-7650-47E5-B7AE-EA1444402BD9}"/>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4a03df2-98b5-46b6-94d3-77357aabf986}"/>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691-4091-9D72-4B0753716814}"/>
              </c:ext>
            </c:extLst>
          </c:dPt>
          <c:dPt>
            <c:idx val="1"/>
            <c:invertIfNegative val="0"/>
            <c:bubble3D val="0"/>
            <c:spPr>
              <a:solidFill>
                <a:srgbClr val="FFC000"/>
              </a:solidFill>
            </c:spPr>
            <c:extLst>
              <c:ext xmlns:c16="http://schemas.microsoft.com/office/drawing/2014/chart" uri="{C3380CC4-5D6E-409C-BE32-E72D297353CC}">
                <c16:uniqueId val="{00000003-B691-4091-9D72-4B0753716814}"/>
              </c:ext>
            </c:extLst>
          </c:dPt>
          <c:dPt>
            <c:idx val="2"/>
            <c:invertIfNegative val="0"/>
            <c:bubble3D val="0"/>
            <c:spPr>
              <a:solidFill>
                <a:srgbClr val="00B050"/>
              </a:solidFill>
            </c:spPr>
            <c:extLst>
              <c:ext xmlns:c16="http://schemas.microsoft.com/office/drawing/2014/chart" uri="{C3380CC4-5D6E-409C-BE32-E72D297353CC}">
                <c16:uniqueId val="{00000005-B691-4091-9D72-4B0753716814}"/>
              </c:ext>
            </c:extLst>
          </c:dPt>
          <c:dPt>
            <c:idx val="3"/>
            <c:invertIfNegative val="0"/>
            <c:bubble3D val="0"/>
            <c:spPr>
              <a:solidFill>
                <a:srgbClr val="00B0F0"/>
              </a:solidFill>
            </c:spPr>
            <c:extLst>
              <c:ext xmlns:c16="http://schemas.microsoft.com/office/drawing/2014/chart" uri="{C3380CC4-5D6E-409C-BE32-E72D297353CC}">
                <c16:uniqueId val="{00000007-B691-4091-9D72-4B0753716814}"/>
              </c:ext>
            </c:extLst>
          </c:dPt>
          <c:dPt>
            <c:idx val="4"/>
            <c:invertIfNegative val="0"/>
            <c:bubble3D val="0"/>
            <c:spPr>
              <a:solidFill>
                <a:srgbClr val="008000"/>
              </a:solidFill>
            </c:spPr>
            <c:extLst>
              <c:ext xmlns:c16="http://schemas.microsoft.com/office/drawing/2014/chart" uri="{C3380CC4-5D6E-409C-BE32-E72D297353CC}">
                <c16:uniqueId val="{00000009-B691-4091-9D72-4B0753716814}"/>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91-4091-9D72-4B0753716814}"/>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B691-4091-9D72-4B0753716814}"/>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398323</c:v>
                </c:pt>
                <c:pt idx="1">
                  <c:v>197490</c:v>
                </c:pt>
                <c:pt idx="2">
                  <c:v>9835</c:v>
                </c:pt>
                <c:pt idx="3">
                  <c:v>10281</c:v>
                </c:pt>
                <c:pt idx="4" formatCode="#,##0">
                  <c:v>615929</c:v>
                </c:pt>
              </c:numCache>
            </c:numRef>
          </c:val>
          <c:extLst>
            <c:ext xmlns:c16="http://schemas.microsoft.com/office/drawing/2014/chart" uri="{C3380CC4-5D6E-409C-BE32-E72D297353CC}">
              <c16:uniqueId val="{0000000A-B691-4091-9D72-4B0753716814}"/>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0.72836605275091804</c:v>
                </c:pt>
                <c:pt idx="1">
                  <c:v>0.361126552465659</c:v>
                </c:pt>
                <c:pt idx="2">
                  <c:v>3.6380786801561003E-2</c:v>
                </c:pt>
                <c:pt idx="3">
                  <c:v>1.87996459866294E-2</c:v>
                </c:pt>
                <c:pt idx="4">
                  <c:v>1.12627634985883</c:v>
                </c:pt>
              </c:numCache>
            </c:numRef>
          </c:val>
          <c:extLst>
            <c:ext xmlns:c16="http://schemas.microsoft.com/office/drawing/2014/chart" uri="{C3380CC4-5D6E-409C-BE32-E72D297353CC}">
              <c16:uniqueId val="{0000000B-B691-4091-9D72-4B0753716814}"/>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05e99888-76f0-40fc-88b6-060ff765c49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B7C-4C2B-A8A4-512CB3D64F54}"/>
              </c:ext>
            </c:extLst>
          </c:dPt>
          <c:dPt>
            <c:idx val="1"/>
            <c:invertIfNegative val="0"/>
            <c:bubble3D val="0"/>
            <c:spPr>
              <a:solidFill>
                <a:srgbClr val="FFC000"/>
              </a:solidFill>
            </c:spPr>
            <c:extLst>
              <c:ext xmlns:c16="http://schemas.microsoft.com/office/drawing/2014/chart" uri="{C3380CC4-5D6E-409C-BE32-E72D297353CC}">
                <c16:uniqueId val="{00000003-EB7C-4C2B-A8A4-512CB3D64F54}"/>
              </c:ext>
            </c:extLst>
          </c:dPt>
          <c:dPt>
            <c:idx val="2"/>
            <c:invertIfNegative val="0"/>
            <c:bubble3D val="0"/>
            <c:spPr>
              <a:solidFill>
                <a:srgbClr val="00B050"/>
              </a:solidFill>
            </c:spPr>
            <c:extLst>
              <c:ext xmlns:c16="http://schemas.microsoft.com/office/drawing/2014/chart" uri="{C3380CC4-5D6E-409C-BE32-E72D297353CC}">
                <c16:uniqueId val="{00000005-EB7C-4C2B-A8A4-512CB3D64F54}"/>
              </c:ext>
            </c:extLst>
          </c:dPt>
          <c:dPt>
            <c:idx val="3"/>
            <c:invertIfNegative val="0"/>
            <c:bubble3D val="0"/>
            <c:spPr>
              <a:solidFill>
                <a:srgbClr val="00B0F0"/>
              </a:solidFill>
            </c:spPr>
            <c:extLst>
              <c:ext xmlns:c16="http://schemas.microsoft.com/office/drawing/2014/chart" uri="{C3380CC4-5D6E-409C-BE32-E72D297353CC}">
                <c16:uniqueId val="{00000007-EB7C-4C2B-A8A4-512CB3D64F54}"/>
              </c:ext>
            </c:extLst>
          </c:dPt>
          <c:dPt>
            <c:idx val="4"/>
            <c:invertIfNegative val="0"/>
            <c:bubble3D val="0"/>
            <c:spPr>
              <a:solidFill>
                <a:srgbClr val="008000"/>
              </a:solidFill>
            </c:spPr>
            <c:extLst>
              <c:ext xmlns:c16="http://schemas.microsoft.com/office/drawing/2014/chart" uri="{C3380CC4-5D6E-409C-BE32-E72D297353CC}">
                <c16:uniqueId val="{00000009-EB7C-4C2B-A8A4-512CB3D64F54}"/>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7C-4C2B-A8A4-512CB3D64F54}"/>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7C-4C2B-A8A4-512CB3D64F54}"/>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143889</c:v>
                </c:pt>
                <c:pt idx="1">
                  <c:v>41426</c:v>
                </c:pt>
                <c:pt idx="2">
                  <c:v>3198</c:v>
                </c:pt>
                <c:pt idx="3">
                  <c:v>1014</c:v>
                </c:pt>
                <c:pt idx="4" formatCode="#,##0">
                  <c:v>189527</c:v>
                </c:pt>
              </c:numCache>
            </c:numRef>
          </c:val>
          <c:extLst>
            <c:ext xmlns:c16="http://schemas.microsoft.com/office/drawing/2014/chart" uri="{C3380CC4-5D6E-409C-BE32-E72D297353CC}">
              <c16:uniqueId val="{0000000A-EB7C-4C2B-A8A4-512CB3D64F54}"/>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0.68015580020136801</c:v>
                </c:pt>
                <c:pt idx="1">
                  <c:v>0.195818541925664</c:v>
                </c:pt>
                <c:pt idx="2">
                  <c:v>1.18297667708584E-2</c:v>
                </c:pt>
                <c:pt idx="3">
                  <c:v>4.7931251270367202E-3</c:v>
                </c:pt>
                <c:pt idx="4">
                  <c:v>0.89588424650087695</c:v>
                </c:pt>
              </c:numCache>
            </c:numRef>
          </c:val>
          <c:extLst>
            <c:ext xmlns:c16="http://schemas.microsoft.com/office/drawing/2014/chart" uri="{C3380CC4-5D6E-409C-BE32-E72D297353CC}">
              <c16:uniqueId val="{0000000B-EB7C-4C2B-A8A4-512CB3D64F54}"/>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354be392-9d2e-4b84-b6d8-827940b6a29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256-4011-B7E9-2E05AC3203B2}"/>
              </c:ext>
            </c:extLst>
          </c:dPt>
          <c:dPt>
            <c:idx val="1"/>
            <c:invertIfNegative val="0"/>
            <c:bubble3D val="0"/>
            <c:spPr>
              <a:solidFill>
                <a:srgbClr val="FFC000"/>
              </a:solidFill>
            </c:spPr>
            <c:extLst>
              <c:ext xmlns:c16="http://schemas.microsoft.com/office/drawing/2014/chart" uri="{C3380CC4-5D6E-409C-BE32-E72D297353CC}">
                <c16:uniqueId val="{00000003-4256-4011-B7E9-2E05AC3203B2}"/>
              </c:ext>
            </c:extLst>
          </c:dPt>
          <c:dPt>
            <c:idx val="2"/>
            <c:invertIfNegative val="0"/>
            <c:bubble3D val="0"/>
            <c:spPr>
              <a:solidFill>
                <a:srgbClr val="00B050"/>
              </a:solidFill>
            </c:spPr>
            <c:extLst>
              <c:ext xmlns:c16="http://schemas.microsoft.com/office/drawing/2014/chart" uri="{C3380CC4-5D6E-409C-BE32-E72D297353CC}">
                <c16:uniqueId val="{00000005-4256-4011-B7E9-2E05AC3203B2}"/>
              </c:ext>
            </c:extLst>
          </c:dPt>
          <c:dPt>
            <c:idx val="3"/>
            <c:invertIfNegative val="0"/>
            <c:bubble3D val="0"/>
            <c:spPr>
              <a:solidFill>
                <a:srgbClr val="00B0F0"/>
              </a:solidFill>
            </c:spPr>
            <c:extLst>
              <c:ext xmlns:c16="http://schemas.microsoft.com/office/drawing/2014/chart" uri="{C3380CC4-5D6E-409C-BE32-E72D297353CC}">
                <c16:uniqueId val="{00000007-4256-4011-B7E9-2E05AC3203B2}"/>
              </c:ext>
            </c:extLst>
          </c:dPt>
          <c:dPt>
            <c:idx val="4"/>
            <c:invertIfNegative val="0"/>
            <c:bubble3D val="0"/>
            <c:spPr>
              <a:solidFill>
                <a:srgbClr val="008000"/>
              </a:solidFill>
            </c:spPr>
            <c:extLst>
              <c:ext xmlns:c16="http://schemas.microsoft.com/office/drawing/2014/chart" uri="{C3380CC4-5D6E-409C-BE32-E72D297353CC}">
                <c16:uniqueId val="{00000009-4256-4011-B7E9-2E05AC3203B2}"/>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56-4011-B7E9-2E05AC3203B2}"/>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256-4011-B7E9-2E05AC3203B2}"/>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149481</c:v>
                </c:pt>
                <c:pt idx="1">
                  <c:v>34837</c:v>
                </c:pt>
                <c:pt idx="2">
                  <c:v>4297</c:v>
                </c:pt>
                <c:pt idx="3">
                  <c:v>1379</c:v>
                </c:pt>
                <c:pt idx="4" formatCode="#,##0">
                  <c:v>189994</c:v>
                </c:pt>
              </c:numCache>
            </c:numRef>
          </c:val>
          <c:extLst>
            <c:ext xmlns:c16="http://schemas.microsoft.com/office/drawing/2014/chart" uri="{C3380CC4-5D6E-409C-BE32-E72D297353CC}">
              <c16:uniqueId val="{0000000A-4256-4011-B7E9-2E05AC3203B2}"/>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0.66807150837988805</c:v>
                </c:pt>
                <c:pt idx="1">
                  <c:v>0.15569608938547499</c:v>
                </c:pt>
                <c:pt idx="2">
                  <c:v>1.5895093125196501E-2</c:v>
                </c:pt>
                <c:pt idx="3">
                  <c:v>6.1631284916201104E-3</c:v>
                </c:pt>
                <c:pt idx="4">
                  <c:v>0.84913519553072603</c:v>
                </c:pt>
              </c:numCache>
            </c:numRef>
          </c:val>
          <c:extLst>
            <c:ext xmlns:c16="http://schemas.microsoft.com/office/drawing/2014/chart" uri="{C3380CC4-5D6E-409C-BE32-E72D297353CC}">
              <c16:uniqueId val="{0000000B-4256-4011-B7E9-2E05AC3203B2}"/>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dfc50a6-ac85-437d-b759-865bb1cd647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DDA7-45DE-8CA3-9A220ED1FFB3}"/>
              </c:ext>
            </c:extLst>
          </c:dPt>
          <c:dPt>
            <c:idx val="1"/>
            <c:invertIfNegative val="0"/>
            <c:bubble3D val="0"/>
            <c:spPr>
              <a:solidFill>
                <a:srgbClr val="FFC000"/>
              </a:solidFill>
            </c:spPr>
            <c:extLst>
              <c:ext xmlns:c16="http://schemas.microsoft.com/office/drawing/2014/chart" uri="{C3380CC4-5D6E-409C-BE32-E72D297353CC}">
                <c16:uniqueId val="{00000003-DDA7-45DE-8CA3-9A220ED1FFB3}"/>
              </c:ext>
            </c:extLst>
          </c:dPt>
          <c:dPt>
            <c:idx val="2"/>
            <c:invertIfNegative val="0"/>
            <c:bubble3D val="0"/>
            <c:spPr>
              <a:solidFill>
                <a:srgbClr val="00B050"/>
              </a:solidFill>
            </c:spPr>
            <c:extLst>
              <c:ext xmlns:c16="http://schemas.microsoft.com/office/drawing/2014/chart" uri="{C3380CC4-5D6E-409C-BE32-E72D297353CC}">
                <c16:uniqueId val="{00000005-DDA7-45DE-8CA3-9A220ED1FFB3}"/>
              </c:ext>
            </c:extLst>
          </c:dPt>
          <c:dPt>
            <c:idx val="3"/>
            <c:invertIfNegative val="0"/>
            <c:bubble3D val="0"/>
            <c:spPr>
              <a:solidFill>
                <a:srgbClr val="00B0F0"/>
              </a:solidFill>
            </c:spPr>
            <c:extLst>
              <c:ext xmlns:c16="http://schemas.microsoft.com/office/drawing/2014/chart" uri="{C3380CC4-5D6E-409C-BE32-E72D297353CC}">
                <c16:uniqueId val="{00000007-DDA7-45DE-8CA3-9A220ED1FFB3}"/>
              </c:ext>
            </c:extLst>
          </c:dPt>
          <c:dPt>
            <c:idx val="4"/>
            <c:invertIfNegative val="0"/>
            <c:bubble3D val="0"/>
            <c:spPr>
              <a:solidFill>
                <a:srgbClr val="008000"/>
              </a:solidFill>
            </c:spPr>
            <c:extLst>
              <c:ext xmlns:c16="http://schemas.microsoft.com/office/drawing/2014/chart" uri="{C3380CC4-5D6E-409C-BE32-E72D297353CC}">
                <c16:uniqueId val="{00000009-DDA7-45DE-8CA3-9A220ED1FFB3}"/>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A7-45DE-8CA3-9A220ED1FFB3}"/>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DA7-45DE-8CA3-9A220ED1FFB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136404</c:v>
                </c:pt>
                <c:pt idx="1">
                  <c:v>85342</c:v>
                </c:pt>
                <c:pt idx="2">
                  <c:v>4374</c:v>
                </c:pt>
                <c:pt idx="3">
                  <c:v>1433</c:v>
                </c:pt>
                <c:pt idx="4" formatCode="#,##0">
                  <c:v>227553</c:v>
                </c:pt>
              </c:numCache>
            </c:numRef>
          </c:val>
          <c:extLst>
            <c:ext xmlns:c16="http://schemas.microsoft.com/office/drawing/2014/chart" uri="{C3380CC4-5D6E-409C-BE32-E72D297353CC}">
              <c16:uniqueId val="{0000000A-DDA7-45DE-8CA3-9A220ED1FFB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0.52436253762498397</c:v>
                </c:pt>
                <c:pt idx="1">
                  <c:v>0.32807064078759701</c:v>
                </c:pt>
                <c:pt idx="2">
                  <c:v>1.6179924907984498E-2</c:v>
                </c:pt>
                <c:pt idx="3">
                  <c:v>5.50872053910884E-3</c:v>
                </c:pt>
                <c:pt idx="4">
                  <c:v>0.87475637462375</c:v>
                </c:pt>
              </c:numCache>
            </c:numRef>
          </c:val>
          <c:extLst>
            <c:ext xmlns:c16="http://schemas.microsoft.com/office/drawing/2014/chart" uri="{C3380CC4-5D6E-409C-BE32-E72D297353CC}">
              <c16:uniqueId val="{0000000B-DDA7-45DE-8CA3-9A220ED1FFB3}"/>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a7878bf2-9013-4b10-aa80-7eebe46cad5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53F-4515-BDAD-EDB2917273EB}"/>
              </c:ext>
            </c:extLst>
          </c:dPt>
          <c:dPt>
            <c:idx val="1"/>
            <c:invertIfNegative val="0"/>
            <c:bubble3D val="0"/>
            <c:spPr>
              <a:solidFill>
                <a:srgbClr val="FFC000"/>
              </a:solidFill>
            </c:spPr>
            <c:extLst>
              <c:ext xmlns:c16="http://schemas.microsoft.com/office/drawing/2014/chart" uri="{C3380CC4-5D6E-409C-BE32-E72D297353CC}">
                <c16:uniqueId val="{00000003-453F-4515-BDAD-EDB2917273EB}"/>
              </c:ext>
            </c:extLst>
          </c:dPt>
          <c:dPt>
            <c:idx val="2"/>
            <c:invertIfNegative val="0"/>
            <c:bubble3D val="0"/>
            <c:spPr>
              <a:solidFill>
                <a:srgbClr val="00B050"/>
              </a:solidFill>
            </c:spPr>
            <c:extLst>
              <c:ext xmlns:c16="http://schemas.microsoft.com/office/drawing/2014/chart" uri="{C3380CC4-5D6E-409C-BE32-E72D297353CC}">
                <c16:uniqueId val="{00000005-453F-4515-BDAD-EDB2917273EB}"/>
              </c:ext>
            </c:extLst>
          </c:dPt>
          <c:dPt>
            <c:idx val="3"/>
            <c:invertIfNegative val="0"/>
            <c:bubble3D val="0"/>
            <c:spPr>
              <a:solidFill>
                <a:srgbClr val="00B0F0"/>
              </a:solidFill>
            </c:spPr>
            <c:extLst>
              <c:ext xmlns:c16="http://schemas.microsoft.com/office/drawing/2014/chart" uri="{C3380CC4-5D6E-409C-BE32-E72D297353CC}">
                <c16:uniqueId val="{00000007-453F-4515-BDAD-EDB2917273EB}"/>
              </c:ext>
            </c:extLst>
          </c:dPt>
          <c:dPt>
            <c:idx val="4"/>
            <c:invertIfNegative val="0"/>
            <c:bubble3D val="0"/>
            <c:spPr>
              <a:solidFill>
                <a:srgbClr val="008000"/>
              </a:solidFill>
            </c:spPr>
            <c:extLst>
              <c:ext xmlns:c16="http://schemas.microsoft.com/office/drawing/2014/chart" uri="{C3380CC4-5D6E-409C-BE32-E72D297353CC}">
                <c16:uniqueId val="{00000009-453F-4515-BDAD-EDB2917273EB}"/>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3F-4515-BDAD-EDB2917273EB}"/>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F-4515-BDAD-EDB2917273E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273324</c:v>
                </c:pt>
                <c:pt idx="1">
                  <c:v>428332</c:v>
                </c:pt>
                <c:pt idx="2">
                  <c:v>9360</c:v>
                </c:pt>
                <c:pt idx="3">
                  <c:v>5333</c:v>
                </c:pt>
                <c:pt idx="4" formatCode="#,##0">
                  <c:v>716349</c:v>
                </c:pt>
              </c:numCache>
            </c:numRef>
          </c:val>
          <c:extLst>
            <c:ext xmlns:c16="http://schemas.microsoft.com/office/drawing/2014/chart" uri="{C3380CC4-5D6E-409C-BE32-E72D297353CC}">
              <c16:uniqueId val="{0000000A-453F-4515-BDAD-EDB2917273E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0.37567262586264499</c:v>
                </c:pt>
                <c:pt idx="1">
                  <c:v>0.58872476321507905</c:v>
                </c:pt>
                <c:pt idx="2">
                  <c:v>3.4623707622024498E-2</c:v>
                </c:pt>
                <c:pt idx="3">
                  <c:v>7.3299897327914303E-3</c:v>
                </c:pt>
                <c:pt idx="4">
                  <c:v>0.98459231485006704</c:v>
                </c:pt>
              </c:numCache>
            </c:numRef>
          </c:val>
          <c:extLst>
            <c:ext xmlns:c16="http://schemas.microsoft.com/office/drawing/2014/chart" uri="{C3380CC4-5D6E-409C-BE32-E72D297353CC}">
              <c16:uniqueId val="{0000000B-453F-4515-BDAD-EDB2917273EB}"/>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8ef536d-a34c-43fc-9b4e-5162c2f69fa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7519-4804-BB44-D7E285F0D3B7}"/>
              </c:ext>
            </c:extLst>
          </c:dPt>
          <c:dPt>
            <c:idx val="1"/>
            <c:invertIfNegative val="0"/>
            <c:bubble3D val="0"/>
            <c:spPr>
              <a:solidFill>
                <a:srgbClr val="FFC000"/>
              </a:solidFill>
            </c:spPr>
            <c:extLst>
              <c:ext xmlns:c16="http://schemas.microsoft.com/office/drawing/2014/chart" uri="{C3380CC4-5D6E-409C-BE32-E72D297353CC}">
                <c16:uniqueId val="{00000003-7519-4804-BB44-D7E285F0D3B7}"/>
              </c:ext>
            </c:extLst>
          </c:dPt>
          <c:dPt>
            <c:idx val="2"/>
            <c:invertIfNegative val="0"/>
            <c:bubble3D val="0"/>
            <c:spPr>
              <a:solidFill>
                <a:srgbClr val="00B050"/>
              </a:solidFill>
            </c:spPr>
            <c:extLst>
              <c:ext xmlns:c16="http://schemas.microsoft.com/office/drawing/2014/chart" uri="{C3380CC4-5D6E-409C-BE32-E72D297353CC}">
                <c16:uniqueId val="{00000005-7519-4804-BB44-D7E285F0D3B7}"/>
              </c:ext>
            </c:extLst>
          </c:dPt>
          <c:dPt>
            <c:idx val="3"/>
            <c:invertIfNegative val="0"/>
            <c:bubble3D val="0"/>
            <c:spPr>
              <a:solidFill>
                <a:srgbClr val="00B0F0"/>
              </a:solidFill>
            </c:spPr>
            <c:extLst>
              <c:ext xmlns:c16="http://schemas.microsoft.com/office/drawing/2014/chart" uri="{C3380CC4-5D6E-409C-BE32-E72D297353CC}">
                <c16:uniqueId val="{00000007-7519-4804-BB44-D7E285F0D3B7}"/>
              </c:ext>
            </c:extLst>
          </c:dPt>
          <c:dPt>
            <c:idx val="4"/>
            <c:invertIfNegative val="0"/>
            <c:bubble3D val="0"/>
            <c:spPr>
              <a:solidFill>
                <a:srgbClr val="008000"/>
              </a:solidFill>
            </c:spPr>
            <c:extLst>
              <c:ext xmlns:c16="http://schemas.microsoft.com/office/drawing/2014/chart" uri="{C3380CC4-5D6E-409C-BE32-E72D297353CC}">
                <c16:uniqueId val="{00000009-7519-4804-BB44-D7E285F0D3B7}"/>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19-4804-BB44-D7E285F0D3B7}"/>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19-4804-BB44-D7E285F0D3B7}"/>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519-4804-BB44-D7E285F0D3B7}"/>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207071</c:v>
                </c:pt>
                <c:pt idx="1">
                  <c:v>86110</c:v>
                </c:pt>
                <c:pt idx="2">
                  <c:v>6227</c:v>
                </c:pt>
                <c:pt idx="3">
                  <c:v>3173</c:v>
                </c:pt>
                <c:pt idx="4" formatCode="#,##0">
                  <c:v>302581</c:v>
                </c:pt>
              </c:numCache>
            </c:numRef>
          </c:val>
          <c:extLst>
            <c:ext xmlns:c16="http://schemas.microsoft.com/office/drawing/2014/chart" uri="{C3380CC4-5D6E-409C-BE32-E72D297353CC}">
              <c16:uniqueId val="{0000000A-7519-4804-BB44-D7E285F0D3B7}"/>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0.53012754540380802</c:v>
                </c:pt>
                <c:pt idx="1">
                  <c:v>0.22045232280098101</c:v>
                </c:pt>
                <c:pt idx="2">
                  <c:v>2.3034383265208E-2</c:v>
                </c:pt>
                <c:pt idx="3">
                  <c:v>8.1232751161016501E-3</c:v>
                </c:pt>
                <c:pt idx="4">
                  <c:v>0.77464503873468404</c:v>
                </c:pt>
              </c:numCache>
            </c:numRef>
          </c:val>
          <c:extLst>
            <c:ext xmlns:c16="http://schemas.microsoft.com/office/drawing/2014/chart" uri="{C3380CC4-5D6E-409C-BE32-E72D297353CC}">
              <c16:uniqueId val="{0000000B-7519-4804-BB44-D7E285F0D3B7}"/>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292db991-4961-42b4-b22e-5f03ffdf8b36}"/>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2C5F-4F36-9B84-B5CC298C574E}"/>
              </c:ext>
            </c:extLst>
          </c:dPt>
          <c:dPt>
            <c:idx val="1"/>
            <c:invertIfNegative val="0"/>
            <c:bubble3D val="0"/>
            <c:spPr>
              <a:solidFill>
                <a:srgbClr val="FFC000"/>
              </a:solidFill>
            </c:spPr>
            <c:extLst>
              <c:ext xmlns:c16="http://schemas.microsoft.com/office/drawing/2014/chart" uri="{C3380CC4-5D6E-409C-BE32-E72D297353CC}">
                <c16:uniqueId val="{00000003-2C5F-4F36-9B84-B5CC298C574E}"/>
              </c:ext>
            </c:extLst>
          </c:dPt>
          <c:dPt>
            <c:idx val="2"/>
            <c:invertIfNegative val="0"/>
            <c:bubble3D val="0"/>
            <c:spPr>
              <a:solidFill>
                <a:srgbClr val="00B050"/>
              </a:solidFill>
            </c:spPr>
            <c:extLst>
              <c:ext xmlns:c16="http://schemas.microsoft.com/office/drawing/2014/chart" uri="{C3380CC4-5D6E-409C-BE32-E72D297353CC}">
                <c16:uniqueId val="{00000005-2C5F-4F36-9B84-B5CC298C574E}"/>
              </c:ext>
            </c:extLst>
          </c:dPt>
          <c:dPt>
            <c:idx val="3"/>
            <c:invertIfNegative val="0"/>
            <c:bubble3D val="0"/>
            <c:spPr>
              <a:solidFill>
                <a:srgbClr val="00B0F0"/>
              </a:solidFill>
            </c:spPr>
            <c:extLst>
              <c:ext xmlns:c16="http://schemas.microsoft.com/office/drawing/2014/chart" uri="{C3380CC4-5D6E-409C-BE32-E72D297353CC}">
                <c16:uniqueId val="{00000007-2C5F-4F36-9B84-B5CC298C574E}"/>
              </c:ext>
            </c:extLst>
          </c:dPt>
          <c:dPt>
            <c:idx val="4"/>
            <c:invertIfNegative val="0"/>
            <c:bubble3D val="0"/>
            <c:spPr>
              <a:solidFill>
                <a:srgbClr val="008000"/>
              </a:solidFill>
            </c:spPr>
            <c:extLst>
              <c:ext xmlns:c16="http://schemas.microsoft.com/office/drawing/2014/chart" uri="{C3380CC4-5D6E-409C-BE32-E72D297353CC}">
                <c16:uniqueId val="{00000009-2C5F-4F36-9B84-B5CC298C574E}"/>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5F-4F36-9B84-B5CC298C574E}"/>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2C5F-4F36-9B84-B5CC298C574E}"/>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5F-4F36-9B84-B5CC298C574E}"/>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5F-4F36-9B84-B5CC298C574E}"/>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1121394</c:v>
                </c:pt>
                <c:pt idx="1">
                  <c:v>3076733</c:v>
                </c:pt>
                <c:pt idx="2">
                  <c:v>64054</c:v>
                </c:pt>
                <c:pt idx="3">
                  <c:v>72997</c:v>
                </c:pt>
                <c:pt idx="4" formatCode="#,##0">
                  <c:v>4335178</c:v>
                </c:pt>
              </c:numCache>
            </c:numRef>
          </c:val>
          <c:extLst>
            <c:ext xmlns:c16="http://schemas.microsoft.com/office/drawing/2014/chart" uri="{C3380CC4-5D6E-409C-BE32-E72D297353CC}">
              <c16:uniqueId val="{0000000A-2C5F-4F36-9B84-B5CC298C574E}"/>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0.26642727522840298</c:v>
                </c:pt>
                <c:pt idx="1">
                  <c:v>0.73098802900257198</c:v>
                </c:pt>
                <c:pt idx="2">
                  <c:v>0.23694305213901301</c:v>
                </c:pt>
                <c:pt idx="3">
                  <c:v>1.73430496416494E-2</c:v>
                </c:pt>
                <c:pt idx="4">
                  <c:v>1.0299766738275</c:v>
                </c:pt>
              </c:numCache>
            </c:numRef>
          </c:val>
          <c:extLst>
            <c:ext xmlns:c16="http://schemas.microsoft.com/office/drawing/2014/chart" uri="{C3380CC4-5D6E-409C-BE32-E72D297353CC}">
              <c16:uniqueId val="{0000000B-2C5F-4F36-9B84-B5CC298C574E}"/>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f940e4d8-4359-419a-b55e-302337b2641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28B-4419-B39F-11BA000C9102}"/>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5566d2fe-4876-4e36-80cd-05af0ae6066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2025</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DBE5-495A-A543-808227783750}"/>
              </c:ext>
            </c:extLst>
          </c:dPt>
          <c:dPt>
            <c:idx val="3"/>
            <c:invertIfNegative val="0"/>
            <c:bubble3D val="0"/>
            <c:extLst>
              <c:ext xmlns:c16="http://schemas.microsoft.com/office/drawing/2014/chart" uri="{C3380CC4-5D6E-409C-BE32-E72D297353CC}">
                <c16:uniqueId val="{00000001-DBE5-495A-A543-808227783750}"/>
              </c:ext>
            </c:extLst>
          </c:dPt>
          <c:dPt>
            <c:idx val="4"/>
            <c:invertIfNegative val="0"/>
            <c:bubble3D val="0"/>
            <c:extLst>
              <c:ext xmlns:c16="http://schemas.microsoft.com/office/drawing/2014/chart" uri="{C3380CC4-5D6E-409C-BE32-E72D297353CC}">
                <c16:uniqueId val="{00000002-DBE5-495A-A543-808227783750}"/>
              </c:ext>
            </c:extLst>
          </c:dPt>
          <c:dPt>
            <c:idx val="5"/>
            <c:invertIfNegative val="0"/>
            <c:bubble3D val="0"/>
            <c:extLst>
              <c:ext xmlns:c16="http://schemas.microsoft.com/office/drawing/2014/chart" uri="{C3380CC4-5D6E-409C-BE32-E72D297353CC}">
                <c16:uniqueId val="{00000003-DBE5-495A-A543-808227783750}"/>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extLst>
                <c:ext xmlns:c15="http://schemas.microsoft.com/office/drawing/2012/chart" uri="{02D57815-91ED-43cb-92C2-25804820EDAC}">
                  <c15:fullRef>
                    <c15:sqref>'6.Gráfico_Afiliados_EPS_Régimen'!$B$3:$B$12</c15:sqref>
                  </c15:fullRef>
                </c:ext>
              </c:extLst>
              <c:f>'6.Gráfico_Afiliados_EPS_Régimen'!$B$3:$B$9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'6.Gráfico_Afiliados_EPS_Régimen'!$C$3:$C$12</c15:sqref>
                  </c15:fullRef>
                </c:ext>
              </c:extLst>
              <c:f>'6.Gráfico_Afiliados_EPS_Régimen'!$C$3:$C$9</c:f>
              <c:numCache>
                <c:formatCode>#,##0</c:formatCode>
                <c:ptCount val="7"/>
                <c:pt idx="0">
                  <c:v>1405273</c:v>
                </c:pt>
                <c:pt idx="1">
                  <c:v>403410</c:v>
                </c:pt>
                <c:pt idx="2">
                  <c:v>426826</c:v>
                </c:pt>
                <c:pt idx="3">
                  <c:v>309270</c:v>
                </c:pt>
                <c:pt idx="4">
                  <c:v>129713</c:v>
                </c:pt>
                <c:pt idx="5">
                  <c:v>21492</c:v>
                </c:pt>
                <c:pt idx="6">
                  <c:v>18864</c:v>
                </c:pt>
              </c:numCache>
            </c:numRef>
          </c:val>
          <c:extLst>
            <c:ext xmlns:c15="http://schemas.microsoft.com/office/drawing/2012/chart" uri="{02D57815-91ED-43cb-92C2-25804820EDAC}">
              <c15:categoryFilterExceptions>
                <c15:categoryFilterException>
                  <c15:sqref>'6.Gráfico_Afiliados_EPS_Régimen'!$C$10</c15:sqref>
                  <c15:invertIfNegative val="0"/>
                  <c15:bubble3D val="0"/>
                </c15:categoryFilterException>
                <c15:categoryFilterException>
                  <c15:sqref>'6.Gráfico_Afiliados_EPS_Régimen'!$C$11</c15:sqref>
                  <c15:invertIfNegative val="0"/>
                  <c15:bubble3D val="0"/>
                </c15:categoryFilterException>
                <c15:categoryFilterException>
                  <c15:sqref>'6.Gráfico_Afiliados_EPS_Régimen'!$C$12</c15:sqref>
                  <c15:invertIfNegative val="0"/>
                  <c15:bubble3D val="0"/>
                </c15:categoryFilterException>
              </c15:categoryFilterExceptions>
            </c:ext>
            <c:ext xmlns:c16="http://schemas.microsoft.com/office/drawing/2014/chart" uri="{C3380CC4-5D6E-409C-BE32-E72D297353CC}">
              <c16:uniqueId val="{00000007-DBE5-495A-A543-808227783750}"/>
            </c:ext>
          </c:extLst>
        </c:ser>
        <c:ser>
          <c:idx val="1"/>
          <c:order val="1"/>
          <c:tx>
            <c:strRef>
              <c:f>'6.Gráfico_Afiliados_EPS_Régimen'!$D$2</c:f>
              <c:strCache>
                <c:ptCount val="1"/>
                <c:pt idx="0">
                  <c:v>% afiliados</c:v>
                </c:pt>
              </c:strCache>
            </c:strRef>
          </c:tx>
          <c:spPr>
            <a:noFill/>
            <a:ln>
              <a:noFill/>
            </a:ln>
            <a:effectLst/>
            <a:sp3d/>
          </c:spPr>
          <c:invertIfNegative val="0"/>
          <c:cat>
            <c:strRef>
              <c:extLst>
                <c:ext xmlns:c15="http://schemas.microsoft.com/office/drawing/2012/chart" uri="{02D57815-91ED-43cb-92C2-25804820EDAC}">
                  <c15:fullRef>
                    <c15:sqref>'6.Gráfico_Afiliados_EPS_Régimen'!$B$3:$B$12</c15:sqref>
                  </c15:fullRef>
                </c:ext>
              </c:extLst>
              <c:f>'6.Gráfico_Afiliados_EPS_Régimen'!$B$3:$B$9</c:f>
              <c:strCache>
                <c:ptCount val="7"/>
                <c:pt idx="0">
                  <c:v>Savia Salud</c:v>
                </c:pt>
                <c:pt idx="1">
                  <c:v>Coosalud</c:v>
                </c:pt>
                <c:pt idx="2">
                  <c:v>SURA.</c:v>
                </c:pt>
                <c:pt idx="3">
                  <c:v>La Nueva EPS</c:v>
                </c:pt>
                <c:pt idx="4">
                  <c:v>Salud Total </c:v>
                </c:pt>
                <c:pt idx="5">
                  <c:v>EPS Familiar de Colombia</c:v>
                </c:pt>
                <c:pt idx="6">
                  <c:v>Sanitas S.A.</c:v>
                </c:pt>
                <c:pt idx="7">
                  <c:v>ASMET SALUD</c:v>
                </c:pt>
              </c:strCache>
            </c:strRef>
          </c:cat>
          <c:val>
            <c:numRef>
              <c:extLst>
                <c:ext xmlns:c15="http://schemas.microsoft.com/office/drawing/2012/chart" uri="{02D57815-91ED-43cb-92C2-25804820EDAC}">
                  <c15:fullRef>
                    <c15:sqref>'6.Gráfico_Afiliados_EPS_Régimen'!$D$3:$D$11</c15:sqref>
                  </c15:fullRef>
                </c:ext>
              </c:extLst>
              <c:f>'6.Gráfico_Afiliados_EPS_Régimen'!$D$3:$D$9</c:f>
              <c:numCache>
                <c:formatCode>0.00</c:formatCode>
                <c:ptCount val="7"/>
                <c:pt idx="0">
                  <c:v>51.7622830504273</c:v>
                </c:pt>
                <c:pt idx="1">
                  <c:v>14.8593352361946</c:v>
                </c:pt>
                <c:pt idx="2">
                  <c:v>15.7218478013039</c:v>
                </c:pt>
                <c:pt idx="3">
                  <c:v>11.3917518368357</c:v>
                </c:pt>
                <c:pt idx="4">
                  <c:v>4.77789085915696</c:v>
                </c:pt>
                <c:pt idx="5">
                  <c:v>0.79164332291290296</c:v>
                </c:pt>
                <c:pt idx="6">
                  <c:v>0.69484271558854405</c:v>
                </c:pt>
              </c:numCache>
            </c:numRef>
          </c:val>
          <c:extLst>
            <c:ext xmlns:c16="http://schemas.microsoft.com/office/drawing/2014/chart" uri="{C3380CC4-5D6E-409C-BE32-E72D297353CC}">
              <c16:uniqueId val="{00000008-DBE5-495A-A543-808227783750}"/>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50f07ff4-969b-4260-830b-6b2c980d615f}"/>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2025</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'6.Gráfico_Afiliados_EPS_Régimen'!$C$33</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F353-437D-AEA0-8C67AD8ABCA2}"/>
              </c:ext>
            </c:extLst>
          </c:dPt>
          <c:dPt>
            <c:idx val="7"/>
            <c:invertIfNegative val="0"/>
            <c:bubble3D val="0"/>
            <c:extLst>
              <c:ext xmlns:c16="http://schemas.microsoft.com/office/drawing/2014/chart" uri="{C3380CC4-5D6E-409C-BE32-E72D297353CC}">
                <c16:uniqueId val="{00000001-F353-437D-AEA0-8C67AD8ABCA2}"/>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53-437D-AEA0-8C67AD8ABCA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extLst>
                <c:ext xmlns:c15="http://schemas.microsoft.com/office/drawing/2012/chart" uri="{02D57815-91ED-43cb-92C2-25804820EDAC}">
                  <c15:fullRef>
                    <c15:sqref>'6.Gráfico_Afiliados_EPS_Régimen'!$B$34:$B$47</c15:sqref>
                  </c15:fullRef>
                </c:ext>
              </c:extLst>
              <c:f>'6.Gráfico_Afiliados_EPS_Régimen'!$B$34:$B$43</c:f>
              <c:strCache>
                <c:ptCount val="10"/>
                <c:pt idx="0">
                  <c:v>SURA.</c:v>
                </c:pt>
                <c:pt idx="1">
                  <c:v>La Nueva EPS</c:v>
                </c:pt>
                <c:pt idx="2">
                  <c:v>Salud Total </c:v>
                </c:pt>
                <c:pt idx="3">
                  <c:v>Sanitas S.A.</c:v>
                </c:pt>
                <c:pt idx="4">
                  <c:v>Savia Salud</c:v>
                </c:pt>
                <c:pt idx="5">
                  <c:v>Coosalud</c:v>
                </c:pt>
                <c:pt idx="6">
                  <c:v>EPM</c:v>
                </c:pt>
                <c:pt idx="7">
                  <c:v>Compensar EPS</c:v>
                </c:pt>
                <c:pt idx="8">
                  <c:v>Fondo Ferrocarriles Nal</c:v>
                </c:pt>
                <c:pt idx="9">
                  <c:v>EPS Familiar de Colombia</c:v>
                </c:pt>
              </c:strCache>
            </c:strRef>
          </c:cat>
          <c:val>
            <c:numRef>
              <c:extLst>
                <c:ext xmlns:c15="http://schemas.microsoft.com/office/drawing/2012/chart" uri="{02D57815-91ED-43cb-92C2-25804820EDAC}">
                  <c15:fullRef>
                    <c15:sqref>'6.Gráfico_Afiliados_EPS_Régimen'!$C$34:$C$47</c15:sqref>
                  </c15:fullRef>
                </c:ext>
              </c:extLst>
              <c:f>'6.Gráfico_Afiliados_EPS_Régimen'!$C$34:$C$43</c:f>
              <c:numCache>
                <c:formatCode>#,##0</c:formatCode>
                <c:ptCount val="10"/>
                <c:pt idx="0">
                  <c:v>2584315</c:v>
                </c:pt>
                <c:pt idx="1">
                  <c:v>691321</c:v>
                </c:pt>
                <c:pt idx="2">
                  <c:v>402527</c:v>
                </c:pt>
                <c:pt idx="3">
                  <c:v>132601</c:v>
                </c:pt>
                <c:pt idx="4">
                  <c:v>136069</c:v>
                </c:pt>
                <c:pt idx="5">
                  <c:v>55541</c:v>
                </c:pt>
                <c:pt idx="6">
                  <c:v>6920</c:v>
                </c:pt>
                <c:pt idx="7">
                  <c:v>0</c:v>
                </c:pt>
                <c:pt idx="8">
                  <c:v>1964</c:v>
                </c:pt>
                <c:pt idx="9">
                  <c:v>349</c:v>
                </c:pt>
              </c:numCache>
            </c:numRef>
          </c:val>
          <c:extLst>
            <c:ext xmlns:c15="http://schemas.microsoft.com/office/drawing/2012/chart" uri="{02D57815-91ED-43cb-92C2-25804820EDAC}">
              <c15:categoryFilterExceptions>
                <c15:categoryFilterException>
                  <c15:sqref>'6.Gráfico_Afiliados_EPS_Régimen'!$C$44</c15:sqref>
                  <c15:invertIfNegative val="0"/>
                  <c15:bubble3D val="0"/>
                </c15:categoryFilterException>
              </c15:categoryFilterExceptions>
            </c:ext>
            <c:ext xmlns:c16="http://schemas.microsoft.com/office/drawing/2014/chart" uri="{C3380CC4-5D6E-409C-BE32-E72D297353CC}">
              <c16:uniqueId val="{00000003-F353-437D-AEA0-8C67AD8ABCA2}"/>
            </c:ext>
          </c:extLst>
        </c:ser>
        <c:ser>
          <c:idx val="1"/>
          <c:order val="1"/>
          <c:tx>
            <c:strRef>
              <c:f>'6.Gráfico_Afiliados_EPS_Régimen'!$D$33</c:f>
              <c:strCache>
                <c:ptCount val="1"/>
                <c:pt idx="0">
                  <c:v>% afiliados</c:v>
                </c:pt>
              </c:strCache>
            </c:strRef>
          </c:tx>
          <c:spPr>
            <a:noFill/>
            <a:ln>
              <a:noFill/>
            </a:ln>
            <a:effectLst/>
            <a:sp3d/>
          </c:spPr>
          <c:invertIfNegative val="0"/>
          <c:cat>
            <c:strRef>
              <c:extLst>
                <c:ext xmlns:c15="http://schemas.microsoft.com/office/drawing/2012/chart" uri="{02D57815-91ED-43cb-92C2-25804820EDAC}">
                  <c15:fullRef>
                    <c15:sqref>'6.Gráfico_Afiliados_EPS_Régimen'!$B$34:$B$47</c15:sqref>
                  </c15:fullRef>
                </c:ext>
              </c:extLst>
              <c:f>'6.Gráfico_Afiliados_EPS_Régimen'!$B$34:$B$43</c:f>
              <c:strCache>
                <c:ptCount val="10"/>
                <c:pt idx="0">
                  <c:v>SURA.</c:v>
                </c:pt>
                <c:pt idx="1">
                  <c:v>La Nueva EPS</c:v>
                </c:pt>
                <c:pt idx="2">
                  <c:v>Salud Total </c:v>
                </c:pt>
                <c:pt idx="3">
                  <c:v>Sanitas S.A.</c:v>
                </c:pt>
                <c:pt idx="4">
                  <c:v>Savia Salud</c:v>
                </c:pt>
                <c:pt idx="5">
                  <c:v>Coosalud</c:v>
                </c:pt>
                <c:pt idx="6">
                  <c:v>EPM</c:v>
                </c:pt>
                <c:pt idx="7">
                  <c:v>Compensar EPS</c:v>
                </c:pt>
                <c:pt idx="8">
                  <c:v>Fondo Ferrocarriles Nal</c:v>
                </c:pt>
                <c:pt idx="9">
                  <c:v>EPS Familiar de Colombia</c:v>
                </c:pt>
                <c:pt idx="10">
                  <c:v>CAJACOPI ATLANTICO</c:v>
                </c:pt>
                <c:pt idx="11">
                  <c:v>MUTUAL SER</c:v>
                </c:pt>
                <c:pt idx="12">
                  <c:v>Fundación Salud Mia</c:v>
                </c:pt>
              </c:strCache>
            </c:strRef>
          </c:cat>
          <c:val>
            <c:numRef>
              <c:extLst>
                <c:ext xmlns:c15="http://schemas.microsoft.com/office/drawing/2012/chart" uri="{02D57815-91ED-43cb-92C2-25804820EDAC}">
                  <c15:fullRef>
                    <c15:sqref>'6.Gráfico_Afiliados_EPS_Régimen'!$D$34:$D$44</c15:sqref>
                  </c15:fullRef>
                </c:ext>
              </c:extLst>
              <c:f>'6.Gráfico_Afiliados_EPS_Régimen'!$D$34:$D$43</c:f>
              <c:numCache>
                <c:formatCode>0.00</c:formatCode>
                <c:ptCount val="10"/>
                <c:pt idx="0">
                  <c:v>64.420797005495999</c:v>
                </c:pt>
                <c:pt idx="1">
                  <c:v>17.2329804248462</c:v>
                </c:pt>
                <c:pt idx="2">
                  <c:v>10.034036158994301</c:v>
                </c:pt>
                <c:pt idx="3">
                  <c:v>3.3054260427717899</c:v>
                </c:pt>
                <c:pt idx="4">
                  <c:v>3.3918749950144802</c:v>
                </c:pt>
                <c:pt idx="5">
                  <c:v>1.38450439922465</c:v>
                </c:pt>
                <c:pt idx="6">
                  <c:v>0.172499062721856</c:v>
                </c:pt>
                <c:pt idx="7">
                  <c:v>0</c:v>
                </c:pt>
                <c:pt idx="8">
                  <c:v>4.8957826471925502E-2</c:v>
                </c:pt>
                <c:pt idx="9">
                  <c:v>8.6997359667525496E-3</c:v>
                </c:pt>
              </c:numCache>
            </c:numRef>
          </c:val>
          <c:extLst>
            <c:ext xmlns:c16="http://schemas.microsoft.com/office/drawing/2014/chart" uri="{C3380CC4-5D6E-409C-BE32-E72D297353CC}">
              <c16:uniqueId val="{00000004-F353-437D-AEA0-8C67AD8ABCA2}"/>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53c6a6c1-40a8-4ec1-9f91-6b9b257bbdc0}"/>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2025</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'6.Gráfico_Afiliados_EPS_Régimen'!$B$69:$B$74</c:f>
              <c:strCache>
                <c:ptCount val="6"/>
                <c:pt idx="0">
                  <c:v>Magisterio- cubo</c:v>
                </c:pt>
                <c:pt idx="1">
                  <c:v>Policia Nacional- no cubo</c:v>
                </c:pt>
                <c:pt idx="2">
                  <c:v>Ejercito Nacional- no cubo</c:v>
                </c:pt>
                <c:pt idx="3">
                  <c:v>Universidad de Antioquia- cubo</c:v>
                </c:pt>
                <c:pt idx="4">
                  <c:v>Universidad Nacional</c:v>
                </c:pt>
                <c:pt idx="5">
                  <c:v>Ecopetrol- cubo</c:v>
                </c:pt>
              </c:strCache>
            </c:strRef>
          </c:cat>
          <c:val>
            <c:numRef>
              <c:f>'6.Gráfico_Afiliados_EPS_Régimen'!$C$69:$C$74</c:f>
              <c:numCache>
                <c:formatCode>#,##0</c:formatCode>
                <c:ptCount val="6"/>
                <c:pt idx="0">
                  <c:v>94614</c:v>
                </c:pt>
                <c:pt idx="1">
                  <c:v>56432</c:v>
                </c:pt>
                <c:pt idx="2">
                  <c:v>43823</c:v>
                </c:pt>
                <c:pt idx="3">
                  <c:v>7908</c:v>
                </c:pt>
                <c:pt idx="4">
                  <c:v>3299</c:v>
                </c:pt>
                <c:pt idx="5">
                  <c:v>1565</c:v>
                </c:pt>
              </c:numCache>
            </c:numRef>
          </c:val>
          <c:extLst>
            <c:ext xmlns:c16="http://schemas.microsoft.com/office/drawing/2014/chart" uri="{C3380CC4-5D6E-409C-BE32-E72D297353CC}">
              <c16:uniqueId val="{00000000-7A6D-4EB2-83D9-E24F539F95CB}"/>
            </c:ext>
          </c:extLst>
        </c:ser>
        <c:ser>
          <c:idx val="1"/>
          <c:order val="1"/>
          <c:tx>
            <c:v>% Afiliados</c:v>
          </c:tx>
          <c:spPr>
            <a:noFill/>
            <a:ln>
              <a:noFill/>
            </a:ln>
            <a:effectLst/>
            <a:sp3d/>
          </c:spPr>
          <c:invertIfNegative val="0"/>
          <c:cat>
            <c:strRef>
              <c:f>'6.Gráfico_Afiliados_EPS_Régimen'!$B$69:$B$74</c:f>
              <c:strCache>
                <c:ptCount val="6"/>
                <c:pt idx="0">
                  <c:v>Magisterio- cubo</c:v>
                </c:pt>
                <c:pt idx="1">
                  <c:v>Policia Nacional- no cubo</c:v>
                </c:pt>
                <c:pt idx="2">
                  <c:v>Ejercito Nacional- no cubo</c:v>
                </c:pt>
                <c:pt idx="3">
                  <c:v>Universidad de Antioquia- cubo</c:v>
                </c:pt>
                <c:pt idx="4">
                  <c:v>Universidad Nacional</c:v>
                </c:pt>
                <c:pt idx="5">
                  <c:v>Ecopetrol- cubo</c:v>
                </c:pt>
              </c:strCache>
            </c:strRef>
          </c:cat>
          <c:val>
            <c:numRef>
              <c:f>'6.Gráfico_Afiliados_EPS_Régimen'!$D$69:$D$74</c:f>
              <c:numCache>
                <c:formatCode>0.00</c:formatCode>
                <c:ptCount val="6"/>
                <c:pt idx="0">
                  <c:v>45.563512205458103</c:v>
                </c:pt>
                <c:pt idx="1">
                  <c:v>27.176106292709498</c:v>
                </c:pt>
                <c:pt idx="2">
                  <c:v>21.103957082247799</c:v>
                </c:pt>
                <c:pt idx="3">
                  <c:v>3.80827630710849</c:v>
                </c:pt>
                <c:pt idx="4">
                  <c:v>1.5887080851227799</c:v>
                </c:pt>
                <c:pt idx="5">
                  <c:v>0.753661155870611</c:v>
                </c:pt>
              </c:numCache>
            </c:numRef>
          </c:val>
          <c:extLst>
            <c:ext xmlns:c16="http://schemas.microsoft.com/office/drawing/2014/chart" uri="{C3380CC4-5D6E-409C-BE32-E72D297353CC}">
              <c16:uniqueId val="{00000001-7A6D-4EB2-83D9-E24F539F95CB}"/>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5fc95745-56cc-4c04-8caa-6034698ad47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2025</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0.22914557773573799</c:v>
                </c:pt>
                <c:pt idx="1">
                  <c:v>6.8230536796762095E-2</c:v>
                </c:pt>
                <c:pt idx="2">
                  <c:v>0.44765512396909202</c:v>
                </c:pt>
                <c:pt idx="3">
                  <c:v>0.14875413942666901</c:v>
                </c:pt>
                <c:pt idx="4">
                  <c:v>7.9126139619934699E-2</c:v>
                </c:pt>
                <c:pt idx="5">
                  <c:v>3.2470201702972201E-3</c:v>
                </c:pt>
                <c:pt idx="6">
                  <c:v>2.2517737745252901E-2</c:v>
                </c:pt>
              </c:numCache>
            </c:numRef>
          </c:val>
          <c:extLst>
            <c:ext xmlns:c16="http://schemas.microsoft.com/office/drawing/2014/chart" uri="{C3380CC4-5D6E-409C-BE32-E72D297353CC}">
              <c16:uniqueId val="{00000000-E724-4329-9529-2CE9FCE29ABC}"/>
            </c:ext>
          </c:extLst>
        </c:ser>
        <c:ser>
          <c:idx val="0"/>
          <c:order val="1"/>
          <c:tx>
            <c:strRef>
              <c:f>'6.Gráfico_Afiliados_EPS_Régimen'!$G$2</c:f>
              <c:strCache>
                <c:ptCount val="1"/>
                <c:pt idx="0">
                  <c:v>RS</c:v>
                </c:pt>
              </c:strCache>
            </c:strRef>
          </c:tx>
          <c:spPr>
            <a:solidFill>
              <a:srgbClr val="00CC00"/>
            </a:solidFill>
            <a:ln>
              <a:noFill/>
            </a:ln>
            <a:effectLst/>
          </c:spPr>
          <c:invertIfNegative val="0"/>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1405273</c:v>
                </c:pt>
                <c:pt idx="1">
                  <c:v>403410</c:v>
                </c:pt>
                <c:pt idx="2">
                  <c:v>426826</c:v>
                </c:pt>
                <c:pt idx="3">
                  <c:v>309270</c:v>
                </c:pt>
                <c:pt idx="4">
                  <c:v>129713</c:v>
                </c:pt>
                <c:pt idx="5">
                  <c:v>21492</c:v>
                </c:pt>
                <c:pt idx="6">
                  <c:v>18864</c:v>
                </c:pt>
              </c:numCache>
            </c:numRef>
          </c:val>
          <c:extLst>
            <c:ext xmlns:c16="http://schemas.microsoft.com/office/drawing/2014/chart" uri="{C3380CC4-5D6E-409C-BE32-E72D297353CC}">
              <c16:uniqueId val="{00000001-E724-4329-9529-2CE9FCE29ABC}"/>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136069</c:v>
                </c:pt>
                <c:pt idx="1">
                  <c:v>55541</c:v>
                </c:pt>
                <c:pt idx="2">
                  <c:v>2584315</c:v>
                </c:pt>
                <c:pt idx="3">
                  <c:v>691321</c:v>
                </c:pt>
                <c:pt idx="4">
                  <c:v>402527</c:v>
                </c:pt>
                <c:pt idx="5">
                  <c:v>349</c:v>
                </c:pt>
                <c:pt idx="6">
                  <c:v>132601</c:v>
                </c:pt>
              </c:numCache>
            </c:numRef>
          </c:val>
          <c:extLst>
            <c:ext xmlns:c16="http://schemas.microsoft.com/office/drawing/2014/chart" uri="{C3380CC4-5D6E-409C-BE32-E72D297353CC}">
              <c16:uniqueId val="{00000002-E724-4329-9529-2CE9FCE29ABC}"/>
            </c:ext>
          </c:extLst>
        </c:ser>
        <c:dLbls>
          <c:showLegendKey val="0"/>
          <c:showVal val="0"/>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b7ab28e1-af7d-4bda-854f-24f25db310a8}"/>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Gráficos_Tendencia_EPS'!$J$30:$S$30</c:f>
              <c:numCache>
                <c:formatCode>_(* #,##0_);_(* \(#,##0\);_(* "-"_);_(@_)</c:formatCode>
                <c:ptCount val="10"/>
                <c:pt idx="0">
                  <c:v>1538148</c:v>
                </c:pt>
                <c:pt idx="1">
                  <c:v>1661527</c:v>
                </c:pt>
                <c:pt idx="2">
                  <c:v>1859924</c:v>
                </c:pt>
                <c:pt idx="3">
                  <c:v>2136885</c:v>
                </c:pt>
                <c:pt idx="4">
                  <c:v>2344807</c:v>
                </c:pt>
                <c:pt idx="5">
                  <c:v>2539089</c:v>
                </c:pt>
                <c:pt idx="6">
                  <c:v>2622666</c:v>
                </c:pt>
                <c:pt idx="7">
                  <c:v>2642844</c:v>
                </c:pt>
                <c:pt idx="8">
                  <c:v>2612803</c:v>
                </c:pt>
                <c:pt idx="9">
                  <c:v>2584315</c:v>
                </c:pt>
              </c:numCache>
            </c:numRef>
          </c:val>
          <c:extLst>
            <c:ext xmlns:c16="http://schemas.microsoft.com/office/drawing/2014/chart" uri="{C3380CC4-5D6E-409C-BE32-E72D297353CC}">
              <c16:uniqueId val="{00000000-09C8-47BF-8105-68FD4DF6FDA8}"/>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C8-47BF-8105-68FD4DF6FDA8}"/>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C8-47BF-8105-68FD4DF6FDA8}"/>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C8-47BF-8105-68FD4DF6FDA8}"/>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C8-47BF-8105-68FD4DF6FDA8}"/>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C8-47BF-8105-68FD4DF6FDA8}"/>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Gráficos_Tendencia_EPS'!$J$7:$S$7</c:f>
              <c:numCache>
                <c:formatCode>_(* #,##0_);_(* \(#,##0\);_(* "-"_);_(@_)</c:formatCode>
                <c:ptCount val="10"/>
                <c:pt idx="0">
                  <c:v>35489</c:v>
                </c:pt>
                <c:pt idx="1">
                  <c:v>61290</c:v>
                </c:pt>
                <c:pt idx="2">
                  <c:v>76591</c:v>
                </c:pt>
                <c:pt idx="3">
                  <c:v>102327</c:v>
                </c:pt>
                <c:pt idx="4">
                  <c:v>143190</c:v>
                </c:pt>
                <c:pt idx="5">
                  <c:v>215518</c:v>
                </c:pt>
                <c:pt idx="6">
                  <c:v>355646</c:v>
                </c:pt>
                <c:pt idx="7">
                  <c:v>386720</c:v>
                </c:pt>
                <c:pt idx="8">
                  <c:v>419519</c:v>
                </c:pt>
                <c:pt idx="9">
                  <c:v>426826</c:v>
                </c:pt>
              </c:numCache>
            </c:numRef>
          </c:val>
          <c:extLst>
            <c:ext xmlns:c16="http://schemas.microsoft.com/office/drawing/2014/chart" uri="{C3380CC4-5D6E-409C-BE32-E72D297353CC}">
              <c16:uniqueId val="{00000006-09C8-47BF-8105-68FD4DF6FDA8}"/>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3d89293-1665-46c4-ae1e-a0b1531a488c}"/>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C-4863-B856-F35099C5B0D3}"/>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DC-4863-B856-F35099C5B0D3}"/>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DC-4863-B856-F35099C5B0D3}"/>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DC-4863-B856-F35099C5B0D3}"/>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DC-4863-B856-F35099C5B0D3}"/>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DC-4863-B856-F35099C5B0D3}"/>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DC-4863-B856-F35099C5B0D3}"/>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Gráficos_Tendencia_EPS'!$J$2:$S$2</c:f>
              <c:numCache>
                <c:formatCode>_(* #,##0_);_(* \(#,##0\);_(* "-"_);_(@_)</c:formatCode>
                <c:ptCount val="10"/>
                <c:pt idx="0">
                  <c:v>1595688</c:v>
                </c:pt>
                <c:pt idx="1">
                  <c:v>1621346</c:v>
                </c:pt>
                <c:pt idx="2">
                  <c:v>1587741</c:v>
                </c:pt>
                <c:pt idx="3">
                  <c:v>1540314</c:v>
                </c:pt>
                <c:pt idx="4">
                  <c:v>1564553</c:v>
                </c:pt>
                <c:pt idx="5">
                  <c:v>1516514</c:v>
                </c:pt>
                <c:pt idx="6">
                  <c:v>1547442</c:v>
                </c:pt>
                <c:pt idx="7">
                  <c:v>1532547</c:v>
                </c:pt>
                <c:pt idx="8">
                  <c:v>1538221</c:v>
                </c:pt>
                <c:pt idx="9">
                  <c:v>1405273</c:v>
                </c:pt>
              </c:numCache>
            </c:numRef>
          </c:val>
          <c:extLst>
            <c:ext xmlns:c16="http://schemas.microsoft.com/office/drawing/2014/chart" uri="{C3380CC4-5D6E-409C-BE32-E72D297353CC}">
              <c16:uniqueId val="{00000007-75DC-4863-B856-F35099C5B0D3}"/>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Gráficos_Tendencia_EPS'!$J$39:$S$39</c:f>
              <c:numCache>
                <c:formatCode>_(* #,##0_);_(* \(#,##0\);_(* "-"_);_(@_)</c:formatCode>
                <c:ptCount val="10"/>
                <c:pt idx="0">
                  <c:v>69569</c:v>
                </c:pt>
                <c:pt idx="1">
                  <c:v>94903</c:v>
                </c:pt>
                <c:pt idx="2">
                  <c:v>110203</c:v>
                </c:pt>
                <c:pt idx="3">
                  <c:v>125908</c:v>
                </c:pt>
                <c:pt idx="4">
                  <c:v>116443</c:v>
                </c:pt>
                <c:pt idx="5">
                  <c:v>128263</c:v>
                </c:pt>
                <c:pt idx="6">
                  <c:v>139945</c:v>
                </c:pt>
                <c:pt idx="7">
                  <c:v>138244</c:v>
                </c:pt>
                <c:pt idx="8">
                  <c:v>142517</c:v>
                </c:pt>
                <c:pt idx="9">
                  <c:v>136069</c:v>
                </c:pt>
              </c:numCache>
            </c:numRef>
          </c:val>
          <c:extLst>
            <c:ext xmlns:c16="http://schemas.microsoft.com/office/drawing/2014/chart" uri="{C3380CC4-5D6E-409C-BE32-E72D297353CC}">
              <c16:uniqueId val="{00000008-75DC-4863-B856-F35099C5B0D3}"/>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46f7be9-96a4-48fd-a5e9-347028e1effc}"/>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Gráficos_Tendencia_EPS'!$J$3:$S$3</c:f>
              <c:numCache>
                <c:formatCode>_(* #,##0_);_(* \(#,##0\);_(* "-"_);_(@_)</c:formatCode>
                <c:ptCount val="10"/>
                <c:pt idx="0">
                  <c:v>327391</c:v>
                </c:pt>
                <c:pt idx="1">
                  <c:v>330430</c:v>
                </c:pt>
                <c:pt idx="2">
                  <c:v>330981</c:v>
                </c:pt>
                <c:pt idx="3">
                  <c:v>350165</c:v>
                </c:pt>
                <c:pt idx="4">
                  <c:v>365234</c:v>
                </c:pt>
                <c:pt idx="5">
                  <c:v>369150</c:v>
                </c:pt>
                <c:pt idx="6">
                  <c:v>387285</c:v>
                </c:pt>
                <c:pt idx="7">
                  <c:v>388943</c:v>
                </c:pt>
                <c:pt idx="8">
                  <c:v>393066</c:v>
                </c:pt>
                <c:pt idx="9">
                  <c:v>403410</c:v>
                </c:pt>
              </c:numCache>
            </c:numRef>
          </c:val>
          <c:extLst>
            <c:ext xmlns:c16="http://schemas.microsoft.com/office/drawing/2014/chart" uri="{C3380CC4-5D6E-409C-BE32-E72D297353CC}">
              <c16:uniqueId val="{00000000-C23E-4C14-BF7F-9600247C1544}"/>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3E-4C14-BF7F-9600247C1544}"/>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Gráficos_Tendencia_EPS'!$J$40:$S$40</c:f>
              <c:numCache>
                <c:formatCode>_(* #,##0_);_(* \(#,##0\);_(* "-"_);_(@_)</c:formatCode>
                <c:ptCount val="10"/>
                <c:pt idx="0">
                  <c:v>8243</c:v>
                </c:pt>
                <c:pt idx="1">
                  <c:v>12669</c:v>
                </c:pt>
                <c:pt idx="2">
                  <c:v>16789</c:v>
                </c:pt>
                <c:pt idx="3">
                  <c:v>21206</c:v>
                </c:pt>
                <c:pt idx="4">
                  <c:v>53726</c:v>
                </c:pt>
                <c:pt idx="5">
                  <c:v>48207</c:v>
                </c:pt>
                <c:pt idx="6">
                  <c:v>49991</c:v>
                </c:pt>
                <c:pt idx="7">
                  <c:v>56765</c:v>
                </c:pt>
                <c:pt idx="8">
                  <c:v>56613</c:v>
                </c:pt>
                <c:pt idx="9">
                  <c:v>55541</c:v>
                </c:pt>
              </c:numCache>
            </c:numRef>
          </c:val>
          <c:extLst>
            <c:ext xmlns:c16="http://schemas.microsoft.com/office/drawing/2014/chart" uri="{C3380CC4-5D6E-409C-BE32-E72D297353CC}">
              <c16:uniqueId val="{00000002-C23E-4C14-BF7F-9600247C1544}"/>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4702279-cb9d-4b25-bee1-658e1a738a65}"/>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Gráficos_Tendencia_EPS'!$J$31:$S$31</c:f>
              <c:numCache>
                <c:formatCode>_(* #,##0_);_(* \(#,##0\);_(* "-"_);_(@_)</c:formatCode>
                <c:ptCount val="10"/>
                <c:pt idx="0">
                  <c:v>440327</c:v>
                </c:pt>
                <c:pt idx="1">
                  <c:v>484830</c:v>
                </c:pt>
                <c:pt idx="2">
                  <c:v>522335</c:v>
                </c:pt>
                <c:pt idx="3">
                  <c:v>602400</c:v>
                </c:pt>
                <c:pt idx="4">
                  <c:v>705540</c:v>
                </c:pt>
                <c:pt idx="5">
                  <c:v>727052</c:v>
                </c:pt>
                <c:pt idx="6">
                  <c:v>692459</c:v>
                </c:pt>
                <c:pt idx="7">
                  <c:v>704247</c:v>
                </c:pt>
                <c:pt idx="8">
                  <c:v>711878</c:v>
                </c:pt>
                <c:pt idx="9">
                  <c:v>691321</c:v>
                </c:pt>
              </c:numCache>
            </c:numRef>
          </c:val>
          <c:extLst>
            <c:ext xmlns:c16="http://schemas.microsoft.com/office/drawing/2014/chart" uri="{C3380CC4-5D6E-409C-BE32-E72D297353CC}">
              <c16:uniqueId val="{00000000-B5BD-44FC-A850-866BC4AD1A06}"/>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BD-44FC-A850-866BC4AD1A06}"/>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Gráficos_Tendencia_EPS'!$J$6:$S$6</c:f>
              <c:numCache>
                <c:formatCode>_(* #,##0_);_(* \(#,##0\);_(* "-"_);_(@_)</c:formatCode>
                <c:ptCount val="10"/>
                <c:pt idx="0">
                  <c:v>25130</c:v>
                </c:pt>
                <c:pt idx="1">
                  <c:v>29503</c:v>
                </c:pt>
                <c:pt idx="2">
                  <c:v>30479</c:v>
                </c:pt>
                <c:pt idx="3">
                  <c:v>82477</c:v>
                </c:pt>
                <c:pt idx="4">
                  <c:v>141039</c:v>
                </c:pt>
                <c:pt idx="5">
                  <c:v>162945</c:v>
                </c:pt>
                <c:pt idx="6">
                  <c:v>260064</c:v>
                </c:pt>
                <c:pt idx="7">
                  <c:v>275949</c:v>
                </c:pt>
                <c:pt idx="8">
                  <c:v>307261</c:v>
                </c:pt>
                <c:pt idx="9">
                  <c:v>309270</c:v>
                </c:pt>
              </c:numCache>
            </c:numRef>
          </c:val>
          <c:extLst>
            <c:ext xmlns:c16="http://schemas.microsoft.com/office/drawing/2014/chart" uri="{C3380CC4-5D6E-409C-BE32-E72D297353CC}">
              <c16:uniqueId val="{00000002-B5BD-44FC-A850-866BC4AD1A06}"/>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730ae4b8-0653-4ecc-a8cc-946cc8fbc04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Gráficos_Tendencia_EPS'!$J$32:$S$32</c:f>
              <c:numCache>
                <c:formatCode>_(* #,##0_);_(* \(#,##0\);_(* "-"_);_(@_)</c:formatCode>
                <c:ptCount val="10"/>
                <c:pt idx="0">
                  <c:v>267472</c:v>
                </c:pt>
                <c:pt idx="1">
                  <c:v>297318</c:v>
                </c:pt>
                <c:pt idx="2">
                  <c:v>319907</c:v>
                </c:pt>
                <c:pt idx="3">
                  <c:v>372480</c:v>
                </c:pt>
                <c:pt idx="4">
                  <c:v>410217</c:v>
                </c:pt>
                <c:pt idx="5">
                  <c:v>468987</c:v>
                </c:pt>
                <c:pt idx="6">
                  <c:v>407156</c:v>
                </c:pt>
                <c:pt idx="7">
                  <c:v>403622</c:v>
                </c:pt>
                <c:pt idx="8">
                  <c:v>412068</c:v>
                </c:pt>
                <c:pt idx="9">
                  <c:v>402527</c:v>
                </c:pt>
              </c:numCache>
            </c:numRef>
          </c:val>
          <c:extLst>
            <c:ext xmlns:c16="http://schemas.microsoft.com/office/drawing/2014/chart" uri="{C3380CC4-5D6E-409C-BE32-E72D297353CC}">
              <c16:uniqueId val="{00000000-155D-4C38-A987-EE358A6818EE}"/>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5D-4C38-A987-EE358A6818EE}"/>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Gráficos_Tendencia_EPS'!$J$10:$S$10</c:f>
              <c:numCache>
                <c:formatCode>_(* #,##0_);_(* \(#,##0\);_(* "-"_);_(@_)</c:formatCode>
                <c:ptCount val="10"/>
                <c:pt idx="0">
                  <c:v>13490</c:v>
                </c:pt>
                <c:pt idx="1">
                  <c:v>21214</c:v>
                </c:pt>
                <c:pt idx="2">
                  <c:v>21274</c:v>
                </c:pt>
                <c:pt idx="3">
                  <c:v>23574</c:v>
                </c:pt>
                <c:pt idx="4">
                  <c:v>50687</c:v>
                </c:pt>
                <c:pt idx="5">
                  <c:v>37408</c:v>
                </c:pt>
                <c:pt idx="6">
                  <c:v>112849</c:v>
                </c:pt>
                <c:pt idx="7">
                  <c:v>116484</c:v>
                </c:pt>
                <c:pt idx="8">
                  <c:v>128969</c:v>
                </c:pt>
                <c:pt idx="9">
                  <c:v>129713</c:v>
                </c:pt>
              </c:numCache>
            </c:numRef>
          </c:val>
          <c:extLst>
            <c:ext xmlns:c16="http://schemas.microsoft.com/office/drawing/2014/chart" uri="{C3380CC4-5D6E-409C-BE32-E72D297353CC}">
              <c16:uniqueId val="{00000002-155D-4C38-A987-EE358A6818EE}"/>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66c0ff18-f5f6-41be-80ec-7386d562e9d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ECOOPSOS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66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99-4B9E-BC68-A4A9494DE6E3}"/>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Gráficos_Tendencia_EPS'!$J$1:$R$1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Gráficos_Tendencia_EPS'!$J$4:$R$4</c:f>
              <c:numCache>
                <c:formatCode>_(* #,##0_);_(* \(#,##0\);_(* "-"_);_(@_)</c:formatCode>
                <c:ptCount val="9"/>
                <c:pt idx="0">
                  <c:v>47641</c:v>
                </c:pt>
                <c:pt idx="1">
                  <c:v>46284</c:v>
                </c:pt>
                <c:pt idx="2">
                  <c:v>48093</c:v>
                </c:pt>
                <c:pt idx="3">
                  <c:v>48099</c:v>
                </c:pt>
                <c:pt idx="4">
                  <c:v>47422</c:v>
                </c:pt>
                <c:pt idx="5">
                  <c:v>44622</c:v>
                </c:pt>
                <c:pt idx="6">
                  <c:v>40418</c:v>
                </c:pt>
                <c:pt idx="7">
                  <c:v>0</c:v>
                </c:pt>
                <c:pt idx="8">
                  <c:v>0</c:v>
                </c:pt>
              </c:numCache>
            </c:numRef>
          </c:val>
          <c:extLst>
            <c:ext xmlns:c16="http://schemas.microsoft.com/office/drawing/2014/chart" uri="{C3380CC4-5D6E-409C-BE32-E72D297353CC}">
              <c16:uniqueId val="{00000001-0799-4B9E-BC68-A4A9494DE6E3}"/>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Gráficos_Tendencia_EPS'!$J$1:$R$1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Gráficos_Tendencia_EPS'!$J$41:$R$41</c:f>
              <c:numCache>
                <c:formatCode>_(* #,##0_);_(* \(#,##0\);_(* "-"_);_(@_)</c:formatCode>
                <c:ptCount val="9"/>
                <c:pt idx="0">
                  <c:v>239</c:v>
                </c:pt>
                <c:pt idx="1">
                  <c:v>702</c:v>
                </c:pt>
                <c:pt idx="2">
                  <c:v>1104</c:v>
                </c:pt>
                <c:pt idx="3">
                  <c:v>2212</c:v>
                </c:pt>
                <c:pt idx="4">
                  <c:v>2776</c:v>
                </c:pt>
                <c:pt idx="5">
                  <c:v>2969</c:v>
                </c:pt>
                <c:pt idx="6">
                  <c:v>2776</c:v>
                </c:pt>
                <c:pt idx="8">
                  <c:v>0</c:v>
                </c:pt>
              </c:numCache>
            </c:numRef>
          </c:val>
          <c:extLst>
            <c:ext xmlns:c16="http://schemas.microsoft.com/office/drawing/2014/chart" uri="{C3380CC4-5D6E-409C-BE32-E72D297353CC}">
              <c16:uniqueId val="{00000002-0799-4B9E-BC68-A4A9494DE6E3}"/>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de97b134-ac22-40ab-aeee-e0a2b726caa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BE00-4A40-8865-C5E1D633D704}"/>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30da309d-4795-4dc8-8087-9e875751556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CE8A-4CA1-9604-78C61BF83253}"/>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8A-4CA1-9604-78C61BF83253}"/>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Gráficos_Tendencia_EPS'!$J$5:$S$5</c:f>
              <c:numCache>
                <c:formatCode>_(* #,##0_);_(* \(#,##0\);_(* "-"_);_(@_)</c:formatCode>
                <c:ptCount val="10"/>
                <c:pt idx="0">
                  <c:v>41068</c:v>
                </c:pt>
                <c:pt idx="1">
                  <c:v>42175</c:v>
                </c:pt>
                <c:pt idx="2">
                  <c:v>42202</c:v>
                </c:pt>
                <c:pt idx="3">
                  <c:v>42432</c:v>
                </c:pt>
                <c:pt idx="4">
                  <c:v>42523</c:v>
                </c:pt>
                <c:pt idx="5">
                  <c:v>43016</c:v>
                </c:pt>
                <c:pt idx="6">
                  <c:v>38161</c:v>
                </c:pt>
                <c:pt idx="7">
                  <c:v>38287</c:v>
                </c:pt>
                <c:pt idx="8">
                  <c:v>29321</c:v>
                </c:pt>
                <c:pt idx="9">
                  <c:v>0</c:v>
                </c:pt>
              </c:numCache>
            </c:numRef>
          </c:val>
          <c:extLst>
            <c:ext xmlns:c16="http://schemas.microsoft.com/office/drawing/2014/chart" uri="{C3380CC4-5D6E-409C-BE32-E72D297353CC}">
              <c16:uniqueId val="{00000003-CE8A-4CA1-9604-78C61BF83253}"/>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Gráficos_Tendencia_EPS'!$J$42:$S$42</c:f>
              <c:numCache>
                <c:formatCode>_(* #,##0_);_(* \(#,##0\);_(* "-"_);_(@_)</c:formatCode>
                <c:ptCount val="10"/>
                <c:pt idx="0">
                  <c:v>57</c:v>
                </c:pt>
                <c:pt idx="1">
                  <c:v>149</c:v>
                </c:pt>
                <c:pt idx="2">
                  <c:v>218</c:v>
                </c:pt>
                <c:pt idx="3">
                  <c:v>474</c:v>
                </c:pt>
                <c:pt idx="4">
                  <c:v>724</c:v>
                </c:pt>
                <c:pt idx="5">
                  <c:v>1002</c:v>
                </c:pt>
                <c:pt idx="6">
                  <c:v>837</c:v>
                </c:pt>
                <c:pt idx="7">
                  <c:v>941</c:v>
                </c:pt>
                <c:pt idx="8">
                  <c:v>760</c:v>
                </c:pt>
                <c:pt idx="9">
                  <c:v>0</c:v>
                </c:pt>
              </c:numCache>
            </c:numRef>
          </c:val>
          <c:extLst>
            <c:ext xmlns:c16="http://schemas.microsoft.com/office/drawing/2014/chart" uri="{C3380CC4-5D6E-409C-BE32-E72D297353CC}">
              <c16:uniqueId val="{00000004-CE8A-4CA1-9604-78C61BF83253}"/>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1ff5df8-14ea-40d4-97d3-e73aecccc527}"/>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Coomeva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66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Gráficos_Tendencia_EPS'!$J$1:$P$1</c:f>
              <c:numCache>
                <c:formatCode>General</c:formatCode>
                <c:ptCount val="7"/>
                <c:pt idx="0">
                  <c:v>2016</c:v>
                </c:pt>
                <c:pt idx="1">
                  <c:v>2017</c:v>
                </c:pt>
                <c:pt idx="2">
                  <c:v>2018</c:v>
                </c:pt>
                <c:pt idx="3">
                  <c:v>2019</c:v>
                </c:pt>
                <c:pt idx="4">
                  <c:v>2020</c:v>
                </c:pt>
                <c:pt idx="5">
                  <c:v>2021</c:v>
                </c:pt>
                <c:pt idx="6">
                  <c:v>2022</c:v>
                </c:pt>
              </c:numCache>
            </c:numRef>
          </c:cat>
          <c:val>
            <c:numRef>
              <c:f>'7. Gráficos_Tendencia_EPS'!$J$33:$P$33</c:f>
              <c:numCache>
                <c:formatCode>_(* #,##0_);_(* \(#,##0\);_(* "-"_);_(@_)</c:formatCode>
                <c:ptCount val="7"/>
                <c:pt idx="0">
                  <c:v>640265</c:v>
                </c:pt>
                <c:pt idx="1">
                  <c:v>543593</c:v>
                </c:pt>
                <c:pt idx="2">
                  <c:v>455322</c:v>
                </c:pt>
                <c:pt idx="3">
                  <c:v>340808</c:v>
                </c:pt>
                <c:pt idx="4">
                  <c:v>265369</c:v>
                </c:pt>
                <c:pt idx="5">
                  <c:v>177598</c:v>
                </c:pt>
                <c:pt idx="6">
                  <c:v>0</c:v>
                </c:pt>
              </c:numCache>
            </c:numRef>
          </c:val>
          <c:extLst>
            <c:ext xmlns:c16="http://schemas.microsoft.com/office/drawing/2014/chart" uri="{C3380CC4-5D6E-409C-BE32-E72D297353CC}">
              <c16:uniqueId val="{00000000-7255-43EF-BCFE-E862D888C73F}"/>
            </c:ext>
          </c:extLst>
        </c:ser>
        <c:ser>
          <c:idx val="0"/>
          <c:order val="1"/>
          <c:tx>
            <c:strRef>
              <c:f>'7. Gráficos_Tendencia_EPS'!$U$2</c:f>
              <c:strCache>
                <c:ptCount val="1"/>
                <c:pt idx="0">
                  <c:v>R. Subsidiado</c:v>
                </c:pt>
              </c:strCache>
            </c:strRef>
          </c:tx>
          <c:spPr>
            <a:solidFill>
              <a:srgbClr val="0070C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55-43EF-BCFE-E862D888C73F}"/>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Gráficos_Tendencia_EPS'!$J$1:$P$1</c:f>
              <c:numCache>
                <c:formatCode>General</c:formatCode>
                <c:ptCount val="7"/>
                <c:pt idx="0">
                  <c:v>2016</c:v>
                </c:pt>
                <c:pt idx="1">
                  <c:v>2017</c:v>
                </c:pt>
                <c:pt idx="2">
                  <c:v>2018</c:v>
                </c:pt>
                <c:pt idx="3">
                  <c:v>2019</c:v>
                </c:pt>
                <c:pt idx="4">
                  <c:v>2020</c:v>
                </c:pt>
                <c:pt idx="5">
                  <c:v>2021</c:v>
                </c:pt>
                <c:pt idx="6">
                  <c:v>2022</c:v>
                </c:pt>
              </c:numCache>
            </c:numRef>
          </c:cat>
          <c:val>
            <c:numRef>
              <c:f>'7. Gráficos_Tendencia_EPS'!$J$9:$P$9</c:f>
              <c:numCache>
                <c:formatCode>_(* #,##0_);_(* \(#,##0\);_(* "-"_);_(@_)</c:formatCode>
                <c:ptCount val="7"/>
                <c:pt idx="0">
                  <c:v>29335</c:v>
                </c:pt>
                <c:pt idx="1">
                  <c:v>31712</c:v>
                </c:pt>
                <c:pt idx="2">
                  <c:v>40402</c:v>
                </c:pt>
                <c:pt idx="3">
                  <c:v>43133</c:v>
                </c:pt>
                <c:pt idx="4">
                  <c:v>55088</c:v>
                </c:pt>
                <c:pt idx="5">
                  <c:v>51683</c:v>
                </c:pt>
                <c:pt idx="6">
                  <c:v>0</c:v>
                </c:pt>
              </c:numCache>
            </c:numRef>
          </c:val>
          <c:extLst>
            <c:ext xmlns:c16="http://schemas.microsoft.com/office/drawing/2014/chart" uri="{C3380CC4-5D6E-409C-BE32-E72D297353CC}">
              <c16:uniqueId val="{00000002-7255-43EF-BCFE-E862D888C73F}"/>
            </c:ext>
          </c:extLst>
        </c:ser>
        <c:dLbls>
          <c:showLegendKey val="0"/>
          <c:showVal val="0"/>
          <c:showCatName val="0"/>
          <c:showSerName val="0"/>
          <c:showPercent val="0"/>
          <c:showBubbleSize val="0"/>
        </c:dLbls>
        <c:gapWidth val="150"/>
        <c:overlap val="100"/>
        <c:axId val="438894544"/>
        <c:axId val="438883664"/>
      </c:barChart>
      <c:catAx>
        <c:axId val="4388945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3664"/>
        <c:crosses val="autoZero"/>
        <c:auto val="1"/>
        <c:lblAlgn val="ctr"/>
        <c:lblOffset val="100"/>
        <c:noMultiLvlLbl val="0"/>
      </c:catAx>
      <c:valAx>
        <c:axId val="43888366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45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94acf7d-ada9-468e-b95c-42bc7418c4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Medimás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877082641517"/>
          <c:y val="4.68288378846261E-2"/>
          <c:w val="0.84020925165493798"/>
          <c:h val="0.815733958787067"/>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dLbl>
              <c:idx val="0"/>
              <c:layout>
                <c:manualLayout>
                  <c:x val="1.5920395016339701E-2"/>
                  <c:y val="-5.2482269503546203E-2"/>
                </c:manualLayout>
              </c:layout>
              <c:tx>
                <c:rich>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r>
                      <a:rPr lang="en-US"/>
                      <a:t>No Operaba</a:t>
                    </a:r>
                  </a:p>
                </c:rich>
              </c:tx>
              <c:spPr>
                <a:noFill/>
                <a:ln>
                  <a:noFill/>
                </a:ln>
                <a:effectLst/>
              </c:spPr>
              <c:txPr>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layout>
                    <c:manualLayout>
                      <c:w val="8.0222870487335798E-2"/>
                      <c:h val="0.123829787234043"/>
                    </c:manualLayout>
                  </c15:layout>
                </c:ext>
                <c:ext xmlns:c16="http://schemas.microsoft.com/office/drawing/2014/chart" uri="{C3380CC4-5D6E-409C-BE32-E72D297353CC}">
                  <c16:uniqueId val="{00000000-DA89-4B26-AFA6-320C780008B7}"/>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Gráficos_Tendencia_EPS'!$J$1:$P$1</c:f>
              <c:numCache>
                <c:formatCode>General</c:formatCode>
                <c:ptCount val="7"/>
                <c:pt idx="0">
                  <c:v>2016</c:v>
                </c:pt>
                <c:pt idx="1">
                  <c:v>2017</c:v>
                </c:pt>
                <c:pt idx="2">
                  <c:v>2018</c:v>
                </c:pt>
                <c:pt idx="3">
                  <c:v>2019</c:v>
                </c:pt>
                <c:pt idx="4">
                  <c:v>2020</c:v>
                </c:pt>
                <c:pt idx="5">
                  <c:v>2021</c:v>
                </c:pt>
                <c:pt idx="6">
                  <c:v>2022</c:v>
                </c:pt>
              </c:numCache>
            </c:numRef>
          </c:cat>
          <c:val>
            <c:numRef>
              <c:f>'7. Gráficos_Tendencia_EPS'!$J$34:$P$34</c:f>
              <c:numCache>
                <c:formatCode>_(* #,##0_);_(* \(#,##0\);_(* "-"_);_(@_)</c:formatCode>
                <c:ptCount val="7"/>
                <c:pt idx="0">
                  <c:v>0</c:v>
                </c:pt>
                <c:pt idx="1">
                  <c:v>441945</c:v>
                </c:pt>
                <c:pt idx="2">
                  <c:v>347290</c:v>
                </c:pt>
                <c:pt idx="3">
                  <c:v>217766</c:v>
                </c:pt>
                <c:pt idx="4">
                  <c:v>126</c:v>
                </c:pt>
                <c:pt idx="5">
                  <c:v>0</c:v>
                </c:pt>
                <c:pt idx="6">
                  <c:v>0</c:v>
                </c:pt>
              </c:numCache>
            </c:numRef>
          </c:val>
          <c:extLst>
            <c:ext xmlns:c16="http://schemas.microsoft.com/office/drawing/2014/chart" uri="{C3380CC4-5D6E-409C-BE32-E72D297353CC}">
              <c16:uniqueId val="{00000001-DA89-4B26-AFA6-320C780008B7}"/>
            </c:ext>
          </c:extLst>
        </c:ser>
        <c:ser>
          <c:idx val="0"/>
          <c:order val="1"/>
          <c:tx>
            <c:strRef>
              <c:f>'7. Gráficos_Tendencia_EPS'!$U$2</c:f>
              <c:strCache>
                <c:ptCount val="1"/>
                <c:pt idx="0">
                  <c:v>R. Subsidiado</c:v>
                </c:pt>
              </c:strCache>
            </c:strRef>
          </c:tx>
          <c:spPr>
            <a:solidFill>
              <a:schemeClr val="accent5">
                <a:lumMod val="60000"/>
                <a:lumOff val="40000"/>
              </a:schemeClr>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89-4B26-AFA6-320C780008B7}"/>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Gráficos_Tendencia_EPS'!$J$1:$P$1</c:f>
              <c:numCache>
                <c:formatCode>General</c:formatCode>
                <c:ptCount val="7"/>
                <c:pt idx="0">
                  <c:v>2016</c:v>
                </c:pt>
                <c:pt idx="1">
                  <c:v>2017</c:v>
                </c:pt>
                <c:pt idx="2">
                  <c:v>2018</c:v>
                </c:pt>
                <c:pt idx="3">
                  <c:v>2019</c:v>
                </c:pt>
                <c:pt idx="4">
                  <c:v>2020</c:v>
                </c:pt>
                <c:pt idx="5">
                  <c:v>2021</c:v>
                </c:pt>
                <c:pt idx="6">
                  <c:v>2022</c:v>
                </c:pt>
              </c:numCache>
            </c:numRef>
          </c:cat>
          <c:val>
            <c:numRef>
              <c:f>'7. Gráficos_Tendencia_EPS'!$J$8:$P$8</c:f>
              <c:numCache>
                <c:formatCode>_(* #,##0_);_(* \(#,##0\);_(* "-"_);_(@_)</c:formatCode>
                <c:ptCount val="7"/>
                <c:pt idx="1">
                  <c:v>674</c:v>
                </c:pt>
                <c:pt idx="2">
                  <c:v>69876</c:v>
                </c:pt>
                <c:pt idx="3">
                  <c:v>55443</c:v>
                </c:pt>
                <c:pt idx="4">
                  <c:v>3</c:v>
                </c:pt>
                <c:pt idx="5">
                  <c:v>0</c:v>
                </c:pt>
                <c:pt idx="6">
                  <c:v>0</c:v>
                </c:pt>
              </c:numCache>
            </c:numRef>
          </c:val>
          <c:extLst>
            <c:ext xmlns:c16="http://schemas.microsoft.com/office/drawing/2014/chart" uri="{C3380CC4-5D6E-409C-BE32-E72D297353CC}">
              <c16:uniqueId val="{00000003-DA89-4B26-AFA6-320C780008B7}"/>
            </c:ext>
          </c:extLst>
        </c:ser>
        <c:dLbls>
          <c:showLegendKey val="0"/>
          <c:showVal val="0"/>
          <c:showCatName val="0"/>
          <c:showSerName val="0"/>
          <c:showPercent val="0"/>
          <c:showBubbleSize val="0"/>
        </c:dLbls>
        <c:gapWidth val="150"/>
        <c:overlap val="100"/>
        <c:axId val="438885840"/>
        <c:axId val="438889104"/>
      </c:barChart>
      <c:catAx>
        <c:axId val="4388858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9104"/>
        <c:crosses val="autoZero"/>
        <c:auto val="1"/>
        <c:lblAlgn val="ctr"/>
        <c:lblOffset val="100"/>
        <c:noMultiLvlLbl val="0"/>
      </c:catAx>
      <c:valAx>
        <c:axId val="43888910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2592182534474198E-2"/>
              <c:y val="0.36847864363085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58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59ee08b-5ee7-4b32-853e-348dcbe6b402}"/>
      </c:ext>
    </c:extLst>
  </c:chart>
  <c:spPr>
    <a:solidFill>
      <a:sysClr val="window" lastClr="FFFFFF"/>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Gráficos_Tendencia_EPS'!$J$35:$S$35</c:f>
              <c:numCache>
                <c:formatCode>_(* #,##0_);_(* \(#,##0\);_(* "-"_);_(@_)</c:formatCode>
                <c:ptCount val="10"/>
                <c:pt idx="0">
                  <c:v>70152</c:v>
                </c:pt>
                <c:pt idx="1">
                  <c:v>76176</c:v>
                </c:pt>
                <c:pt idx="2">
                  <c:v>83977</c:v>
                </c:pt>
                <c:pt idx="3">
                  <c:v>105850</c:v>
                </c:pt>
                <c:pt idx="4">
                  <c:v>119018</c:v>
                </c:pt>
                <c:pt idx="5">
                  <c:v>131129</c:v>
                </c:pt>
                <c:pt idx="6">
                  <c:v>131778</c:v>
                </c:pt>
                <c:pt idx="7">
                  <c:v>132000</c:v>
                </c:pt>
                <c:pt idx="8">
                  <c:v>132574</c:v>
                </c:pt>
                <c:pt idx="9">
                  <c:v>132601</c:v>
                </c:pt>
              </c:numCache>
            </c:numRef>
          </c:val>
          <c:extLst>
            <c:ext xmlns:c16="http://schemas.microsoft.com/office/drawing/2014/chart" uri="{C3380CC4-5D6E-409C-BE32-E72D297353CC}">
              <c16:uniqueId val="{00000000-F8A4-49CF-B43D-5BFB6444B690}"/>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A4-49CF-B43D-5BFB6444B690}"/>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Gráficos_Tendencia_EPS'!$J$11:$S$11</c:f>
              <c:numCache>
                <c:formatCode>_(* #,##0_);_(* \(#,##0\);_(* "-"_);_(@_)</c:formatCode>
                <c:ptCount val="10"/>
                <c:pt idx="0">
                  <c:v>561</c:v>
                </c:pt>
                <c:pt idx="1">
                  <c:v>663</c:v>
                </c:pt>
                <c:pt idx="2">
                  <c:v>888</c:v>
                </c:pt>
                <c:pt idx="3">
                  <c:v>1590</c:v>
                </c:pt>
                <c:pt idx="4">
                  <c:v>4769</c:v>
                </c:pt>
                <c:pt idx="5">
                  <c:v>4361</c:v>
                </c:pt>
                <c:pt idx="6">
                  <c:v>14625</c:v>
                </c:pt>
                <c:pt idx="7">
                  <c:v>15226</c:v>
                </c:pt>
                <c:pt idx="8">
                  <c:v>17431</c:v>
                </c:pt>
                <c:pt idx="9">
                  <c:v>18864</c:v>
                </c:pt>
              </c:numCache>
            </c:numRef>
          </c:val>
          <c:extLst>
            <c:ext xmlns:c16="http://schemas.microsoft.com/office/drawing/2014/chart" uri="{C3380CC4-5D6E-409C-BE32-E72D297353CC}">
              <c16:uniqueId val="{00000002-F8A4-49CF-B43D-5BFB6444B690}"/>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6e10a12-cf73-4763-a570-5dc4e0939a0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87-4DB1-822D-726C0BD7C818}"/>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Gráficos_Tendencia_EPS'!$J$14:$S$14</c:f>
              <c:numCache>
                <c:formatCode>_(* #,##0_);_(* \(#,##0\);_(* "-"_);_(@_)</c:formatCode>
                <c:ptCount val="10"/>
                <c:pt idx="0">
                  <c:v>0</c:v>
                </c:pt>
                <c:pt idx="1">
                  <c:v>0</c:v>
                </c:pt>
                <c:pt idx="2">
                  <c:v>0</c:v>
                </c:pt>
                <c:pt idx="3">
                  <c:v>0</c:v>
                </c:pt>
                <c:pt idx="4">
                  <c:v>0</c:v>
                </c:pt>
                <c:pt idx="5">
                  <c:v>0</c:v>
                </c:pt>
                <c:pt idx="6">
                  <c:v>0</c:v>
                </c:pt>
                <c:pt idx="7">
                  <c:v>5664</c:v>
                </c:pt>
                <c:pt idx="8">
                  <c:v>13855</c:v>
                </c:pt>
                <c:pt idx="9">
                  <c:v>21492</c:v>
                </c:pt>
              </c:numCache>
            </c:numRef>
          </c:val>
          <c:extLst>
            <c:ext xmlns:c16="http://schemas.microsoft.com/office/drawing/2014/chart" uri="{C3380CC4-5D6E-409C-BE32-E72D297353CC}">
              <c16:uniqueId val="{00000001-3A87-4DB1-822D-726C0BD7C818}"/>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Gráficos_Tendencia_EPS'!$J$1:$S$1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Gráficos_Tendencia_EPS'!$J$44:$S$44</c:f>
              <c:numCache>
                <c:formatCode>_(* #,##0_);_(* \(#,##0\);_(* "-"_);_(@_)</c:formatCode>
                <c:ptCount val="10"/>
                <c:pt idx="0">
                  <c:v>0</c:v>
                </c:pt>
                <c:pt idx="1">
                  <c:v>0</c:v>
                </c:pt>
                <c:pt idx="2">
                  <c:v>0</c:v>
                </c:pt>
                <c:pt idx="3">
                  <c:v>2280</c:v>
                </c:pt>
                <c:pt idx="4">
                  <c:v>3469</c:v>
                </c:pt>
                <c:pt idx="5">
                  <c:v>2835</c:v>
                </c:pt>
                <c:pt idx="6">
                  <c:v>3905</c:v>
                </c:pt>
                <c:pt idx="7">
                  <c:v>4322</c:v>
                </c:pt>
                <c:pt idx="8">
                  <c:v>3530</c:v>
                </c:pt>
                <c:pt idx="9">
                  <c:v>0</c:v>
                </c:pt>
              </c:numCache>
            </c:numRef>
          </c:val>
          <c:extLst>
            <c:ext xmlns:c16="http://schemas.microsoft.com/office/drawing/2014/chart" uri="{C3380CC4-5D6E-409C-BE32-E72D297353CC}">
              <c16:uniqueId val="{00000002-3A87-4DB1-822D-726C0BD7C818}"/>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8140fdf-8db6-456c-a45e-2371ce88b7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2020- 2025</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mes_RS'!$GU$5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dLbl>
              <c:idx val="1"/>
              <c:layout>
                <c:manualLayout>
                  <c:x val="-2.6144904409805401E-2"/>
                  <c:y val="1.706005703740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E3-4F6A-B0D3-9D5D5312DB5F}"/>
                </c:ext>
              </c:extLst>
            </c:dLbl>
            <c:dLbl>
              <c:idx val="2"/>
              <c:layout>
                <c:manualLayout>
                  <c:x val="-3.3533949462034897E-2"/>
                  <c:y val="-2.341972823351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E3-4F6A-B0D3-9D5D5312DB5F}"/>
                </c:ext>
              </c:extLst>
            </c:dLbl>
            <c:dLbl>
              <c:idx val="4"/>
              <c:layout>
                <c:manualLayout>
                  <c:x val="-3.3533949462034897E-2"/>
                  <c:y val="-1.489766817648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E3-4F6A-B0D3-9D5D5312DB5F}"/>
                </c:ext>
              </c:extLst>
            </c:dLbl>
            <c:dLbl>
              <c:idx val="5"/>
              <c:layout>
                <c:manualLayout>
                  <c:x val="-3.3533949462034897E-2"/>
                  <c:y val="1.4929542023150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E3-4F6A-B0D3-9D5D5312DB5F}"/>
                </c:ext>
              </c:extLst>
            </c:dLbl>
            <c:dLbl>
              <c:idx val="11"/>
              <c:layout>
                <c:manualLayout>
                  <c:x val="-3.3533949462034897E-2"/>
                  <c:y val="-3.40723033048146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E3-4F6A-B0D3-9D5D5312DB5F}"/>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mes_RS'!$GP$6:$GP$17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mes_RS'!$GU$6:$GU$17</c:f>
              <c:numCache>
                <c:formatCode>#,##0</c:formatCode>
                <c:ptCount val="12"/>
                <c:pt idx="0">
                  <c:v>2294758</c:v>
                </c:pt>
                <c:pt idx="1">
                  <c:v>2407077</c:v>
                </c:pt>
                <c:pt idx="2">
                  <c:v>2430990</c:v>
                </c:pt>
                <c:pt idx="3">
                  <c:v>2473117</c:v>
                </c:pt>
                <c:pt idx="4">
                  <c:v>2524431</c:v>
                </c:pt>
                <c:pt idx="5">
                  <c:v>2540904</c:v>
                </c:pt>
                <c:pt idx="6">
                  <c:v>2540655</c:v>
                </c:pt>
                <c:pt idx="7">
                  <c:v>2478543</c:v>
                </c:pt>
                <c:pt idx="8">
                  <c:v>2484416</c:v>
                </c:pt>
                <c:pt idx="9">
                  <c:v>2465967</c:v>
                </c:pt>
                <c:pt idx="10">
                  <c:v>2448044</c:v>
                </c:pt>
                <c:pt idx="11">
                  <c:v>2427993</c:v>
                </c:pt>
              </c:numCache>
            </c:numRef>
          </c:val>
          <c:smooth val="0"/>
          <c:extLst>
            <c:ext xmlns:c16="http://schemas.microsoft.com/office/drawing/2014/chart" uri="{C3380CC4-5D6E-409C-BE32-E72D297353CC}">
              <c16:uniqueId val="{00000005-D2E3-4F6A-B0D3-9D5D5312DB5F}"/>
            </c:ext>
          </c:extLst>
        </c:ser>
        <c:ser>
          <c:idx val="1"/>
          <c:order val="1"/>
          <c:tx>
            <c:strRef>
              <c:f>'10. Tendencia_por mes_RS'!$GV$5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dLbl>
              <c:idx val="0"/>
              <c:layout>
                <c:manualLayout>
                  <c:x val="-3.3533949462034897E-2"/>
                  <c:y val="1.4929542023150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E3-4F6A-B0D3-9D5D5312DB5F}"/>
                </c:ext>
              </c:extLst>
            </c:dLbl>
            <c:dLbl>
              <c:idx val="1"/>
              <c:layout>
                <c:manualLayout>
                  <c:x val="-3.3533949462034897E-2"/>
                  <c:y val="-1.702818319073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2E3-4F6A-B0D3-9D5D5312DB5F}"/>
                </c:ext>
              </c:extLst>
            </c:dLbl>
            <c:dLbl>
              <c:idx val="2"/>
              <c:layout>
                <c:manualLayout>
                  <c:x val="-3.5996964479444699E-2"/>
                  <c:y val="1.706005703740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E3-4F6A-B0D3-9D5D5312DB5F}"/>
                </c:ext>
              </c:extLst>
            </c:dLbl>
            <c:dLbl>
              <c:idx val="8"/>
              <c:layout>
                <c:manualLayout>
                  <c:x val="-3.1070934444625001E-2"/>
                  <c:y val="2.1321087065928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2E3-4F6A-B0D3-9D5D5312DB5F}"/>
                </c:ext>
              </c:extLst>
            </c:dLbl>
            <c:dLbl>
              <c:idx val="9"/>
              <c:layout>
                <c:manualLayout>
                  <c:x val="-3.3533949462034897E-2"/>
                  <c:y val="1.4929542023150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2E3-4F6A-B0D3-9D5D5312DB5F}"/>
                </c:ext>
              </c:extLst>
            </c:dLbl>
            <c:dLbl>
              <c:idx val="10"/>
              <c:layout>
                <c:manualLayout>
                  <c:x val="-3.3533949462035001E-2"/>
                  <c:y val="1.4929542023150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2E3-4F6A-B0D3-9D5D5312DB5F}"/>
                </c:ext>
              </c:extLst>
            </c:dLbl>
            <c:dLbl>
              <c:idx val="11"/>
              <c:layout>
                <c:manualLayout>
                  <c:x val="-3.3533949462034897E-2"/>
                  <c:y val="3.1973662137225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2E3-4F6A-B0D3-9D5D5312DB5F}"/>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mes_RS'!$GP$6:$GP$17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mes_RS'!$GV$6:$GV$17</c:f>
              <c:numCache>
                <c:formatCode>#,##0</c:formatCode>
                <c:ptCount val="12"/>
                <c:pt idx="0">
                  <c:v>2424400</c:v>
                </c:pt>
                <c:pt idx="1">
                  <c:v>2418815</c:v>
                </c:pt>
                <c:pt idx="2">
                  <c:v>2398449</c:v>
                </c:pt>
                <c:pt idx="3">
                  <c:v>2387961</c:v>
                </c:pt>
                <c:pt idx="4">
                  <c:v>2379308</c:v>
                </c:pt>
                <c:pt idx="5">
                  <c:v>2377328</c:v>
                </c:pt>
                <c:pt idx="6">
                  <c:v>2374109</c:v>
                </c:pt>
                <c:pt idx="7">
                  <c:v>2370087</c:v>
                </c:pt>
                <c:pt idx="8">
                  <c:v>2453200</c:v>
                </c:pt>
                <c:pt idx="9">
                  <c:v>2445234</c:v>
                </c:pt>
                <c:pt idx="10">
                  <c:v>2441831</c:v>
                </c:pt>
                <c:pt idx="11">
                  <c:v>2446658</c:v>
                </c:pt>
              </c:numCache>
            </c:numRef>
          </c:val>
          <c:smooth val="0"/>
          <c:extLst>
            <c:ext xmlns:c16="http://schemas.microsoft.com/office/drawing/2014/chart" uri="{C3380CC4-5D6E-409C-BE32-E72D297353CC}">
              <c16:uniqueId val="{0000000D-D2E3-4F6A-B0D3-9D5D5312DB5F}"/>
            </c:ext>
          </c:extLst>
        </c:ser>
        <c:ser>
          <c:idx val="2"/>
          <c:order val="2"/>
          <c:tx>
            <c:strRef>
              <c:f>'10. Tendencia_por mes_RS'!$GW$5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mes_RS'!$GP$6:$GP$17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mes_RS'!$GW$6:$GW$17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E-D2E3-4F6A-B0D3-9D5D5312DB5F}"/>
            </c:ext>
          </c:extLst>
        </c:ser>
        <c:ser>
          <c:idx val="3"/>
          <c:order val="3"/>
          <c:tx>
            <c:strRef>
              <c:f>'10. Tendencia_por mes_RS'!$GX$5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mes_RS'!$GP$6:$GP$17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mes_RS'!$GX$6:$GX$17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F-D2E3-4F6A-B0D3-9D5D5312DB5F}"/>
            </c:ext>
          </c:extLst>
        </c:ser>
        <c:ser>
          <c:idx val="4"/>
          <c:order val="4"/>
          <c:tx>
            <c:strRef>
              <c:f>'10. Tendencia_por mes_RS'!$GY$5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mes_RS'!$GP$6:$GP$17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mes_RS'!$GY$6:$GY$17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10-D2E3-4F6A-B0D3-9D5D5312DB5F}"/>
            </c:ext>
          </c:extLst>
        </c:ser>
        <c:ser>
          <c:idx val="5"/>
          <c:order val="5"/>
          <c:tx>
            <c:strRef>
              <c:f>'10. Tendencia_por mes_RS'!$GZ$5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mes_RS'!$GP$6:$GP$17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mes_RS'!$GZ$6:$GZ$17</c:f>
              <c:numCache>
                <c:formatCode>#,##0</c:formatCode>
                <c:ptCount val="12"/>
                <c:pt idx="0">
                  <c:v>2891006</c:v>
                </c:pt>
                <c:pt idx="1">
                  <c:v>2869859</c:v>
                </c:pt>
                <c:pt idx="2">
                  <c:v>2878752</c:v>
                </c:pt>
                <c:pt idx="3">
                  <c:v>2849104</c:v>
                </c:pt>
                <c:pt idx="4">
                  <c:v>2876576</c:v>
                </c:pt>
                <c:pt idx="5">
                  <c:v>2705678</c:v>
                </c:pt>
                <c:pt idx="6">
                  <c:v>2714859</c:v>
                </c:pt>
              </c:numCache>
            </c:numRef>
          </c:val>
          <c:smooth val="0"/>
          <c:extLst>
            <c:ext xmlns:c16="http://schemas.microsoft.com/office/drawing/2014/chart" uri="{C3380CC4-5D6E-409C-BE32-E72D297353CC}">
              <c16:uniqueId val="{00000011-D2E3-4F6A-B0D3-9D5D5312DB5F}"/>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76809b4-3eb8-40a1-bc08-b2da7167e27f}"/>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2020 - 2025</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RC'!$FK$5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B6-4670-8027-97F1FB0293EF}"/>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B6-4670-8027-97F1FB0293EF}"/>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RC'!$FF$6:$FF$17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RC'!$FK$6:$FK$17</c:f>
              <c:numCache>
                <c:formatCode>#,##0</c:formatCode>
                <c:ptCount val="12"/>
                <c:pt idx="0">
                  <c:v>3900667</c:v>
                </c:pt>
                <c:pt idx="1">
                  <c:v>3887980</c:v>
                </c:pt>
                <c:pt idx="2">
                  <c:v>3904336</c:v>
                </c:pt>
                <c:pt idx="3">
                  <c:v>3842281</c:v>
                </c:pt>
                <c:pt idx="4">
                  <c:v>3782032</c:v>
                </c:pt>
                <c:pt idx="5">
                  <c:v>3774886</c:v>
                </c:pt>
                <c:pt idx="6">
                  <c:v>3827999</c:v>
                </c:pt>
                <c:pt idx="7">
                  <c:v>3910066</c:v>
                </c:pt>
                <c:pt idx="8">
                  <c:v>3943689</c:v>
                </c:pt>
                <c:pt idx="9">
                  <c:v>3980162</c:v>
                </c:pt>
                <c:pt idx="10">
                  <c:v>4015743</c:v>
                </c:pt>
                <c:pt idx="11">
                  <c:v>4036469</c:v>
                </c:pt>
              </c:numCache>
            </c:numRef>
          </c:val>
          <c:smooth val="0"/>
          <c:extLst>
            <c:ext xmlns:c16="http://schemas.microsoft.com/office/drawing/2014/chart" uri="{C3380CC4-5D6E-409C-BE32-E72D297353CC}">
              <c16:uniqueId val="{00000002-2AB6-4670-8027-97F1FB0293EF}"/>
            </c:ext>
          </c:extLst>
        </c:ser>
        <c:ser>
          <c:idx val="2"/>
          <c:order val="1"/>
          <c:tx>
            <c:strRef>
              <c:f>'11. Tendencia_por mes_ RC'!$FL$5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B6-4670-8027-97F1FB0293EF}"/>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B6-4670-8027-97F1FB0293EF}"/>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RC'!$FF$6:$FF$17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RC'!$FL$6:$FL$17</c:f>
              <c:numCache>
                <c:formatCode>#,##0</c:formatCode>
                <c:ptCount val="12"/>
                <c:pt idx="0">
                  <c:v>4041993</c:v>
                </c:pt>
                <c:pt idx="1">
                  <c:v>4081087</c:v>
                </c:pt>
                <c:pt idx="2">
                  <c:v>4124926</c:v>
                </c:pt>
                <c:pt idx="3">
                  <c:v>4159698</c:v>
                </c:pt>
                <c:pt idx="4">
                  <c:v>4186403</c:v>
                </c:pt>
                <c:pt idx="5">
                  <c:v>4209834</c:v>
                </c:pt>
                <c:pt idx="6">
                  <c:v>4227270</c:v>
                </c:pt>
                <c:pt idx="7">
                  <c:v>4253603</c:v>
                </c:pt>
                <c:pt idx="8">
                  <c:v>4190806</c:v>
                </c:pt>
                <c:pt idx="9">
                  <c:v>4213503</c:v>
                </c:pt>
                <c:pt idx="10">
                  <c:v>4231708</c:v>
                </c:pt>
                <c:pt idx="11">
                  <c:v>4240748</c:v>
                </c:pt>
              </c:numCache>
            </c:numRef>
          </c:val>
          <c:smooth val="0"/>
          <c:extLst>
            <c:ext xmlns:c16="http://schemas.microsoft.com/office/drawing/2014/chart" uri="{C3380CC4-5D6E-409C-BE32-E72D297353CC}">
              <c16:uniqueId val="{00000005-2AB6-4670-8027-97F1FB0293EF}"/>
            </c:ext>
          </c:extLst>
        </c:ser>
        <c:ser>
          <c:idx val="3"/>
          <c:order val="2"/>
          <c:tx>
            <c:strRef>
              <c:f>'11. Tendencia_por mes_ RC'!$FM$5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B6-4670-8027-97F1FB0293EF}"/>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B6-4670-8027-97F1FB0293EF}"/>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B6-4670-8027-97F1FB0293EF}"/>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B6-4670-8027-97F1FB0293EF}"/>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B6-4670-8027-97F1FB0293EF}"/>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B6-4670-8027-97F1FB0293EF}"/>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RC'!$FF$6:$FF$17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RC'!$FM$6:$FM$17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2AB6-4670-8027-97F1FB0293EF}"/>
            </c:ext>
          </c:extLst>
        </c:ser>
        <c:ser>
          <c:idx val="4"/>
          <c:order val="3"/>
          <c:tx>
            <c:strRef>
              <c:f>'11. Tendencia_por mes_ RC'!$FN$5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AB6-4670-8027-97F1FB0293EF}"/>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B6-4670-8027-97F1FB0293EF}"/>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B6-4670-8027-97F1FB0293EF}"/>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B6-4670-8027-97F1FB0293EF}"/>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B6-4670-8027-97F1FB0293EF}"/>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B6-4670-8027-97F1FB0293EF}"/>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B6-4670-8027-97F1FB0293EF}"/>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B6-4670-8027-97F1FB0293EF}"/>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AB6-4670-8027-97F1FB0293EF}"/>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AB6-4670-8027-97F1FB0293EF}"/>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AB6-4670-8027-97F1FB0293EF}"/>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RC'!$FF$6:$FF$17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RC'!$FN$6:$FN$17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2AB6-4670-8027-97F1FB0293EF}"/>
            </c:ext>
          </c:extLst>
        </c:ser>
        <c:ser>
          <c:idx val="0"/>
          <c:order val="4"/>
          <c:tx>
            <c:strRef>
              <c:f>'11. Tendencia_por mes_ RC'!$FO$5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AB6-4670-8027-97F1FB0293EF}"/>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2AB6-4670-8027-97F1FB0293EF}"/>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AB6-4670-8027-97F1FB0293EF}"/>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2AB6-4670-8027-97F1FB0293EF}"/>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AB6-4670-8027-97F1FB0293EF}"/>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2AB6-4670-8027-97F1FB0293EF}"/>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AB6-4670-8027-97F1FB0293EF}"/>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RC'!$FF$6:$FF$17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RC'!$FO$6:$FO$17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2AB6-4670-8027-97F1FB0293EF}"/>
            </c:ext>
          </c:extLst>
        </c:ser>
        <c:ser>
          <c:idx val="5"/>
          <c:order val="5"/>
          <c:tx>
            <c:strRef>
              <c:f>'11. Tendencia_por mes_ RC'!$FP$5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RC'!$FF$6:$FF$17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RC'!$FP$6:$FP$17</c:f>
              <c:numCache>
                <c:formatCode>_(* #,##0_);_(* \(#,##0\);_(* "-"_);_(@_)</c:formatCode>
                <c:ptCount val="12"/>
                <c:pt idx="0">
                  <c:v>4033164</c:v>
                </c:pt>
                <c:pt idx="1">
                  <c:v>4039681</c:v>
                </c:pt>
                <c:pt idx="2">
                  <c:v>4066762</c:v>
                </c:pt>
                <c:pt idx="3">
                  <c:v>4069750</c:v>
                </c:pt>
                <c:pt idx="4">
                  <c:v>4073435</c:v>
                </c:pt>
                <c:pt idx="5">
                  <c:v>4016628</c:v>
                </c:pt>
                <c:pt idx="6">
                  <c:v>4011616</c:v>
                </c:pt>
              </c:numCache>
            </c:numRef>
          </c:val>
          <c:smooth val="0"/>
          <c:extLst>
            <c:ext xmlns:c16="http://schemas.microsoft.com/office/drawing/2014/chart" uri="{C3380CC4-5D6E-409C-BE32-E72D297353CC}">
              <c16:uniqueId val="{00000021-2AB6-4670-8027-97F1FB0293EF}"/>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majorGridlines>
          <c:spPr>
            <a:ln w="9525" cap="flat" cmpd="sng" algn="ctr">
              <a:solidFill>
                <a:schemeClr val="tx1">
                  <a:lumMod val="15000"/>
                  <a:lumOff val="85000"/>
                  <a:alpha val="32000"/>
                </a:schemeClr>
              </a:solidFill>
              <a:round/>
            </a:ln>
            <a:effectLst/>
          </c:spPr>
        </c:majorGridlines>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majorGridlines>
          <c:spPr>
            <a:ln w="9525" cap="flat" cmpd="sng" algn="ctr">
              <a:solidFill>
                <a:schemeClr val="tx1">
                  <a:lumMod val="15000"/>
                  <a:lumOff val="85000"/>
                  <a:alpha val="32000"/>
                </a:schemeClr>
              </a:solidFill>
              <a:round/>
            </a:ln>
            <a:effectLst/>
          </c:spPr>
        </c:majorGridlines>
        <c:numFmt formatCode="#,##0" sourceLinked="1"/>
        <c:majorTickMark val="none"/>
        <c:minorTickMark val="none"/>
        <c:tickLblPos val="nextTo"/>
        <c:crossAx val="443440608"/>
        <c:crosses val="autoZero"/>
        <c:crossBetween val="between"/>
        <c:majorUnit val="3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f81d2fc2-9a8a-4493-ba98-7fcf195bf2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2020  A  2025</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mes_REX'!$EM$5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1B-428A-875E-BBAF74CBBAC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mes_REX'!$EH$6:$EH$17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mes_REX'!$EM$6:$EM$17</c:f>
              <c:numCache>
                <c:formatCode>#,##0</c:formatCode>
                <c:ptCount val="12"/>
                <c:pt idx="0">
                  <c:v>102941</c:v>
                </c:pt>
                <c:pt idx="1">
                  <c:v>102751</c:v>
                </c:pt>
                <c:pt idx="2">
                  <c:v>104847</c:v>
                </c:pt>
                <c:pt idx="3">
                  <c:v>104974</c:v>
                </c:pt>
                <c:pt idx="4">
                  <c:v>104974</c:v>
                </c:pt>
                <c:pt idx="5">
                  <c:v>105266</c:v>
                </c:pt>
                <c:pt idx="6">
                  <c:v>104021</c:v>
                </c:pt>
                <c:pt idx="7">
                  <c:v>104098</c:v>
                </c:pt>
                <c:pt idx="8">
                  <c:v>103804</c:v>
                </c:pt>
                <c:pt idx="9">
                  <c:v>103451</c:v>
                </c:pt>
                <c:pt idx="10">
                  <c:v>103298</c:v>
                </c:pt>
                <c:pt idx="11">
                  <c:v>103313</c:v>
                </c:pt>
              </c:numCache>
            </c:numRef>
          </c:val>
          <c:smooth val="0"/>
          <c:extLst>
            <c:ext xmlns:c16="http://schemas.microsoft.com/office/drawing/2014/chart" uri="{C3380CC4-5D6E-409C-BE32-E72D297353CC}">
              <c16:uniqueId val="{00000001-601B-428A-875E-BBAF74CBBAC0}"/>
            </c:ext>
          </c:extLst>
        </c:ser>
        <c:ser>
          <c:idx val="1"/>
          <c:order val="1"/>
          <c:tx>
            <c:strRef>
              <c:f>'12. Tendencia_por mes_REX'!$EN$5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1B-428A-875E-BBAF74CBBAC0}"/>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1B-428A-875E-BBAF74CBBAC0}"/>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1B-428A-875E-BBAF74CBBAC0}"/>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1B-428A-875E-BBAF74CBBAC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mes_REX'!$EH$6:$EH$17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mes_REX'!$EN$6:$EN$17</c:f>
              <c:numCache>
                <c:formatCode>#,##0</c:formatCode>
                <c:ptCount val="12"/>
                <c:pt idx="0">
                  <c:v>103750</c:v>
                </c:pt>
                <c:pt idx="1">
                  <c:v>103243</c:v>
                </c:pt>
                <c:pt idx="2">
                  <c:v>109587</c:v>
                </c:pt>
                <c:pt idx="3">
                  <c:v>108409</c:v>
                </c:pt>
                <c:pt idx="4">
                  <c:v>108840</c:v>
                </c:pt>
                <c:pt idx="5" formatCode="_(* #,##0_);_(* \(#,##0\);_(* &quot;-&quot;_);_(@_)">
                  <c:v>108461</c:v>
                </c:pt>
                <c:pt idx="6" formatCode="_(* #,##0_);_(* \(#,##0\);_(* &quot;-&quot;_);_(@_)">
                  <c:v>107936</c:v>
                </c:pt>
                <c:pt idx="7" formatCode="_(* #,##0_);_(* \(#,##0\);_(* &quot;-&quot;_);_(@_)">
                  <c:v>107598</c:v>
                </c:pt>
                <c:pt idx="8" formatCode="_(* #,##0_);_(* \(#,##0\);_(* &quot;-&quot;_);_(@_)">
                  <c:v>107251</c:v>
                </c:pt>
                <c:pt idx="9" formatCode="_(* #,##0_);_(* \(#,##0\);_(* &quot;-&quot;_);_(@_)">
                  <c:v>107471</c:v>
                </c:pt>
                <c:pt idx="10" formatCode="_(* #,##0_);_(* \(#,##0\);_(* &quot;-&quot;_);_(@_)">
                  <c:v>106892</c:v>
                </c:pt>
                <c:pt idx="11" formatCode="_(* #,##0_);_(* \(#,##0\);_(* &quot;-&quot;_);_(@_)">
                  <c:v>105628</c:v>
                </c:pt>
              </c:numCache>
            </c:numRef>
          </c:val>
          <c:smooth val="0"/>
          <c:extLst>
            <c:ext xmlns:c16="http://schemas.microsoft.com/office/drawing/2014/chart" uri="{C3380CC4-5D6E-409C-BE32-E72D297353CC}">
              <c16:uniqueId val="{00000006-601B-428A-875E-BBAF74CBBAC0}"/>
            </c:ext>
          </c:extLst>
        </c:ser>
        <c:ser>
          <c:idx val="2"/>
          <c:order val="2"/>
          <c:tx>
            <c:strRef>
              <c:f>'12. Tendencia_por mes_REX'!$EO$5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01B-428A-875E-BBAF74CBBAC0}"/>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01B-428A-875E-BBAF74CBBAC0}"/>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01B-428A-875E-BBAF74CBBAC0}"/>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01B-428A-875E-BBAF74CBBAC0}"/>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01B-428A-875E-BBAF74CBBAC0}"/>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01B-428A-875E-BBAF74CBBAC0}"/>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01B-428A-875E-BBAF74CBBAC0}"/>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01B-428A-875E-BBAF74CBBAC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mes_REX'!$EH$6:$EH$17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mes_REX'!$EO$6:$EO$17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601B-428A-875E-BBAF74CBBAC0}"/>
            </c:ext>
          </c:extLst>
        </c:ser>
        <c:ser>
          <c:idx val="3"/>
          <c:order val="3"/>
          <c:tx>
            <c:strRef>
              <c:f>'12. Tendencia_por mes_REX'!$EP$5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01B-428A-875E-BBAF74CBBAC0}"/>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01B-428A-875E-BBAF74CBBAC0}"/>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01B-428A-875E-BBAF74CBBAC0}"/>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01B-428A-875E-BBAF74CBBAC0}"/>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01B-428A-875E-BBAF74CBBAC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mes_REX'!$EH$6:$EH$17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mes_REX'!$EP$6:$EP$17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601B-428A-875E-BBAF74CBBAC0}"/>
            </c:ext>
          </c:extLst>
        </c:ser>
        <c:ser>
          <c:idx val="4"/>
          <c:order val="4"/>
          <c:tx>
            <c:strRef>
              <c:f>'12. Tendencia_por mes_REX'!$EQ$5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01B-428A-875E-BBAF74CBBAC0}"/>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01B-428A-875E-BBAF74CBBAC0}"/>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01B-428A-875E-BBAF74CBBAC0}"/>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01B-428A-875E-BBAF74CBBAC0}"/>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601B-428A-875E-BBAF74CBBAC0}"/>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601B-428A-875E-BBAF74CBBAC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mes_REX'!$EH$6:$EH$17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mes_REX'!$EQ$6:$EQ$17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601B-428A-875E-BBAF74CBBAC0}"/>
            </c:ext>
          </c:extLst>
        </c:ser>
        <c:ser>
          <c:idx val="5"/>
          <c:order val="5"/>
          <c:tx>
            <c:strRef>
              <c:f>'12. Tendencia_por mes_REX'!$ER$5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mes_REX'!$EH$6:$EH$17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mes_REX'!$ER$6:$ER$17</c:f>
              <c:numCache>
                <c:formatCode>_(* #,##0_);_(* \(#,##0\);_(* "-"_);_(@_)</c:formatCode>
                <c:ptCount val="12"/>
                <c:pt idx="0">
                  <c:v>106690</c:v>
                </c:pt>
                <c:pt idx="1">
                  <c:v>106663</c:v>
                </c:pt>
                <c:pt idx="2">
                  <c:v>106856</c:v>
                </c:pt>
                <c:pt idx="3">
                  <c:v>106758</c:v>
                </c:pt>
                <c:pt idx="4">
                  <c:v>107122</c:v>
                </c:pt>
                <c:pt idx="5" formatCode="#,##0">
                  <c:v>107251</c:v>
                </c:pt>
                <c:pt idx="6" formatCode="#,##0">
                  <c:v>107398</c:v>
                </c:pt>
              </c:numCache>
            </c:numRef>
          </c:val>
          <c:smooth val="0"/>
          <c:extLst>
            <c:ext xmlns:c16="http://schemas.microsoft.com/office/drawing/2014/chart" uri="{C3380CC4-5D6E-409C-BE32-E72D297353CC}">
              <c16:uniqueId val="{0000001D-601B-428A-875E-BBAF74CBBAC0}"/>
            </c:ext>
          </c:extLst>
        </c:ser>
        <c:dLbls>
          <c:showLegendKey val="0"/>
          <c:showVal val="1"/>
          <c:showCatName val="0"/>
          <c:showSerName val="0"/>
          <c:showPercent val="0"/>
          <c:showBubbleSize val="0"/>
        </c:dLbls>
        <c:marker val="1"/>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dd0996f3-87e7-4abc-8342-9a8ec15179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6.0074251775194096E-4"/>
          <c:w val="0.99777777777777799"/>
          <c:h val="0.85885362823281797"/>
        </c:manualLayout>
      </c:layout>
      <c:pie3DChart>
        <c:varyColors val="1"/>
        <c:ser>
          <c:idx val="0"/>
          <c:order val="0"/>
          <c:tx>
            <c:v>NRO</c:v>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0CF-419D-9710-49DC373BC509}"/>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0CF-419D-9710-49DC373BC509}"/>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0CF-419D-9710-49DC373BC509}"/>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0CF-419D-9710-49DC373BC509}"/>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0CF-419D-9710-49DC373BC509}"/>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0CF-419D-9710-49DC373BC509}"/>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0"/>
            <c:extLst>
              <c:ext xmlns:c15="http://schemas.microsoft.com/office/drawing/2012/chart" uri="{CE6537A1-D6FC-4f65-9D91-7224C49458BB}"/>
            </c:extLst>
          </c:dLbls>
          <c:cat>
            <c:strLit>
              <c:ptCount val="4"/>
              <c:pt idx="0">
                <c:v>CONTRIBUTIVO</c:v>
              </c:pt>
              <c:pt idx="1">
                <c:v>EXCEPCIÓN</c:v>
              </c:pt>
              <c:pt idx="2">
                <c:v>SUBSIDIADO</c:v>
              </c:pt>
              <c:pt idx="3">
                <c:v>Sin Afiliar o pertenecen al R/especial</c:v>
              </c:pt>
            </c:strLit>
          </c:cat>
          <c:val>
            <c:numLit>
              <c:formatCode>General</c:formatCode>
              <c:ptCount val="4"/>
              <c:pt idx="0">
                <c:v>23034881</c:v>
              </c:pt>
              <c:pt idx="1">
                <c:v>2162025</c:v>
              </c:pt>
              <c:pt idx="2">
                <c:v>26596561</c:v>
              </c:pt>
              <c:pt idx="3">
                <c:v>860533</c:v>
              </c:pt>
            </c:numLit>
          </c:val>
          <c:extLst>
            <c:ext xmlns:c16="http://schemas.microsoft.com/office/drawing/2014/chart" uri="{C3380CC4-5D6E-409C-BE32-E72D297353CC}">
              <c16:uniqueId val="{00000008-00CF-419D-9710-49DC373BC509}"/>
            </c:ext>
          </c:extLst>
        </c:ser>
        <c:ser>
          <c:idx val="1"/>
          <c:order val="1"/>
          <c:tx>
            <c:v>%</c:v>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00CF-419D-9710-49DC373BC509}"/>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00CF-419D-9710-49DC373BC509}"/>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00CF-419D-9710-49DC373BC509}"/>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00CF-419D-9710-49DC373BC509}"/>
              </c:ext>
            </c:extLst>
          </c:dPt>
          <c:dPt>
            <c:idx val="4"/>
            <c:bubble3D val="0"/>
            <c:extLst>
              <c:ext xmlns:c16="http://schemas.microsoft.com/office/drawing/2014/chart" uri="{C3380CC4-5D6E-409C-BE32-E72D297353CC}">
                <c16:uniqueId val="{00000011-00CF-419D-9710-49DC373BC509}"/>
              </c:ext>
            </c:extLst>
          </c:dPt>
          <c:dPt>
            <c:idx val="5"/>
            <c:bubble3D val="0"/>
            <c:extLst>
              <c:ext xmlns:c16="http://schemas.microsoft.com/office/drawing/2014/chart" uri="{C3380CC4-5D6E-409C-BE32-E72D297353CC}">
                <c16:uniqueId val="{00000012-00CF-419D-9710-49DC373BC509}"/>
              </c:ext>
            </c:extLst>
          </c:dPt>
          <c:dPt>
            <c:idx val="6"/>
            <c:bubble3D val="0"/>
            <c:extLst>
              <c:ext xmlns:c16="http://schemas.microsoft.com/office/drawing/2014/chart" uri="{C3380CC4-5D6E-409C-BE32-E72D297353CC}">
                <c16:uniqueId val="{00000013-00CF-419D-9710-49DC373BC509}"/>
              </c:ext>
            </c:extLst>
          </c:dPt>
          <c:dPt>
            <c:idx val="7"/>
            <c:bubble3D val="0"/>
            <c:extLst>
              <c:ext xmlns:c16="http://schemas.microsoft.com/office/drawing/2014/chart" uri="{C3380CC4-5D6E-409C-BE32-E72D297353CC}">
                <c16:uniqueId val="{00000014-00CF-419D-9710-49DC373BC509}"/>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Lit>
              <c:ptCount val="4"/>
              <c:pt idx="0">
                <c:v>CONTRIBUTIVO</c:v>
              </c:pt>
              <c:pt idx="1">
                <c:v>EXCEPCIÓN</c:v>
              </c:pt>
              <c:pt idx="2">
                <c:v>SUBSIDIADO</c:v>
              </c:pt>
              <c:pt idx="3">
                <c:v>Sin Afiliar o pertenecen al R/especial</c:v>
              </c:pt>
            </c:strLit>
          </c:cat>
          <c:val>
            <c:numLit>
              <c:formatCode>General</c:formatCode>
              <c:ptCount val="8"/>
              <c:pt idx="0">
                <c:v>43</c:v>
              </c:pt>
              <c:pt idx="1">
                <c:v>6729420278183</c:v>
              </c:pt>
              <c:pt idx="2">
                <c:v>4</c:v>
              </c:pt>
              <c:pt idx="3">
                <c:v>9908748769719</c:v>
              </c:pt>
              <c:pt idx="4">
                <c:v>50</c:v>
              </c:pt>
              <c:pt idx="5">
                <c:v>4257029455603</c:v>
              </c:pt>
              <c:pt idx="6">
                <c:v>1</c:v>
              </c:pt>
              <c:pt idx="7">
                <c:v>63152602446805</c:v>
              </c:pt>
            </c:numLit>
          </c:val>
          <c:extLst>
            <c:ext xmlns:c16="http://schemas.microsoft.com/office/drawing/2014/chart" uri="{C3380CC4-5D6E-409C-BE32-E72D297353CC}">
              <c16:uniqueId val="{00000015-00CF-419D-9710-49DC373BC509}"/>
            </c:ext>
          </c:extLst>
        </c:ser>
        <c:dLbls>
          <c:showLegendKey val="0"/>
          <c:showVal val="0"/>
          <c:showCatName val="0"/>
          <c:showSerName val="0"/>
          <c:showPercent val="1"/>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baseline="0">
                <a:solidFill>
                  <a:schemeClr val="tx2"/>
                </a:solidFill>
                <a:latin typeface="+mn-lt"/>
                <a:ea typeface="+mn-ea"/>
                <a:cs typeface="+mn-cs"/>
              </a:defRPr>
            </a:pPr>
            <a:r>
              <a:rPr lang="es-ES" sz="1200"/>
              <a:t>PORCENTAJE DE LA POBLACION ANTIOQUEÑA AFILIADA AL SISTEMA GENERAL DE SEGURIDAD SOCIAL EN SALUD, EN EL REGIMEN SUBSIDIADO Y CONTIBUTIVO.   2011 - 2020. </a:t>
            </a:r>
          </a:p>
        </c:rich>
      </c:tx>
      <c:layout>
        <c:manualLayout>
          <c:xMode val="edge"/>
          <c:yMode val="edge"/>
          <c:x val="0.19297248808405501"/>
          <c:y val="1.24378109452736E-2"/>
        </c:manualLayout>
      </c:layout>
      <c:overlay val="0"/>
      <c:spPr>
        <a:noFill/>
        <a:ln>
          <a:noFill/>
        </a:ln>
        <a:effectLst/>
      </c:spPr>
      <c:txPr>
        <a:bodyPr rot="0" spcFirstLastPara="1" vertOverflow="ellipsis" vert="horz" wrap="square" anchor="ctr" anchorCtr="1"/>
        <a:lstStyle/>
        <a:p>
          <a:pPr>
            <a:defRPr lang="es-MX" sz="1200" b="1" i="0" u="none" strike="noStrike" kern="1200" baseline="0">
              <a:solidFill>
                <a:schemeClr val="tx2"/>
              </a:solidFill>
              <a:latin typeface="+mn-lt"/>
              <a:ea typeface="+mn-ea"/>
              <a:cs typeface="+mn-cs"/>
            </a:defRPr>
          </a:pPr>
          <a:endParaRPr lang="es-CO"/>
        </a:p>
      </c:txPr>
    </c:title>
    <c:autoTitleDeleted val="0"/>
    <c:plotArea>
      <c:layout>
        <c:manualLayout>
          <c:layoutTarget val="inner"/>
          <c:xMode val="edge"/>
          <c:yMode val="edge"/>
          <c:x val="0.25334465025042202"/>
          <c:y val="0.118700562429696"/>
          <c:w val="0.74665534974957803"/>
          <c:h val="0.66169668791401104"/>
        </c:manualLayout>
      </c:layout>
      <c:barChart>
        <c:barDir val="col"/>
        <c:grouping val="clustered"/>
        <c:varyColors val="0"/>
        <c:ser>
          <c:idx val="3"/>
          <c:order val="0"/>
          <c:tx>
            <c:strRef>
              <c:f>'3. Gráficos_Cobertura_Dpto'!#REF!</c:f>
              <c:strCache>
                <c:ptCount val="1"/>
                <c:pt idx="0">
                  <c:v>#¡REF!</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2"/>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'3. Gráficos_Cobertura_Dpto'!$M$3:$X$3</c:f>
              <c:numCache>
                <c:formatCode>@</c:formatCode>
                <c:ptCount val="12"/>
                <c:pt idx="0">
                  <c:v>2011</c:v>
                </c:pt>
                <c:pt idx="1">
                  <c:v>2012</c:v>
                </c:pt>
                <c:pt idx="2">
                  <c:v>2013</c:v>
                </c:pt>
                <c:pt idx="3">
                  <c:v>2014</c:v>
                </c:pt>
                <c:pt idx="4">
                  <c:v>2015</c:v>
                </c:pt>
                <c:pt idx="5">
                  <c:v>2016</c:v>
                </c:pt>
                <c:pt idx="6">
                  <c:v>2017</c:v>
                </c:pt>
                <c:pt idx="7">
                  <c:v>2018</c:v>
                </c:pt>
                <c:pt idx="8">
                  <c:v>2019</c:v>
                </c:pt>
                <c:pt idx="9" formatCode="0">
                  <c:v>2020</c:v>
                </c:pt>
                <c:pt idx="10" formatCode="0">
                  <c:v>2021</c:v>
                </c:pt>
                <c:pt idx="11" formatCode="0">
                  <c:v>2022</c:v>
                </c:pt>
              </c:numCache>
            </c:numRef>
          </c:cat>
          <c:val>
            <c:numRef>
              <c:f>'3. Gráficos_Cobertura_Dpto'!#REF!</c:f>
              <c:numCache>
                <c:formatCode>General</c:formatCode>
                <c:ptCount val="1"/>
                <c:pt idx="0">
                  <c:v>1</c:v>
                </c:pt>
              </c:numCache>
            </c:numRef>
          </c:val>
          <c:extLst>
            <c:ext xmlns:c16="http://schemas.microsoft.com/office/drawing/2014/chart" uri="{C3380CC4-5D6E-409C-BE32-E72D297353CC}">
              <c16:uniqueId val="{00000000-F71B-4537-BAA5-E58670CD6408}"/>
            </c:ext>
          </c:extLst>
        </c:ser>
        <c:ser>
          <c:idx val="0"/>
          <c:order val="1"/>
          <c:tx>
            <c:strRef>
              <c:f>'3. Gráficos_Cobertura_Dpto'!$A$4</c:f>
              <c:strCache>
                <c:ptCount val="1"/>
                <c:pt idx="0">
                  <c:v>% De afiliados al Régimen Subsidiado</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2"/>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'3. Gráficos_Cobertura_Dpto'!$M$3:$X$3</c:f>
              <c:numCache>
                <c:formatCode>@</c:formatCode>
                <c:ptCount val="12"/>
                <c:pt idx="0">
                  <c:v>2011</c:v>
                </c:pt>
                <c:pt idx="1">
                  <c:v>2012</c:v>
                </c:pt>
                <c:pt idx="2">
                  <c:v>2013</c:v>
                </c:pt>
                <c:pt idx="3">
                  <c:v>2014</c:v>
                </c:pt>
                <c:pt idx="4">
                  <c:v>2015</c:v>
                </c:pt>
                <c:pt idx="5">
                  <c:v>2016</c:v>
                </c:pt>
                <c:pt idx="6">
                  <c:v>2017</c:v>
                </c:pt>
                <c:pt idx="7">
                  <c:v>2018</c:v>
                </c:pt>
                <c:pt idx="8">
                  <c:v>2019</c:v>
                </c:pt>
                <c:pt idx="9" formatCode="0">
                  <c:v>2020</c:v>
                </c:pt>
                <c:pt idx="10" formatCode="0">
                  <c:v>2021</c:v>
                </c:pt>
                <c:pt idx="11" formatCode="0">
                  <c:v>2022</c:v>
                </c:pt>
              </c:numCache>
            </c:numRef>
          </c:cat>
          <c:val>
            <c:numRef>
              <c:f>'3. Gráficos_Cobertura_Dpto'!$M$4:$X$4</c:f>
              <c:numCache>
                <c:formatCode>0.00%</c:formatCode>
                <c:ptCount val="12"/>
                <c:pt idx="0">
                  <c:v>0.39811517464672702</c:v>
                </c:pt>
                <c:pt idx="1">
                  <c:v>0.396820979272618</c:v>
                </c:pt>
                <c:pt idx="2">
                  <c:v>0.39650243761571702</c:v>
                </c:pt>
                <c:pt idx="3">
                  <c:v>0.397407795798976</c:v>
                </c:pt>
                <c:pt idx="4">
                  <c:v>0.39090633620176102</c:v>
                </c:pt>
                <c:pt idx="5">
                  <c:v>0.36093727057987102</c:v>
                </c:pt>
                <c:pt idx="6">
                  <c:v>0.37099209873900302</c:v>
                </c:pt>
                <c:pt idx="7">
                  <c:v>0.36496141313186498</c:v>
                </c:pt>
                <c:pt idx="8">
                  <c:v>0.34967175078157797</c:v>
                </c:pt>
                <c:pt idx="9">
                  <c:v>0.36358467369379399</c:v>
                </c:pt>
                <c:pt idx="10">
                  <c:v>0.36072653136326799</c:v>
                </c:pt>
                <c:pt idx="11">
                  <c:v>0.388757374799377</c:v>
                </c:pt>
              </c:numCache>
            </c:numRef>
          </c:val>
          <c:extLst>
            <c:ext xmlns:c16="http://schemas.microsoft.com/office/drawing/2014/chart" uri="{C3380CC4-5D6E-409C-BE32-E72D297353CC}">
              <c16:uniqueId val="{00000001-F71B-4537-BAA5-E58670CD6408}"/>
            </c:ext>
          </c:extLst>
        </c:ser>
        <c:ser>
          <c:idx val="1"/>
          <c:order val="2"/>
          <c:tx>
            <c:strRef>
              <c:f>'3. Gráficos_Cobertura_Dpto'!$A$6</c:f>
              <c:strCache>
                <c:ptCount val="1"/>
                <c:pt idx="0">
                  <c:v>% De afiliados al Régimen Contributivo</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2"/>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'3. Gráficos_Cobertura_Dpto'!$M$3:$X$3</c:f>
              <c:numCache>
                <c:formatCode>@</c:formatCode>
                <c:ptCount val="12"/>
                <c:pt idx="0">
                  <c:v>2011</c:v>
                </c:pt>
                <c:pt idx="1">
                  <c:v>2012</c:v>
                </c:pt>
                <c:pt idx="2">
                  <c:v>2013</c:v>
                </c:pt>
                <c:pt idx="3">
                  <c:v>2014</c:v>
                </c:pt>
                <c:pt idx="4">
                  <c:v>2015</c:v>
                </c:pt>
                <c:pt idx="5">
                  <c:v>2016</c:v>
                </c:pt>
                <c:pt idx="6">
                  <c:v>2017</c:v>
                </c:pt>
                <c:pt idx="7">
                  <c:v>2018</c:v>
                </c:pt>
                <c:pt idx="8">
                  <c:v>2019</c:v>
                </c:pt>
                <c:pt idx="9" formatCode="0">
                  <c:v>2020</c:v>
                </c:pt>
                <c:pt idx="10" formatCode="0">
                  <c:v>2021</c:v>
                </c:pt>
                <c:pt idx="11" formatCode="0">
                  <c:v>2022</c:v>
                </c:pt>
              </c:numCache>
            </c:numRef>
          </c:cat>
          <c:val>
            <c:numRef>
              <c:f>'3. Gráficos_Cobertura_Dpto'!$M$6:$X$6</c:f>
              <c:numCache>
                <c:formatCode>0.00%</c:formatCode>
                <c:ptCount val="12"/>
                <c:pt idx="0">
                  <c:v>0.54360643570808997</c:v>
                </c:pt>
                <c:pt idx="1">
                  <c:v>0.54146184009342402</c:v>
                </c:pt>
                <c:pt idx="2">
                  <c:v>0.53620763750153899</c:v>
                </c:pt>
                <c:pt idx="3">
                  <c:v>0.55127607508794596</c:v>
                </c:pt>
                <c:pt idx="4">
                  <c:v>0.56585356073632498</c:v>
                </c:pt>
                <c:pt idx="5">
                  <c:v>0.59506139765640498</c:v>
                </c:pt>
                <c:pt idx="6">
                  <c:v>0.58748248924103696</c:v>
                </c:pt>
                <c:pt idx="7">
                  <c:v>0.59183418650116704</c:v>
                </c:pt>
                <c:pt idx="8">
                  <c:v>0.60176382238970805</c:v>
                </c:pt>
                <c:pt idx="9">
                  <c:v>0.60444913318947602</c:v>
                </c:pt>
                <c:pt idx="10">
                  <c:v>0.62524076369713999</c:v>
                </c:pt>
                <c:pt idx="11">
                  <c:v>0.59506808612830597</c:v>
                </c:pt>
              </c:numCache>
            </c:numRef>
          </c:val>
          <c:extLst>
            <c:ext xmlns:c16="http://schemas.microsoft.com/office/drawing/2014/chart" uri="{C3380CC4-5D6E-409C-BE32-E72D297353CC}">
              <c16:uniqueId val="{00000002-F71B-4537-BAA5-E58670CD6408}"/>
            </c:ext>
          </c:extLst>
        </c:ser>
        <c:ser>
          <c:idx val="2"/>
          <c:order val="3"/>
          <c:tx>
            <c:strRef>
              <c:f>'3. Gráficos_Cobertura_Dpto'!$A$12</c:f>
              <c:strCache>
                <c:ptCount val="1"/>
                <c:pt idx="0">
                  <c:v>% Total Cobertura en el SGSSS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2"/>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'3. Gráficos_Cobertura_Dpto'!$M$3:$X$3</c:f>
              <c:numCache>
                <c:formatCode>@</c:formatCode>
                <c:ptCount val="12"/>
                <c:pt idx="0">
                  <c:v>2011</c:v>
                </c:pt>
                <c:pt idx="1">
                  <c:v>2012</c:v>
                </c:pt>
                <c:pt idx="2">
                  <c:v>2013</c:v>
                </c:pt>
                <c:pt idx="3">
                  <c:v>2014</c:v>
                </c:pt>
                <c:pt idx="4">
                  <c:v>2015</c:v>
                </c:pt>
                <c:pt idx="5">
                  <c:v>2016</c:v>
                </c:pt>
                <c:pt idx="6">
                  <c:v>2017</c:v>
                </c:pt>
                <c:pt idx="7">
                  <c:v>2018</c:v>
                </c:pt>
                <c:pt idx="8">
                  <c:v>2019</c:v>
                </c:pt>
                <c:pt idx="9" formatCode="0">
                  <c:v>2020</c:v>
                </c:pt>
                <c:pt idx="10" formatCode="0">
                  <c:v>2021</c:v>
                </c:pt>
                <c:pt idx="11" formatCode="0">
                  <c:v>2022</c:v>
                </c:pt>
              </c:numCache>
            </c:numRef>
          </c:cat>
          <c:val>
            <c:numRef>
              <c:f>'3. Gráficos_Cobertura_Dpto'!$M$12:$X$12</c:f>
              <c:numCache>
                <c:formatCode>0.00%</c:formatCode>
                <c:ptCount val="12"/>
                <c:pt idx="0">
                  <c:v>0.95203325296450603</c:v>
                </c:pt>
                <c:pt idx="1">
                  <c:v>0.94896356350056199</c:v>
                </c:pt>
                <c:pt idx="2">
                  <c:v>0.94308591801805997</c:v>
                </c:pt>
                <c:pt idx="3">
                  <c:v>0.96778304762011502</c:v>
                </c:pt>
                <c:pt idx="4">
                  <c:v>0.97563860717433404</c:v>
                </c:pt>
                <c:pt idx="5">
                  <c:v>0.97442649797659497</c:v>
                </c:pt>
                <c:pt idx="6">
                  <c:v>0.98834320627019001</c:v>
                </c:pt>
                <c:pt idx="7">
                  <c:v>0.985913444174917</c:v>
                </c:pt>
                <c:pt idx="8">
                  <c:v>0.98304312871992106</c:v>
                </c:pt>
                <c:pt idx="9">
                  <c:v>0.998830625657951</c:v>
                </c:pt>
                <c:pt idx="10">
                  <c:v>1.01612600743316</c:v>
                </c:pt>
                <c:pt idx="11">
                  <c:v>1.0131521671899</c:v>
                </c:pt>
              </c:numCache>
            </c:numRef>
          </c:val>
          <c:extLst>
            <c:ext xmlns:c16="http://schemas.microsoft.com/office/drawing/2014/chart" uri="{C3380CC4-5D6E-409C-BE32-E72D297353CC}">
              <c16:uniqueId val="{00000003-F71B-4537-BAA5-E58670CD6408}"/>
            </c:ext>
          </c:extLst>
        </c:ser>
        <c:dLbls>
          <c:showLegendKey val="0"/>
          <c:showVal val="1"/>
          <c:showCatName val="0"/>
          <c:showSerName val="0"/>
          <c:showPercent val="0"/>
          <c:showBubbleSize val="0"/>
        </c:dLbls>
        <c:gapWidth val="100"/>
        <c:overlap val="-24"/>
        <c:axId val="443441152"/>
        <c:axId val="443444960"/>
      </c:barChart>
      <c:catAx>
        <c:axId val="443441152"/>
        <c:scaling>
          <c:orientation val="minMax"/>
        </c:scaling>
        <c:delete val="0"/>
        <c:axPos val="b"/>
        <c:numFmt formatCode="@"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2"/>
                </a:solidFill>
                <a:latin typeface="+mn-lt"/>
                <a:ea typeface="+mn-ea"/>
                <a:cs typeface="+mn-cs"/>
              </a:defRPr>
            </a:pPr>
            <a:endParaRPr lang="es-CO"/>
          </a:p>
        </c:txPr>
        <c:crossAx val="443444960"/>
        <c:crosses val="autoZero"/>
        <c:auto val="1"/>
        <c:lblAlgn val="ctr"/>
        <c:lblOffset val="100"/>
        <c:noMultiLvlLbl val="0"/>
      </c:catAx>
      <c:valAx>
        <c:axId val="443444960"/>
        <c:scaling>
          <c:orientation val="minMax"/>
          <c:max val="1"/>
        </c:scaling>
        <c:delete val="0"/>
        <c:axPos val="l"/>
        <c:majorGridlines>
          <c:spPr>
            <a:ln w="9525" cap="flat" cmpd="sng" algn="ctr">
              <a:solidFill>
                <a:schemeClr val="tx2">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2"/>
                </a:solidFill>
                <a:latin typeface="+mn-lt"/>
                <a:ea typeface="+mn-ea"/>
                <a:cs typeface="+mn-cs"/>
              </a:defRPr>
            </a:pPr>
            <a:endParaRPr lang="es-CO"/>
          </a:p>
        </c:txPr>
        <c:crossAx val="443441152"/>
        <c:crosses val="autoZero"/>
        <c:crossBetween val="between"/>
        <c:majorUnit val="0.1"/>
      </c:valAx>
      <c:dTable>
        <c:showHorzBorder val="1"/>
        <c:showVertBorder val="1"/>
        <c:showOutline val="1"/>
        <c:showKeys val="1"/>
        <c:spPr>
          <a:noFill/>
          <a:ln w="9525">
            <a:solidFill>
              <a:schemeClr val="tx2">
                <a:lumMod val="15000"/>
                <a:lumOff val="85000"/>
              </a:schemeClr>
            </a:solidFill>
          </a:ln>
          <a:effectLst/>
        </c:spPr>
        <c:txPr>
          <a:bodyPr rot="0" spcFirstLastPara="1" vertOverflow="ellipsis" vert="horz" wrap="square" anchor="ctr" anchorCtr="1"/>
          <a:lstStyle/>
          <a:p>
            <a:pPr>
              <a:defRPr lang="es-MX" sz="900" b="0" i="0" u="none" strike="noStrike" kern="1200" baseline="0">
                <a:solidFill>
                  <a:schemeClr val="tx2"/>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30504703-ce55-48ff-aa66-1a0680de162d}"/>
      </c:ext>
    </c:extLst>
  </c:chart>
  <c:spPr>
    <a:solidFill>
      <a:schemeClr val="bg1"/>
    </a:solidFill>
    <a:ln w="9525" cap="flat" cmpd="sng" algn="ctr">
      <a:solidFill>
        <a:schemeClr val="tx2">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DC2E-4B5F-978E-28E44630AB5C}"/>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C2E-4B5F-978E-28E44630AB5C}"/>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DC2E-4B5F-978E-28E44630AB5C}"/>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DC2E-4B5F-978E-28E44630AB5C}"/>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Población_Afiliada_Regimen'!$V$6:$V$9</c:f>
              <c:numCache>
                <c:formatCode>0.00%</c:formatCode>
                <c:ptCount val="4"/>
                <c:pt idx="0">
                  <c:v>0.39052464640579998</c:v>
                </c:pt>
                <c:pt idx="1">
                  <c:v>0.57705940526408495</c:v>
                </c:pt>
                <c:pt idx="2">
                  <c:v>1.54488929166082E-2</c:v>
                </c:pt>
                <c:pt idx="3">
                  <c:v>1.44213929435796E-2</c:v>
                </c:pt>
              </c:numCache>
            </c:numRef>
          </c:val>
          <c:extLst>
            <c:ext xmlns:c16="http://schemas.microsoft.com/office/drawing/2014/chart" uri="{C3380CC4-5D6E-409C-BE32-E72D297353CC}">
              <c16:uniqueId val="{00000008-DC2E-4B5F-978E-28E44630AB5C}"/>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627f93fb-685c-4baa-9861-ffcd2cd1b76d}"/>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0" i="0" u="none" strike="noStrike" kern="1200" cap="none" spc="0" normalizeH="0" baseline="0">
                <a:solidFill>
                  <a:schemeClr val="tx1">
                    <a:lumMod val="65000"/>
                    <a:lumOff val="35000"/>
                  </a:schemeClr>
                </a:solidFill>
                <a:latin typeface="+mj-lt"/>
                <a:ea typeface="+mj-ea"/>
                <a:cs typeface="+mj-cs"/>
              </a:defRPr>
            </a:pPr>
            <a:r>
              <a:rPr lang="es-ES" sz="1200"/>
              <a:t>NUMERO DE AFILIADOS AL REGIMEN CONTRIBUTIVO  Y  REGIMEN SUBSIDIADO, POBLACION PENDIENTE POR AFILIAR  AL SGSSS. ANTIOQUIA 2006-2020</a:t>
            </a:r>
          </a:p>
          <a:p>
            <a:pPr>
              <a:defRPr sz="1200"/>
            </a:pPr>
            <a:endParaRPr lang="es-ES" sz="1200"/>
          </a:p>
        </c:rich>
      </c:tx>
      <c:layout>
        <c:manualLayout>
          <c:xMode val="edge"/>
          <c:yMode val="edge"/>
          <c:x val="0.15341956224949299"/>
          <c:y val="1.0891936504990899E-2"/>
        </c:manualLayout>
      </c:layout>
      <c:overlay val="0"/>
      <c:spPr>
        <a:noFill/>
        <a:ln>
          <a:noFill/>
        </a:ln>
        <a:effectLst/>
      </c:spPr>
      <c:txPr>
        <a:bodyPr rot="0" spcFirstLastPara="1" vertOverflow="ellipsis" vert="horz" wrap="square" anchor="ctr" anchorCtr="1"/>
        <a:lstStyle/>
        <a:p>
          <a:pPr>
            <a:defRPr lang="es-MX" sz="1200" b="0" i="0" u="none" strike="noStrike" kern="1200" cap="none" spc="0" normalizeH="0" baseline="0">
              <a:solidFill>
                <a:schemeClr val="tx1">
                  <a:lumMod val="65000"/>
                  <a:lumOff val="35000"/>
                </a:schemeClr>
              </a:solidFill>
              <a:latin typeface="+mj-lt"/>
              <a:ea typeface="+mj-ea"/>
              <a:cs typeface="+mj-cs"/>
            </a:defRPr>
          </a:pPr>
          <a:endParaRPr lang="es-CO"/>
        </a:p>
      </c:txPr>
    </c:title>
    <c:autoTitleDeleted val="0"/>
    <c:plotArea>
      <c:layout>
        <c:manualLayout>
          <c:layoutTarget val="inner"/>
          <c:xMode val="edge"/>
          <c:yMode val="edge"/>
          <c:x val="0.21647174852571499"/>
          <c:y val="0.10820683529684701"/>
          <c:w val="0.76754866173032998"/>
          <c:h val="0.73267870176098104"/>
        </c:manualLayout>
      </c:layout>
      <c:lineChart>
        <c:grouping val="standard"/>
        <c:varyColors val="0"/>
        <c:ser>
          <c:idx val="1"/>
          <c:order val="0"/>
          <c:tx>
            <c:strRef>
              <c:f>'12. Tendencia_Valores_Años'!$A$29</c:f>
              <c:strCache>
                <c:ptCount val="1"/>
                <c:pt idx="0">
                  <c:v>Nº Afiliados Régimen Subsidiado</c:v>
                </c:pt>
              </c:strCache>
            </c:strRef>
          </c:tx>
          <c:spPr>
            <a:ln w="38100" cap="rnd">
              <a:solidFill>
                <a:schemeClr val="accent2"/>
              </a:solidFill>
              <a:round/>
            </a:ln>
            <a:effectLst/>
          </c:spPr>
          <c:marker>
            <c:symbol val="none"/>
          </c:marker>
          <c:cat>
            <c:strRef>
              <c:f>'12. Tendencia_Valores_Años'!$G$27:$U$27</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'12. Tendencia_Valores_Años'!$G$29:$U$29</c:f>
              <c:numCache>
                <c:formatCode>#,##0</c:formatCode>
                <c:ptCount val="15"/>
                <c:pt idx="0">
                  <c:v>2746815</c:v>
                </c:pt>
                <c:pt idx="1">
                  <c:v>2575882</c:v>
                </c:pt>
                <c:pt idx="2">
                  <c:v>2700831</c:v>
                </c:pt>
                <c:pt idx="3">
                  <c:v>2564995</c:v>
                </c:pt>
                <c:pt idx="4">
                  <c:v>2334688</c:v>
                </c:pt>
                <c:pt idx="5">
                  <c:v>2336614</c:v>
                </c:pt>
                <c:pt idx="6">
                  <c:v>2355496</c:v>
                </c:pt>
                <c:pt idx="7">
                  <c:v>2379471</c:v>
                </c:pt>
                <c:pt idx="8">
                  <c:v>2410996</c:v>
                </c:pt>
                <c:pt idx="9">
                  <c:v>2398192</c:v>
                </c:pt>
                <c:pt idx="10">
                  <c:v>2241894</c:v>
                </c:pt>
                <c:pt idx="11">
                  <c:v>2336079</c:v>
                </c:pt>
                <c:pt idx="12">
                  <c:v>2338345</c:v>
                </c:pt>
                <c:pt idx="13">
                  <c:v>2290422</c:v>
                </c:pt>
                <c:pt idx="14">
                  <c:v>2714859</c:v>
                </c:pt>
              </c:numCache>
            </c:numRef>
          </c:val>
          <c:smooth val="1"/>
          <c:extLst>
            <c:ext xmlns:c16="http://schemas.microsoft.com/office/drawing/2014/chart" uri="{C3380CC4-5D6E-409C-BE32-E72D297353CC}">
              <c16:uniqueId val="{00000000-2A37-41D7-9C3C-D567C46B56C8}"/>
            </c:ext>
          </c:extLst>
        </c:ser>
        <c:ser>
          <c:idx val="3"/>
          <c:order val="1"/>
          <c:tx>
            <c:strRef>
              <c:f>'12. Tendencia_Valores_Años'!$A$31</c:f>
              <c:strCache>
                <c:ptCount val="1"/>
                <c:pt idx="0">
                  <c:v>Nº Afiliados Régimen Contributivo</c:v>
                </c:pt>
              </c:strCache>
            </c:strRef>
          </c:tx>
          <c:spPr>
            <a:ln w="38100" cap="rnd">
              <a:solidFill>
                <a:schemeClr val="accent4"/>
              </a:solidFill>
              <a:round/>
            </a:ln>
            <a:effectLst/>
          </c:spPr>
          <c:marker>
            <c:symbol val="none"/>
          </c:marker>
          <c:cat>
            <c:strRef>
              <c:f>'12. Tendencia_Valores_Años'!$G$27:$U$27</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'12. Tendencia_Valores_Años'!$G$31:$U$31</c:f>
              <c:numCache>
                <c:formatCode>#,##0</c:formatCode>
                <c:ptCount val="15"/>
                <c:pt idx="0">
                  <c:v>3102669</c:v>
                </c:pt>
                <c:pt idx="1">
                  <c:v>2932562</c:v>
                </c:pt>
                <c:pt idx="2">
                  <c:v>3002946</c:v>
                </c:pt>
                <c:pt idx="3">
                  <c:v>2934816</c:v>
                </c:pt>
                <c:pt idx="4">
                  <c:v>3006551</c:v>
                </c:pt>
                <c:pt idx="5">
                  <c:v>3190526</c:v>
                </c:pt>
                <c:pt idx="6">
                  <c:v>3277472</c:v>
                </c:pt>
                <c:pt idx="7">
                  <c:v>3281535</c:v>
                </c:pt>
                <c:pt idx="8">
                  <c:v>3460356</c:v>
                </c:pt>
                <c:pt idx="9">
                  <c:v>3587305</c:v>
                </c:pt>
                <c:pt idx="10">
                  <c:v>3810573</c:v>
                </c:pt>
                <c:pt idx="11">
                  <c:v>3887363</c:v>
                </c:pt>
                <c:pt idx="12">
                  <c:v>3978503</c:v>
                </c:pt>
                <c:pt idx="13">
                  <c:v>4148713</c:v>
                </c:pt>
                <c:pt idx="14">
                  <c:v>4219269</c:v>
                </c:pt>
              </c:numCache>
            </c:numRef>
          </c:val>
          <c:smooth val="1"/>
          <c:extLst>
            <c:ext xmlns:c16="http://schemas.microsoft.com/office/drawing/2014/chart" uri="{C3380CC4-5D6E-409C-BE32-E72D297353CC}">
              <c16:uniqueId val="{00000001-2A37-41D7-9C3C-D567C46B56C8}"/>
            </c:ext>
          </c:extLst>
        </c:ser>
        <c:ser>
          <c:idx val="0"/>
          <c:order val="2"/>
          <c:tx>
            <c:strRef>
              <c:f>'12. Tendencia_Valores_Años'!$A$33</c:f>
              <c:strCache>
                <c:ptCount val="1"/>
                <c:pt idx="0">
                  <c:v>Nº PNA al SGSSS</c:v>
                </c:pt>
              </c:strCache>
            </c:strRef>
          </c:tx>
          <c:spPr>
            <a:ln w="38100" cap="rnd">
              <a:solidFill>
                <a:schemeClr val="accent1"/>
              </a:solidFill>
              <a:round/>
            </a:ln>
            <a:effectLst/>
          </c:spPr>
          <c:marker>
            <c:symbol val="none"/>
          </c:marker>
          <c:cat>
            <c:strRef>
              <c:f>'12. Tendencia_Valores_Años'!$G$27:$U$27</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'12. Tendencia_Valores_Años'!$G$33:$U$33</c:f>
              <c:numCache>
                <c:formatCode>#,##0</c:formatCode>
                <c:ptCount val="15"/>
                <c:pt idx="0">
                  <c:v>-91511</c:v>
                </c:pt>
                <c:pt idx="1">
                  <c:v>326421</c:v>
                </c:pt>
                <c:pt idx="2">
                  <c:v>207622</c:v>
                </c:pt>
                <c:pt idx="3">
                  <c:v>488741</c:v>
                </c:pt>
                <c:pt idx="4">
                  <c:v>724764</c:v>
                </c:pt>
                <c:pt idx="5">
                  <c:v>616669</c:v>
                </c:pt>
                <c:pt idx="6">
                  <c:v>588849</c:v>
                </c:pt>
                <c:pt idx="7">
                  <c:v>638984</c:v>
                </c:pt>
                <c:pt idx="8">
                  <c:v>506780</c:v>
                </c:pt>
                <c:pt idx="9">
                  <c:v>470802</c:v>
                </c:pt>
                <c:pt idx="10">
                  <c:v>482390</c:v>
                </c:pt>
                <c:pt idx="11">
                  <c:v>389676</c:v>
                </c:pt>
                <c:pt idx="12">
                  <c:v>374182</c:v>
                </c:pt>
                <c:pt idx="13">
                  <c:v>111071</c:v>
                </c:pt>
                <c:pt idx="14">
                  <c:v>-256198</c:v>
                </c:pt>
              </c:numCache>
            </c:numRef>
          </c:val>
          <c:smooth val="1"/>
          <c:extLst>
            <c:ext xmlns:c16="http://schemas.microsoft.com/office/drawing/2014/chart" uri="{C3380CC4-5D6E-409C-BE32-E72D297353CC}">
              <c16:uniqueId val="{00000002-2A37-41D7-9C3C-D567C46B56C8}"/>
            </c:ext>
          </c:extLst>
        </c:ser>
        <c:dLbls>
          <c:showLegendKey val="0"/>
          <c:showVal val="0"/>
          <c:showCatName val="0"/>
          <c:showSerName val="0"/>
          <c:showPercent val="0"/>
          <c:showBubbleSize val="0"/>
        </c:dLbls>
        <c:smooth val="0"/>
        <c:axId val="443442240"/>
        <c:axId val="443442784"/>
      </c:lineChart>
      <c:catAx>
        <c:axId val="443442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lang="es-MX" sz="900" b="0" i="0" u="none" strike="noStrike" kern="1200" cap="none" spc="0" normalizeH="0" baseline="0">
                <a:solidFill>
                  <a:schemeClr val="tx1">
                    <a:lumMod val="65000"/>
                    <a:lumOff val="35000"/>
                  </a:schemeClr>
                </a:solidFill>
                <a:latin typeface="+mn-lt"/>
                <a:ea typeface="+mn-ea"/>
                <a:cs typeface="+mn-cs"/>
              </a:defRPr>
            </a:pPr>
            <a:endParaRPr lang="es-CO"/>
          </a:p>
        </c:txPr>
        <c:crossAx val="443442784"/>
        <c:crosses val="autoZero"/>
        <c:auto val="1"/>
        <c:lblAlgn val="ctr"/>
        <c:lblOffset val="100"/>
        <c:noMultiLvlLbl val="0"/>
      </c:catAx>
      <c:valAx>
        <c:axId val="44344278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0" spcFirstLastPara="1" vertOverflow="ellipsis"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crossAx val="443442240"/>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a:defRPr lang="es-MX" sz="8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eaecb51-362e-49eb-ba25-64150640c052}"/>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1B0-4698-B50C-20F2B0950E7F}"/>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1B0-4698-B50C-20F2B0950E7F}"/>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1B0-4698-B50C-20F2B0950E7F}"/>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1B0-4698-B50C-20F2B0950E7F}"/>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Población_Afiliada_Regimen'!$V$28:$V$31</c:f>
              <c:numCache>
                <c:formatCode>0.00%</c:formatCode>
                <c:ptCount val="4"/>
                <c:pt idx="0">
                  <c:v>0.83789372445299304</c:v>
                </c:pt>
                <c:pt idx="1">
                  <c:v>0.131026319196552</c:v>
                </c:pt>
                <c:pt idx="2">
                  <c:v>1.56694471674034E-2</c:v>
                </c:pt>
                <c:pt idx="3">
                  <c:v>9.0221391976621594E-3</c:v>
                </c:pt>
              </c:numCache>
            </c:numRef>
          </c:val>
          <c:extLst>
            <c:ext xmlns:c16="http://schemas.microsoft.com/office/drawing/2014/chart" uri="{C3380CC4-5D6E-409C-BE32-E72D297353CC}">
              <c16:uniqueId val="{00000008-81B0-4698-B50C-20F2B0950E7F}"/>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2455ff6-273a-483c-966d-7e4c26edcef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280-4899-89E3-9884703B046F}"/>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3280-4899-89E3-9884703B046F}"/>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280-4899-89E3-9884703B046F}"/>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280-4899-89E3-9884703B046F}"/>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Población_Afiliada_Regimen'!$V$47:$V$50</c:f>
              <c:numCache>
                <c:formatCode>0.00%</c:formatCode>
                <c:ptCount val="4"/>
                <c:pt idx="0">
                  <c:v>0.72836605275091804</c:v>
                </c:pt>
                <c:pt idx="1">
                  <c:v>0.361126552465659</c:v>
                </c:pt>
                <c:pt idx="2">
                  <c:v>3.6380786801561003E-2</c:v>
                </c:pt>
                <c:pt idx="3">
                  <c:v>1.87996459866294E-2</c:v>
                </c:pt>
              </c:numCache>
            </c:numRef>
          </c:val>
          <c:extLst>
            <c:ext xmlns:c16="http://schemas.microsoft.com/office/drawing/2014/chart" uri="{C3380CC4-5D6E-409C-BE32-E72D297353CC}">
              <c16:uniqueId val="{00000008-3280-4899-89E3-9884703B046F}"/>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8364247-b547-4a77-a47a-38bd9a94619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52.xml"/><Relationship Id="rId2" Type="http://schemas.openxmlformats.org/officeDocument/2006/relationships/chart" Target="../charts/chart51.xml"/><Relationship Id="rId1" Type="http://schemas.openxmlformats.org/officeDocument/2006/relationships/chart" Target="../charts/chart50.xml"/><Relationship Id="rId5" Type="http://schemas.openxmlformats.org/officeDocument/2006/relationships/image" Target="../media/image1.emf"/><Relationship Id="rId4" Type="http://schemas.openxmlformats.org/officeDocument/2006/relationships/chart" Target="../charts/chart53.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61.xml"/><Relationship Id="rId13" Type="http://schemas.openxmlformats.org/officeDocument/2006/relationships/image" Target="../media/image1.emf"/><Relationship Id="rId3" Type="http://schemas.openxmlformats.org/officeDocument/2006/relationships/chart" Target="../charts/chart56.xml"/><Relationship Id="rId7" Type="http://schemas.openxmlformats.org/officeDocument/2006/relationships/chart" Target="../charts/chart60.xml"/><Relationship Id="rId12" Type="http://schemas.openxmlformats.org/officeDocument/2006/relationships/chart" Target="../charts/chart64.xml"/><Relationship Id="rId2" Type="http://schemas.openxmlformats.org/officeDocument/2006/relationships/chart" Target="../charts/chart55.xml"/><Relationship Id="rId1" Type="http://schemas.openxmlformats.org/officeDocument/2006/relationships/chart" Target="../charts/chart54.xml"/><Relationship Id="rId6" Type="http://schemas.openxmlformats.org/officeDocument/2006/relationships/chart" Target="../charts/chart59.xml"/><Relationship Id="rId11" Type="http://schemas.openxmlformats.org/officeDocument/2006/relationships/image" Target="../media/image21.png"/><Relationship Id="rId5" Type="http://schemas.openxmlformats.org/officeDocument/2006/relationships/chart" Target="../charts/chart58.xml"/><Relationship Id="rId10" Type="http://schemas.openxmlformats.org/officeDocument/2006/relationships/chart" Target="../charts/chart63.xml"/><Relationship Id="rId4" Type="http://schemas.openxmlformats.org/officeDocument/2006/relationships/chart" Target="../charts/chart57.xml"/><Relationship Id="rId9" Type="http://schemas.openxmlformats.org/officeDocument/2006/relationships/chart" Target="../charts/chart6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5.xml"/></Relationships>
</file>

<file path=xl/drawings/_rels/drawing2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6.xml"/></Relationships>
</file>

<file path=xl/drawings/_rels/drawing26.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7.xml"/></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3.xml.rels><?xml version="1.0" encoding="UTF-8" standalone="yes"?>
<Relationships xmlns="http://schemas.openxmlformats.org/package/2006/relationships"><Relationship Id="rId1" Type="http://schemas.openxmlformats.org/officeDocument/2006/relationships/image" Target="../media/image1.emf"/></Relationships>
</file>

<file path=xl/drawings/_rels/drawing34.xml.rels><?xml version="1.0" encoding="UTF-8" standalone="yes"?>
<Relationships xmlns="http://schemas.openxmlformats.org/package/2006/relationships"><Relationship Id="rId2" Type="http://schemas.openxmlformats.org/officeDocument/2006/relationships/chart" Target="../charts/chart68.xml"/><Relationship Id="rId1" Type="http://schemas.openxmlformats.org/officeDocument/2006/relationships/image" Target="../media/image1.emf"/></Relationships>
</file>

<file path=xl/drawings/_rels/drawing35.xml.rels><?xml version="1.0" encoding="UTF-8" standalone="yes"?>
<Relationships xmlns="http://schemas.openxmlformats.org/package/2006/relationships"><Relationship Id="rId1" Type="http://schemas.openxmlformats.org/officeDocument/2006/relationships/image" Target="../media/image26.png"/></Relationships>
</file>

<file path=xl/drawings/_rels/drawing36.xml.rels><?xml version="1.0" encoding="UTF-8" standalone="yes"?>
<Relationships xmlns="http://schemas.openxmlformats.org/package/2006/relationships"><Relationship Id="rId2" Type="http://schemas.openxmlformats.org/officeDocument/2006/relationships/chart" Target="../charts/chart70.xml"/><Relationship Id="rId1" Type="http://schemas.openxmlformats.org/officeDocument/2006/relationships/chart" Target="../charts/chart69.xml"/></Relationships>
</file>

<file path=xl/drawings/_rels/drawing37.xml.rels><?xml version="1.0" encoding="UTF-8" standalone="yes"?>
<Relationships xmlns="http://schemas.openxmlformats.org/package/2006/relationships"><Relationship Id="rId1" Type="http://schemas.openxmlformats.org/officeDocument/2006/relationships/image" Target="../media/image27.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7.png"/></Relationships>
</file>

<file path=xl/drawings/_rels/drawing4.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2" Type="http://schemas.openxmlformats.org/officeDocument/2006/relationships/image" Target="../media/image1.emf"/><Relationship Id="rId1" Type="http://schemas.openxmlformats.org/officeDocument/2006/relationships/chart" Target="../charts/chart5.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0" Type="http://schemas.openxmlformats.org/officeDocument/2006/relationships/chart" Target="../charts/chart13.xml"/><Relationship Id="rId4" Type="http://schemas.openxmlformats.org/officeDocument/2006/relationships/chart" Target="../charts/chart7.xml"/><Relationship Id="rId9"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9.xml"/><Relationship Id="rId7" Type="http://schemas.openxmlformats.org/officeDocument/2006/relationships/chart" Target="../charts/chart23.xml"/><Relationship Id="rId12" Type="http://schemas.openxmlformats.org/officeDocument/2006/relationships/chart" Target="../charts/chart27.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11" Type="http://schemas.openxmlformats.org/officeDocument/2006/relationships/chart" Target="../charts/chart26.xml"/><Relationship Id="rId5" Type="http://schemas.openxmlformats.org/officeDocument/2006/relationships/chart" Target="../charts/chart21.xml"/><Relationship Id="rId10" Type="http://schemas.openxmlformats.org/officeDocument/2006/relationships/chart" Target="../charts/chart25.xml"/><Relationship Id="rId4" Type="http://schemas.openxmlformats.org/officeDocument/2006/relationships/chart" Target="../charts/chart20.xml"/><Relationship Id="rId9" Type="http://schemas.openxmlformats.org/officeDocument/2006/relationships/chart" Target="../charts/chart2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image" Target="../media/image1.emf"/><Relationship Id="rId1" Type="http://schemas.openxmlformats.org/officeDocument/2006/relationships/chart" Target="../charts/chart30.xml"/></Relationships>
</file>

<file path=xl/drawings/_rels/drawing8.xml.rels><?xml version="1.0" encoding="UTF-8" standalone="yes"?>
<Relationships xmlns="http://schemas.openxmlformats.org/package/2006/relationships"><Relationship Id="rId8" Type="http://schemas.openxmlformats.org/officeDocument/2006/relationships/chart" Target="../charts/chart39.xml"/><Relationship Id="rId3" Type="http://schemas.openxmlformats.org/officeDocument/2006/relationships/chart" Target="../charts/chart34.xml"/><Relationship Id="rId7" Type="http://schemas.openxmlformats.org/officeDocument/2006/relationships/chart" Target="../charts/chart38.xml"/><Relationship Id="rId2" Type="http://schemas.openxmlformats.org/officeDocument/2006/relationships/chart" Target="../charts/chart33.xml"/><Relationship Id="rId1" Type="http://schemas.openxmlformats.org/officeDocument/2006/relationships/chart" Target="../charts/chart32.xml"/><Relationship Id="rId6" Type="http://schemas.openxmlformats.org/officeDocument/2006/relationships/chart" Target="../charts/chart37.xml"/><Relationship Id="rId5" Type="http://schemas.openxmlformats.org/officeDocument/2006/relationships/chart" Target="../charts/chart36.xml"/><Relationship Id="rId10" Type="http://schemas.openxmlformats.org/officeDocument/2006/relationships/image" Target="../media/image1.emf"/><Relationship Id="rId4" Type="http://schemas.openxmlformats.org/officeDocument/2006/relationships/chart" Target="../charts/chart35.xml"/><Relationship Id="rId9" Type="http://schemas.openxmlformats.org/officeDocument/2006/relationships/chart" Target="../charts/chart40.xml"/></Relationships>
</file>

<file path=xl/drawings/_rels/drawing9.xml.rels><?xml version="1.0" encoding="UTF-8" standalone="yes"?>
<Relationships xmlns="http://schemas.openxmlformats.org/package/2006/relationships"><Relationship Id="rId8" Type="http://schemas.openxmlformats.org/officeDocument/2006/relationships/chart" Target="../charts/chart48.xml"/><Relationship Id="rId3" Type="http://schemas.openxmlformats.org/officeDocument/2006/relationships/chart" Target="../charts/chart43.xml"/><Relationship Id="rId7" Type="http://schemas.openxmlformats.org/officeDocument/2006/relationships/chart" Target="../charts/chart47.xml"/><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chart" Target="../charts/chart46.xml"/><Relationship Id="rId5" Type="http://schemas.openxmlformats.org/officeDocument/2006/relationships/chart" Target="../charts/chart45.xml"/><Relationship Id="rId10" Type="http://schemas.openxmlformats.org/officeDocument/2006/relationships/image" Target="../media/image1.emf"/><Relationship Id="rId4" Type="http://schemas.openxmlformats.org/officeDocument/2006/relationships/chart" Target="../charts/chart44.xml"/><Relationship Id="rId9"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xdr:from>
      <xdr:col>6</xdr:col>
      <xdr:colOff>1265465</xdr:colOff>
      <xdr:row>9</xdr:row>
      <xdr:rowOff>68036</xdr:rowOff>
    </xdr:from>
    <xdr:to>
      <xdr:col>14</xdr:col>
      <xdr:colOff>925285</xdr:colOff>
      <xdr:row>33</xdr:row>
      <xdr:rowOff>136072</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2177141</xdr:colOff>
      <xdr:row>22</xdr:row>
      <xdr:rowOff>172809</xdr:rowOff>
    </xdr:from>
    <xdr:to>
      <xdr:col>5</xdr:col>
      <xdr:colOff>884465</xdr:colOff>
      <xdr:row>38</xdr:row>
      <xdr:rowOff>176892</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1034143</xdr:colOff>
      <xdr:row>0</xdr:row>
      <xdr:rowOff>63953</xdr:rowOff>
    </xdr:from>
    <xdr:to>
      <xdr:col>9</xdr:col>
      <xdr:colOff>666750</xdr:colOff>
      <xdr:row>9</xdr:row>
      <xdr:rowOff>31296</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1340267</xdr:colOff>
      <xdr:row>20</xdr:row>
      <xdr:rowOff>224861</xdr:rowOff>
    </xdr:from>
    <xdr:to>
      <xdr:col>15</xdr:col>
      <xdr:colOff>132669</xdr:colOff>
      <xdr:row>22</xdr:row>
      <xdr:rowOff>149679</xdr:rowOff>
    </xdr:to>
    <xdr:sp macro="" textlink="">
      <xdr:nvSpPr>
        <xdr:cNvPr id="5" name="1 CuadroTexto">
          <a:extLst>
            <a:ext uri="{FF2B5EF4-FFF2-40B4-BE49-F238E27FC236}">
              <a16:creationId xmlns:a16="http://schemas.microsoft.com/office/drawing/2014/main" id="{00000000-0008-0000-0B00-000005000000}"/>
            </a:ext>
          </a:extLst>
        </xdr:cNvPr>
        <xdr:cNvSpPr txBox="1"/>
      </xdr:nvSpPr>
      <xdr:spPr>
        <a:xfrm>
          <a:off x="17399000" y="6025515"/>
          <a:ext cx="4288155" cy="4057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326572</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381002</xdr:colOff>
      <xdr:row>23</xdr:row>
      <xdr:rowOff>12245</xdr:rowOff>
    </xdr:from>
    <xdr:to>
      <xdr:col>18</xdr:col>
      <xdr:colOff>583407</xdr:colOff>
      <xdr:row>44</xdr:row>
      <xdr:rowOff>149679</xdr:rowOff>
    </xdr:to>
    <xdr:graphicFrame macro="">
      <xdr:nvGraphicFramePr>
        <xdr:cNvPr id="17" name="Gráfico 16">
          <a:extLst>
            <a:ext uri="{FF2B5EF4-FFF2-40B4-BE49-F238E27FC236}">
              <a16:creationId xmlns:a16="http://schemas.microsoft.com/office/drawing/2014/main" id="{00000000-0008-0000-0B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345281</xdr:colOff>
      <xdr:row>47</xdr:row>
      <xdr:rowOff>209209</xdr:rowOff>
    </xdr:from>
    <xdr:to>
      <xdr:col>18</xdr:col>
      <xdr:colOff>523875</xdr:colOff>
      <xdr:row>66</xdr:row>
      <xdr:rowOff>333375</xdr:rowOff>
    </xdr:to>
    <xdr:graphicFrame macro="">
      <xdr:nvGraphicFramePr>
        <xdr:cNvPr id="21" name="Gráfico 20">
          <a:extLst>
            <a:ext uri="{FF2B5EF4-FFF2-40B4-BE49-F238E27FC236}">
              <a16:creationId xmlns:a16="http://schemas.microsoft.com/office/drawing/2014/main" id="{00000000-0008-0000-0B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B00-000019000000}"/>
            </a:ext>
          </a:extLst>
        </xdr:cNvPr>
        <xdr:cNvSpPr txBox="1"/>
      </xdr:nvSpPr>
      <xdr:spPr>
        <a:xfrm>
          <a:off x="25848945" y="600837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13607</xdr:colOff>
      <xdr:row>1</xdr:row>
      <xdr:rowOff>472166</xdr:rowOff>
    </xdr:from>
    <xdr:to>
      <xdr:col>33</xdr:col>
      <xdr:colOff>571499</xdr:colOff>
      <xdr:row>20</xdr:row>
      <xdr:rowOff>231321</xdr:rowOff>
    </xdr:to>
    <xdr:graphicFrame macro="">
      <xdr:nvGraphicFramePr>
        <xdr:cNvPr id="4" name="Gráfico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1190587</xdr:colOff>
      <xdr:row>45</xdr:row>
      <xdr:rowOff>20754</xdr:rowOff>
    </xdr:from>
    <xdr:to>
      <xdr:col>14</xdr:col>
      <xdr:colOff>894668</xdr:colOff>
      <xdr:row>46</xdr:row>
      <xdr:rowOff>27217</xdr:rowOff>
    </xdr:to>
    <xdr:sp macro="" textlink="">
      <xdr:nvSpPr>
        <xdr:cNvPr id="14" name="1 CuadroTexto">
          <a:extLst>
            <a:ext uri="{FF2B5EF4-FFF2-40B4-BE49-F238E27FC236}">
              <a16:creationId xmlns:a16="http://schemas.microsoft.com/office/drawing/2014/main" id="{00000000-0008-0000-0B00-00000E000000}"/>
            </a:ext>
          </a:extLst>
        </xdr:cNvPr>
        <xdr:cNvSpPr txBox="1"/>
      </xdr:nvSpPr>
      <xdr:spPr>
        <a:xfrm>
          <a:off x="17249140" y="13121005"/>
          <a:ext cx="4295140" cy="2470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xdr:from>
      <xdr:col>10</xdr:col>
      <xdr:colOff>816430</xdr:colOff>
      <xdr:row>67</xdr:row>
      <xdr:rowOff>65314</xdr:rowOff>
    </xdr:from>
    <xdr:to>
      <xdr:col>14</xdr:col>
      <xdr:colOff>520511</xdr:colOff>
      <xdr:row>68</xdr:row>
      <xdr:rowOff>78242</xdr:rowOff>
    </xdr:to>
    <xdr:sp macro="" textlink="">
      <xdr:nvSpPr>
        <xdr:cNvPr id="16" name="1 CuadroTexto">
          <a:extLst>
            <a:ext uri="{FF2B5EF4-FFF2-40B4-BE49-F238E27FC236}">
              <a16:creationId xmlns:a16="http://schemas.microsoft.com/office/drawing/2014/main" id="{00000000-0008-0000-0B00-000010000000}"/>
            </a:ext>
          </a:extLst>
        </xdr:cNvPr>
        <xdr:cNvSpPr txBox="1"/>
      </xdr:nvSpPr>
      <xdr:spPr>
        <a:xfrm>
          <a:off x="16877961" y="19198658"/>
          <a:ext cx="4287988" cy="41774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200" b="1"/>
            <a:t>Fuente:</a:t>
          </a:r>
          <a:r>
            <a:rPr lang="es-CO" sz="1200" b="1" baseline="0"/>
            <a:t>  </a:t>
          </a:r>
          <a:r>
            <a:rPr lang="es-CO" sz="1200" baseline="0"/>
            <a:t>Base de datos de  regimen  excepción  ADRES  a </a:t>
          </a:r>
        </a:p>
        <a:p>
          <a:pPr algn="l"/>
          <a:endParaRPr lang="es-CO" sz="1200" baseline="0"/>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312964</xdr:colOff>
      <xdr:row>1</xdr:row>
      <xdr:rowOff>120197</xdr:rowOff>
    </xdr:from>
    <xdr:to>
      <xdr:col>65</xdr:col>
      <xdr:colOff>574302</xdr:colOff>
      <xdr:row>64</xdr:row>
      <xdr:rowOff>149678</xdr:rowOff>
    </xdr:to>
    <xdr:sp macro="" textlink="">
      <xdr:nvSpPr>
        <xdr:cNvPr id="4" name="Rectángulo 3">
          <a:extLst>
            <a:ext uri="{FF2B5EF4-FFF2-40B4-BE49-F238E27FC236}">
              <a16:creationId xmlns:a16="http://schemas.microsoft.com/office/drawing/2014/main" id="{00000000-0008-0000-0C00-000004000000}"/>
            </a:ext>
          </a:extLst>
        </xdr:cNvPr>
        <xdr:cNvSpPr/>
      </xdr:nvSpPr>
      <xdr:spPr>
        <a:xfrm>
          <a:off x="23048595" y="701040"/>
          <a:ext cx="33789620" cy="12868910"/>
        </a:xfrm>
        <a:prstGeom prst="rect">
          <a:avLst/>
        </a:prstGeom>
        <a:solidFill>
          <a:srgbClr val="FFFFE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714935</xdr:colOff>
      <xdr:row>55</xdr:row>
      <xdr:rowOff>120372</xdr:rowOff>
    </xdr:from>
    <xdr:to>
      <xdr:col>8</xdr:col>
      <xdr:colOff>2979964</xdr:colOff>
      <xdr:row>56</xdr:row>
      <xdr:rowOff>163285</xdr:rowOff>
    </xdr:to>
    <xdr:sp macro="" textlink="">
      <xdr:nvSpPr>
        <xdr:cNvPr id="9" name="1 CuadroTexto">
          <a:extLst>
            <a:ext uri="{FF2B5EF4-FFF2-40B4-BE49-F238E27FC236}">
              <a16:creationId xmlns:a16="http://schemas.microsoft.com/office/drawing/2014/main" id="{00000000-0008-0000-0C00-000009000000}"/>
            </a:ext>
          </a:extLst>
        </xdr:cNvPr>
        <xdr:cNvSpPr txBox="1"/>
      </xdr:nvSpPr>
      <xdr:spPr>
        <a:xfrm>
          <a:off x="9182100" y="12083415"/>
          <a:ext cx="3027045" cy="20383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111674</xdr:rowOff>
    </xdr:to>
    <xdr:graphicFrame macro="">
      <xdr:nvGraphicFramePr>
        <xdr:cNvPr id="12" name="Gráfico 11">
          <a:extLst>
            <a:ext uri="{FF2B5EF4-FFF2-40B4-BE49-F238E27FC236}">
              <a16:creationId xmlns:a16="http://schemas.microsoft.com/office/drawing/2014/main" id="{00000000-0008-0000-0C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20</xdr:row>
      <xdr:rowOff>135173</xdr:rowOff>
    </xdr:from>
    <xdr:to>
      <xdr:col>32</xdr:col>
      <xdr:colOff>66405</xdr:colOff>
      <xdr:row>41</xdr:row>
      <xdr:rowOff>16162</xdr:rowOff>
    </xdr:to>
    <xdr:graphicFrame macro="">
      <xdr:nvGraphicFramePr>
        <xdr:cNvPr id="13" name="Gráfico 12">
          <a:extLst>
            <a:ext uri="{FF2B5EF4-FFF2-40B4-BE49-F238E27FC236}">
              <a16:creationId xmlns:a16="http://schemas.microsoft.com/office/drawing/2014/main" id="{00000000-0008-0000-0C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55</xdr:col>
      <xdr:colOff>79374</xdr:colOff>
      <xdr:row>1</xdr:row>
      <xdr:rowOff>277349</xdr:rowOff>
    </xdr:from>
    <xdr:to>
      <xdr:col>65</xdr:col>
      <xdr:colOff>285749</xdr:colOff>
      <xdr:row>19</xdr:row>
      <xdr:rowOff>101836</xdr:rowOff>
    </xdr:to>
    <xdr:graphicFrame macro="">
      <xdr:nvGraphicFramePr>
        <xdr:cNvPr id="14" name="Gráfico 13">
          <a:extLst>
            <a:ext uri="{FF2B5EF4-FFF2-40B4-BE49-F238E27FC236}">
              <a16:creationId xmlns:a16="http://schemas.microsoft.com/office/drawing/2014/main" id="{00000000-0008-0000-0C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519906</xdr:colOff>
      <xdr:row>1</xdr:row>
      <xdr:rowOff>273945</xdr:rowOff>
    </xdr:from>
    <xdr:to>
      <xdr:col>43</xdr:col>
      <xdr:colOff>129906</xdr:colOff>
      <xdr:row>19</xdr:row>
      <xdr:rowOff>87548</xdr:rowOff>
    </xdr:to>
    <xdr:graphicFrame macro="">
      <xdr:nvGraphicFramePr>
        <xdr:cNvPr id="15" name="Gráfico 14">
          <a:extLst>
            <a:ext uri="{FF2B5EF4-FFF2-40B4-BE49-F238E27FC236}">
              <a16:creationId xmlns:a16="http://schemas.microsoft.com/office/drawing/2014/main" id="{00000000-0008-0000-0C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43</xdr:col>
      <xdr:colOff>646905</xdr:colOff>
      <xdr:row>1</xdr:row>
      <xdr:rowOff>293788</xdr:rowOff>
    </xdr:from>
    <xdr:to>
      <xdr:col>54</xdr:col>
      <xdr:colOff>256905</xdr:colOff>
      <xdr:row>19</xdr:row>
      <xdr:rowOff>112068</xdr:rowOff>
    </xdr:to>
    <xdr:graphicFrame macro="">
      <xdr:nvGraphicFramePr>
        <xdr:cNvPr id="16" name="Gráfico 15">
          <a:extLst>
            <a:ext uri="{FF2B5EF4-FFF2-40B4-BE49-F238E27FC236}">
              <a16:creationId xmlns:a16="http://schemas.microsoft.com/office/drawing/2014/main" id="{00000000-0008-0000-0C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488155</xdr:colOff>
      <xdr:row>42</xdr:row>
      <xdr:rowOff>46273</xdr:rowOff>
    </xdr:from>
    <xdr:to>
      <xdr:col>43</xdr:col>
      <xdr:colOff>108857</xdr:colOff>
      <xdr:row>63</xdr:row>
      <xdr:rowOff>95250</xdr:rowOff>
    </xdr:to>
    <xdr:graphicFrame macro="">
      <xdr:nvGraphicFramePr>
        <xdr:cNvPr id="19" name="Gráfico 18">
          <a:extLst>
            <a:ext uri="{FF2B5EF4-FFF2-40B4-BE49-F238E27FC236}">
              <a16:creationId xmlns:a16="http://schemas.microsoft.com/office/drawing/2014/main" id="{00000000-0008-0000-0C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32</xdr:col>
      <xdr:colOff>484188</xdr:colOff>
      <xdr:row>20</xdr:row>
      <xdr:rowOff>123265</xdr:rowOff>
    </xdr:from>
    <xdr:to>
      <xdr:col>43</xdr:col>
      <xdr:colOff>94188</xdr:colOff>
      <xdr:row>41</xdr:row>
      <xdr:rowOff>112061</xdr:rowOff>
    </xdr:to>
    <xdr:graphicFrame macro="">
      <xdr:nvGraphicFramePr>
        <xdr:cNvPr id="21" name="Gráfico 20">
          <a:extLst>
            <a:ext uri="{FF2B5EF4-FFF2-40B4-BE49-F238E27FC236}">
              <a16:creationId xmlns:a16="http://schemas.microsoft.com/office/drawing/2014/main" id="{00000000-0008-0000-0C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21</xdr:col>
      <xdr:colOff>489857</xdr:colOff>
      <xdr:row>42</xdr:row>
      <xdr:rowOff>46275</xdr:rowOff>
    </xdr:from>
    <xdr:to>
      <xdr:col>32</xdr:col>
      <xdr:colOff>58469</xdr:colOff>
      <xdr:row>64</xdr:row>
      <xdr:rowOff>0</xdr:rowOff>
    </xdr:to>
    <xdr:graphicFrame macro="">
      <xdr:nvGraphicFramePr>
        <xdr:cNvPr id="24" name="Gráfico 23">
          <a:extLst>
            <a:ext uri="{FF2B5EF4-FFF2-40B4-BE49-F238E27FC236}">
              <a16:creationId xmlns:a16="http://schemas.microsoft.com/office/drawing/2014/main" id="{00000000-0008-0000-0C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43</xdr:col>
      <xdr:colOff>634999</xdr:colOff>
      <xdr:row>42</xdr:row>
      <xdr:rowOff>63736</xdr:rowOff>
    </xdr:from>
    <xdr:to>
      <xdr:col>54</xdr:col>
      <xdr:colOff>231321</xdr:colOff>
      <xdr:row>63</xdr:row>
      <xdr:rowOff>108857</xdr:rowOff>
    </xdr:to>
    <xdr:graphicFrame macro="">
      <xdr:nvGraphicFramePr>
        <xdr:cNvPr id="35" name="Gráfico 34">
          <a:extLst>
            <a:ext uri="{FF2B5EF4-FFF2-40B4-BE49-F238E27FC236}">
              <a16:creationId xmlns:a16="http://schemas.microsoft.com/office/drawing/2014/main" id="{00000000-0008-0000-0C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43</xdr:col>
      <xdr:colOff>634999</xdr:colOff>
      <xdr:row>21</xdr:row>
      <xdr:rowOff>14011</xdr:rowOff>
    </xdr:from>
    <xdr:to>
      <xdr:col>54</xdr:col>
      <xdr:colOff>244999</xdr:colOff>
      <xdr:row>41</xdr:row>
      <xdr:rowOff>189154</xdr:rowOff>
    </xdr:to>
    <xdr:graphicFrame macro="">
      <xdr:nvGraphicFramePr>
        <xdr:cNvPr id="17" name="Gráfico 16">
          <a:extLst>
            <a:ext uri="{FF2B5EF4-FFF2-40B4-BE49-F238E27FC236}">
              <a16:creationId xmlns:a16="http://schemas.microsoft.com/office/drawing/2014/main" id="{00000000-0008-0000-0C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20</xdr:col>
      <xdr:colOff>826145</xdr:colOff>
      <xdr:row>51</xdr:row>
      <xdr:rowOff>119488</xdr:rowOff>
    </xdr:from>
    <xdr:to>
      <xdr:col>31</xdr:col>
      <xdr:colOff>560584</xdr:colOff>
      <xdr:row>59</xdr:row>
      <xdr:rowOff>14342</xdr:rowOff>
    </xdr:to>
    <xdr:sp macro="" textlink="">
      <xdr:nvSpPr>
        <xdr:cNvPr id="2" name="CuadroTexto 1">
          <a:extLst>
            <a:ext uri="{FF2B5EF4-FFF2-40B4-BE49-F238E27FC236}">
              <a16:creationId xmlns:a16="http://schemas.microsoft.com/office/drawing/2014/main" id="{00000000-0008-0000-0C00-000002000000}"/>
            </a:ext>
          </a:extLst>
        </xdr:cNvPr>
        <xdr:cNvSpPr txBox="1"/>
      </xdr:nvSpPr>
      <xdr:spPr>
        <a:xfrm rot="1693484">
          <a:off x="22562185" y="11263630"/>
          <a:ext cx="8354060" cy="136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7200" b="1">
              <a:solidFill>
                <a:srgbClr val="FF0000"/>
              </a:solidFill>
              <a:latin typeface="+mj-lt"/>
            </a:rPr>
            <a:t>LIQUIDADA</a:t>
          </a:r>
        </a:p>
      </xdr:txBody>
    </xdr:sp>
    <xdr:clientData/>
  </xdr:twoCellAnchor>
  <xdr:twoCellAnchor>
    <xdr:from>
      <xdr:col>33</xdr:col>
      <xdr:colOff>440531</xdr:colOff>
      <xdr:row>136</xdr:row>
      <xdr:rowOff>59531</xdr:rowOff>
    </xdr:from>
    <xdr:to>
      <xdr:col>38</xdr:col>
      <xdr:colOff>100544</xdr:colOff>
      <xdr:row>142</xdr:row>
      <xdr:rowOff>142875</xdr:rowOff>
    </xdr:to>
    <xdr:pic>
      <xdr:nvPicPr>
        <xdr:cNvPr id="23" name="Imagen 22">
          <a:extLst>
            <a:ext uri="{FF2B5EF4-FFF2-40B4-BE49-F238E27FC236}">
              <a16:creationId xmlns:a16="http://schemas.microsoft.com/office/drawing/2014/main" id="{00000000-0008-0000-0C00-000017000000}"/>
            </a:ext>
          </a:extLst>
        </xdr:cNvPr>
        <xdr:cNvPicPr>
          <a:picLocks noChangeAspect="1"/>
        </xdr:cNvPicPr>
      </xdr:nvPicPr>
      <xdr:blipFill>
        <a:blip xmlns:r="http://schemas.openxmlformats.org/officeDocument/2006/relationships" r:embed="rId11"/>
        <a:stretch>
          <a:fillRect/>
        </a:stretch>
      </xdr:blipFill>
      <xdr:spPr>
        <a:xfrm>
          <a:off x="32320230" y="26376630"/>
          <a:ext cx="3470275" cy="1055370"/>
        </a:xfrm>
        <a:prstGeom prst="rect">
          <a:avLst/>
        </a:prstGeom>
      </xdr:spPr>
    </xdr:pic>
    <xdr:clientData/>
  </xdr:twoCellAnchor>
  <xdr:twoCellAnchor>
    <xdr:from>
      <xdr:col>55</xdr:col>
      <xdr:colOff>83343</xdr:colOff>
      <xdr:row>20</xdr:row>
      <xdr:rowOff>170893</xdr:rowOff>
    </xdr:from>
    <xdr:to>
      <xdr:col>65</xdr:col>
      <xdr:colOff>300562</xdr:colOff>
      <xdr:row>41</xdr:row>
      <xdr:rowOff>159687</xdr:rowOff>
    </xdr:to>
    <xdr:graphicFrame macro="">
      <xdr:nvGraphicFramePr>
        <xdr:cNvPr id="25" name="Gráfico 24">
          <a:extLst>
            <a:ext uri="{FF2B5EF4-FFF2-40B4-BE49-F238E27FC236}">
              <a16:creationId xmlns:a16="http://schemas.microsoft.com/office/drawing/2014/main" id="{00000000-0008-0000-0C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20</xdr:col>
      <xdr:colOff>72985</xdr:colOff>
      <xdr:row>0</xdr:row>
      <xdr:rowOff>27216</xdr:rowOff>
    </xdr:from>
    <xdr:to>
      <xdr:col>21</xdr:col>
      <xdr:colOff>421822</xdr:colOff>
      <xdr:row>1</xdr:row>
      <xdr:rowOff>67320</xdr:rowOff>
    </xdr:to>
    <xdr:pic>
      <xdr:nvPicPr>
        <xdr:cNvPr id="18" name="Imagen 17">
          <a:extLst>
            <a:ext uri="{FF2B5EF4-FFF2-40B4-BE49-F238E27FC236}">
              <a16:creationId xmlns:a16="http://schemas.microsoft.com/office/drawing/2014/main" id="{00000000-0008-0000-0C00-000012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1808440" y="26670"/>
          <a:ext cx="1349375" cy="621665"/>
        </a:xfrm>
        <a:prstGeom prst="rect">
          <a:avLst/>
        </a:prstGeom>
        <a:solidFill>
          <a:sysClr val="window" lastClr="FFFFFF"/>
        </a:solidFill>
      </xdr:spPr>
    </xdr:pic>
    <xdr:clientData/>
  </xdr:twoCellAnchor>
</xdr:wsDr>
</file>

<file path=xl/drawings/drawing12.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E2BC92FF-ECE0-4330-BA30-261FB1369B1E}"/>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E5743383-EFA3-41E2-B4CE-7F028FB123AA}"/>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FE6FD410-5098-40D8-AC7F-5BE63F28858E}"/>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F945051D-CAF8-4C27-9FE7-6774B94B8FC5}"/>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A054E5A5-C176-42F1-99AA-C3427DB4A36B}"/>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5B46F445-CFE4-4F97-903D-1AA6520DBBF4}"/>
            </a:ext>
          </a:extLst>
        </cdr:cNvPr>
        <cdr:cNvCxnSpPr/>
      </cdr:nvCxnSpPr>
      <cdr:spPr>
        <a:xfrm xmlns:a="http://schemas.openxmlformats.org/drawingml/2006/main" flipV="1">
          <a:off x="1535368" y="1754196"/>
          <a:ext cx="5608363" cy="33089"/>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cdr:x>
      <cdr:y>0.36766</cdr:y>
    </cdr:from>
    <cdr:to>
      <cdr:x>1</cdr:x>
      <cdr:y>0.62032</cdr:y>
    </cdr:to>
    <cdr:sp macro="" textlink="">
      <cdr:nvSpPr>
        <cdr:cNvPr id="3" name="Rectángulo 2"/>
        <cdr:cNvSpPr/>
      </cdr:nvSpPr>
      <cdr:spPr>
        <a:xfrm xmlns:a="http://schemas.openxmlformats.org/drawingml/2006/main" rot="1693484">
          <a:off x="0" y="1462069"/>
          <a:ext cx="7992000" cy="10047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8.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83459908-05F1-4C9A-A0D6-4FABB7F2AD56}"/>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c:userShapes xmlns:c="http://schemas.openxmlformats.org/drawingml/2006/chart">
  <cdr:relSizeAnchor xmlns:cdr="http://schemas.openxmlformats.org/drawingml/2006/chartDrawing">
    <cdr:from>
      <cdr:x>0</cdr:x>
      <cdr:y>0.33675</cdr:y>
    </cdr:from>
    <cdr:to>
      <cdr:x>1</cdr:x>
      <cdr:y>0.58941</cdr:y>
    </cdr:to>
    <cdr:sp macro="" textlink="">
      <cdr:nvSpPr>
        <cdr:cNvPr id="2" name="Rectángulo 1"/>
        <cdr:cNvSpPr/>
      </cdr:nvSpPr>
      <cdr:spPr>
        <a:xfrm xmlns:a="http://schemas.openxmlformats.org/drawingml/2006/main" rot="1479882">
          <a:off x="112156" y="1612376"/>
          <a:ext cx="7992000" cy="12097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76AB10B6-B122-46C1-902D-496787CBF930}"/>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1.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49B88FB7-E852-4D75-9CEF-42094D413877}"/>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2.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194</xdr:col>
      <xdr:colOff>296334</xdr:colOff>
      <xdr:row>3</xdr:row>
      <xdr:rowOff>52916</xdr:rowOff>
    </xdr:from>
    <xdr:to>
      <xdr:col>194</xdr:col>
      <xdr:colOff>455083</xdr:colOff>
      <xdr:row>3</xdr:row>
      <xdr:rowOff>243416</xdr:rowOff>
    </xdr:to>
    <xdr:sp macro="" textlink="">
      <xdr:nvSpPr>
        <xdr:cNvPr id="3" name="2 Flecha arriba">
          <a:extLst>
            <a:ext uri="{FF2B5EF4-FFF2-40B4-BE49-F238E27FC236}">
              <a16:creationId xmlns:a16="http://schemas.microsoft.com/office/drawing/2014/main" id="{00000000-0008-0000-0F00-000003000000}"/>
            </a:ext>
          </a:extLst>
        </xdr:cNvPr>
        <xdr:cNvSpPr/>
      </xdr:nvSpPr>
      <xdr:spPr>
        <a:xfrm>
          <a:off x="114529235"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194</xdr:col>
      <xdr:colOff>296331</xdr:colOff>
      <xdr:row>2</xdr:row>
      <xdr:rowOff>95250</xdr:rowOff>
    </xdr:from>
    <xdr:to>
      <xdr:col>194</xdr:col>
      <xdr:colOff>487131</xdr:colOff>
      <xdr:row>2</xdr:row>
      <xdr:rowOff>253650</xdr:rowOff>
    </xdr:to>
    <xdr:sp macro="" textlink="">
      <xdr:nvSpPr>
        <xdr:cNvPr id="4" name="3 Flecha derecha">
          <a:extLst>
            <a:ext uri="{FF2B5EF4-FFF2-40B4-BE49-F238E27FC236}">
              <a16:creationId xmlns:a16="http://schemas.microsoft.com/office/drawing/2014/main" id="{00000000-0008-0000-0F00-000004000000}"/>
            </a:ext>
          </a:extLst>
        </xdr:cNvPr>
        <xdr:cNvSpPr/>
      </xdr:nvSpPr>
      <xdr:spPr>
        <a:xfrm>
          <a:off x="114529235"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194</xdr:col>
      <xdr:colOff>296333</xdr:colOff>
      <xdr:row>1</xdr:row>
      <xdr:rowOff>127005</xdr:rowOff>
    </xdr:from>
    <xdr:to>
      <xdr:col>194</xdr:col>
      <xdr:colOff>444500</xdr:colOff>
      <xdr:row>1</xdr:row>
      <xdr:rowOff>249772</xdr:rowOff>
    </xdr:to>
    <xdr:sp macro="" textlink="">
      <xdr:nvSpPr>
        <xdr:cNvPr id="5" name="4 Flecha abajo">
          <a:extLst>
            <a:ext uri="{FF2B5EF4-FFF2-40B4-BE49-F238E27FC236}">
              <a16:creationId xmlns:a16="http://schemas.microsoft.com/office/drawing/2014/main" id="{00000000-0008-0000-0F00-000005000000}"/>
            </a:ext>
          </a:extLst>
        </xdr:cNvPr>
        <xdr:cNvSpPr/>
      </xdr:nvSpPr>
      <xdr:spPr>
        <a:xfrm>
          <a:off x="114529235"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194</xdr:col>
      <xdr:colOff>285750</xdr:colOff>
      <xdr:row>5</xdr:row>
      <xdr:rowOff>31751</xdr:rowOff>
    </xdr:from>
    <xdr:to>
      <xdr:col>194</xdr:col>
      <xdr:colOff>438150</xdr:colOff>
      <xdr:row>5</xdr:row>
      <xdr:rowOff>174626</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519075"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285750</xdr:colOff>
      <xdr:row>7</xdr:row>
      <xdr:rowOff>31749</xdr:rowOff>
    </xdr:from>
    <xdr:to>
      <xdr:col>194</xdr:col>
      <xdr:colOff>428625</xdr:colOff>
      <xdr:row>8</xdr:row>
      <xdr:rowOff>0</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4519075"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285750</xdr:colOff>
      <xdr:row>6</xdr:row>
      <xdr:rowOff>74083</xdr:rowOff>
    </xdr:from>
    <xdr:to>
      <xdr:col>194</xdr:col>
      <xdr:colOff>419100</xdr:colOff>
      <xdr:row>6</xdr:row>
      <xdr:rowOff>216958</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4519075"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209</xdr:col>
      <xdr:colOff>14623</xdr:colOff>
      <xdr:row>1</xdr:row>
      <xdr:rowOff>340812</xdr:rowOff>
    </xdr:from>
    <xdr:to>
      <xdr:col>224</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F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F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158</xdr:col>
      <xdr:colOff>370415</xdr:colOff>
      <xdr:row>4</xdr:row>
      <xdr:rowOff>52916</xdr:rowOff>
    </xdr:from>
    <xdr:to>
      <xdr:col>158</xdr:col>
      <xdr:colOff>529164</xdr:colOff>
      <xdr:row>4</xdr:row>
      <xdr:rowOff>224366</xdr:rowOff>
    </xdr:to>
    <xdr:sp macro="" textlink="">
      <xdr:nvSpPr>
        <xdr:cNvPr id="2" name="1 Flecha arriba">
          <a:extLst>
            <a:ext uri="{FF2B5EF4-FFF2-40B4-BE49-F238E27FC236}">
              <a16:creationId xmlns:a16="http://schemas.microsoft.com/office/drawing/2014/main" id="{00000000-0008-0000-1000-000002000000}"/>
            </a:ext>
          </a:extLst>
        </xdr:cNvPr>
        <xdr:cNvSpPr/>
      </xdr:nvSpPr>
      <xdr:spPr>
        <a:xfrm>
          <a:off x="9206738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158</xdr:col>
      <xdr:colOff>370412</xdr:colOff>
      <xdr:row>3</xdr:row>
      <xdr:rowOff>95250</xdr:rowOff>
    </xdr:from>
    <xdr:to>
      <xdr:col>158</xdr:col>
      <xdr:colOff>561212</xdr:colOff>
      <xdr:row>3</xdr:row>
      <xdr:rowOff>253650</xdr:rowOff>
    </xdr:to>
    <xdr:sp macro="" textlink="">
      <xdr:nvSpPr>
        <xdr:cNvPr id="3" name="2 Flecha derecha">
          <a:extLst>
            <a:ext uri="{FF2B5EF4-FFF2-40B4-BE49-F238E27FC236}">
              <a16:creationId xmlns:a16="http://schemas.microsoft.com/office/drawing/2014/main" id="{00000000-0008-0000-1000-000003000000}"/>
            </a:ext>
          </a:extLst>
        </xdr:cNvPr>
        <xdr:cNvSpPr/>
      </xdr:nvSpPr>
      <xdr:spPr>
        <a:xfrm>
          <a:off x="9206738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158</xdr:col>
      <xdr:colOff>391578</xdr:colOff>
      <xdr:row>2</xdr:row>
      <xdr:rowOff>116417</xdr:rowOff>
    </xdr:from>
    <xdr:to>
      <xdr:col>158</xdr:col>
      <xdr:colOff>539745</xdr:colOff>
      <xdr:row>2</xdr:row>
      <xdr:rowOff>296334</xdr:rowOff>
    </xdr:to>
    <xdr:sp macro="" textlink="">
      <xdr:nvSpPr>
        <xdr:cNvPr id="4" name="3 Flecha abajo">
          <a:extLst>
            <a:ext uri="{FF2B5EF4-FFF2-40B4-BE49-F238E27FC236}">
              <a16:creationId xmlns:a16="http://schemas.microsoft.com/office/drawing/2014/main" id="{00000000-0008-0000-1000-000004000000}"/>
            </a:ext>
          </a:extLst>
        </xdr:cNvPr>
        <xdr:cNvSpPr/>
      </xdr:nvSpPr>
      <xdr:spPr>
        <a:xfrm>
          <a:off x="9208833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160</xdr:col>
      <xdr:colOff>693206</xdr:colOff>
      <xdr:row>17</xdr:row>
      <xdr:rowOff>5293</xdr:rowOff>
    </xdr:from>
    <xdr:to>
      <xdr:col>171</xdr:col>
      <xdr:colOff>440531</xdr:colOff>
      <xdr:row>18</xdr:row>
      <xdr:rowOff>119063</xdr:rowOff>
    </xdr:to>
    <xdr:sp macro="" textlink="">
      <xdr:nvSpPr>
        <xdr:cNvPr id="6" name="1 CuadroTexto">
          <a:extLst>
            <a:ext uri="{FF2B5EF4-FFF2-40B4-BE49-F238E27FC236}">
              <a16:creationId xmlns:a16="http://schemas.microsoft.com/office/drawing/2014/main" id="{00000000-0008-0000-1000-000006000000}"/>
            </a:ext>
          </a:extLst>
        </xdr:cNvPr>
        <xdr:cNvSpPr txBox="1"/>
      </xdr:nvSpPr>
      <xdr:spPr>
        <a:xfrm>
          <a:off x="94485460" y="4453255"/>
          <a:ext cx="508127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158</xdr:col>
      <xdr:colOff>285750</xdr:colOff>
      <xdr:row>7</xdr:row>
      <xdr:rowOff>31751</xdr:rowOff>
    </xdr:from>
    <xdr:to>
      <xdr:col>158</xdr:col>
      <xdr:colOff>285750</xdr:colOff>
      <xdr:row>7</xdr:row>
      <xdr:rowOff>174626</xdr:rowOff>
    </xdr:to>
    <xdr:pic>
      <xdr:nvPicPr>
        <xdr:cNvPr id="7" name="6 Imagen">
          <a:extLst>
            <a:ext uri="{FF2B5EF4-FFF2-40B4-BE49-F238E27FC236}">
              <a16:creationId xmlns:a16="http://schemas.microsoft.com/office/drawing/2014/main" id="{00000000-0008-0000-1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98292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285750</xdr:colOff>
      <xdr:row>9</xdr:row>
      <xdr:rowOff>31749</xdr:rowOff>
    </xdr:from>
    <xdr:to>
      <xdr:col>158</xdr:col>
      <xdr:colOff>285750</xdr:colOff>
      <xdr:row>10</xdr:row>
      <xdr:rowOff>0</xdr:rowOff>
    </xdr:to>
    <xdr:pic>
      <xdr:nvPicPr>
        <xdr:cNvPr id="8" name="7 Imagen">
          <a:extLst>
            <a:ext uri="{FF2B5EF4-FFF2-40B4-BE49-F238E27FC236}">
              <a16:creationId xmlns:a16="http://schemas.microsoft.com/office/drawing/2014/main" id="{00000000-0008-0000-1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198292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285750</xdr:colOff>
      <xdr:row>8</xdr:row>
      <xdr:rowOff>31749</xdr:rowOff>
    </xdr:from>
    <xdr:to>
      <xdr:col>158</xdr:col>
      <xdr:colOff>285750</xdr:colOff>
      <xdr:row>8</xdr:row>
      <xdr:rowOff>174624</xdr:rowOff>
    </xdr:to>
    <xdr:pic>
      <xdr:nvPicPr>
        <xdr:cNvPr id="9" name="8 Imagen">
          <a:extLst>
            <a:ext uri="{FF2B5EF4-FFF2-40B4-BE49-F238E27FC236}">
              <a16:creationId xmlns:a16="http://schemas.microsoft.com/office/drawing/2014/main" id="{00000000-0008-0000-1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198292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423320</xdr:colOff>
      <xdr:row>7</xdr:row>
      <xdr:rowOff>10583</xdr:rowOff>
    </xdr:from>
    <xdr:to>
      <xdr:col>158</xdr:col>
      <xdr:colOff>575720</xdr:colOff>
      <xdr:row>7</xdr:row>
      <xdr:rowOff>153458</xdr:rowOff>
    </xdr:to>
    <xdr:pic>
      <xdr:nvPicPr>
        <xdr:cNvPr id="10" name="9 Imagen">
          <a:extLst>
            <a:ext uri="{FF2B5EF4-FFF2-40B4-BE49-F238E27FC236}">
              <a16:creationId xmlns:a16="http://schemas.microsoft.com/office/drawing/2014/main" id="{00000000-0008-0000-1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212008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423320</xdr:colOff>
      <xdr:row>9</xdr:row>
      <xdr:rowOff>31747</xdr:rowOff>
    </xdr:from>
    <xdr:to>
      <xdr:col>158</xdr:col>
      <xdr:colOff>566195</xdr:colOff>
      <xdr:row>10</xdr:row>
      <xdr:rowOff>0</xdr:rowOff>
    </xdr:to>
    <xdr:pic>
      <xdr:nvPicPr>
        <xdr:cNvPr id="11" name="10 Imagen">
          <a:extLst>
            <a:ext uri="{FF2B5EF4-FFF2-40B4-BE49-F238E27FC236}">
              <a16:creationId xmlns:a16="http://schemas.microsoft.com/office/drawing/2014/main" id="{00000000-0008-0000-10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212008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423320</xdr:colOff>
      <xdr:row>8</xdr:row>
      <xdr:rowOff>21164</xdr:rowOff>
    </xdr:from>
    <xdr:to>
      <xdr:col>158</xdr:col>
      <xdr:colOff>556670</xdr:colOff>
      <xdr:row>8</xdr:row>
      <xdr:rowOff>164039</xdr:rowOff>
    </xdr:to>
    <xdr:pic>
      <xdr:nvPicPr>
        <xdr:cNvPr id="12" name="11 Imagen">
          <a:extLst>
            <a:ext uri="{FF2B5EF4-FFF2-40B4-BE49-F238E27FC236}">
              <a16:creationId xmlns:a16="http://schemas.microsoft.com/office/drawing/2014/main" id="{00000000-0008-0000-10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212008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173</xdr:col>
      <xdr:colOff>10579</xdr:colOff>
      <xdr:row>2</xdr:row>
      <xdr:rowOff>607220</xdr:rowOff>
    </xdr:from>
    <xdr:to>
      <xdr:col>189</xdr:col>
      <xdr:colOff>738187</xdr:colOff>
      <xdr:row>30</xdr:row>
      <xdr:rowOff>130970</xdr:rowOff>
    </xdr:to>
    <xdr:graphicFrame macro="">
      <xdr:nvGraphicFramePr>
        <xdr:cNvPr id="15" name="14 Gráfico">
          <a:extLst>
            <a:ext uri="{FF2B5EF4-FFF2-40B4-BE49-F238E27FC236}">
              <a16:creationId xmlns:a16="http://schemas.microsoft.com/office/drawing/2014/main" id="{00000000-0008-0000-10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10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134</xdr:col>
      <xdr:colOff>370415</xdr:colOff>
      <xdr:row>4</xdr:row>
      <xdr:rowOff>52916</xdr:rowOff>
    </xdr:from>
    <xdr:to>
      <xdr:col>134</xdr:col>
      <xdr:colOff>529164</xdr:colOff>
      <xdr:row>4</xdr:row>
      <xdr:rowOff>224366</xdr:rowOff>
    </xdr:to>
    <xdr:sp macro="" textlink="">
      <xdr:nvSpPr>
        <xdr:cNvPr id="2" name="1 Flecha arriba">
          <a:extLst>
            <a:ext uri="{FF2B5EF4-FFF2-40B4-BE49-F238E27FC236}">
              <a16:creationId xmlns:a16="http://schemas.microsoft.com/office/drawing/2014/main" id="{00000000-0008-0000-1100-000002000000}"/>
            </a:ext>
          </a:extLst>
        </xdr:cNvPr>
        <xdr:cNvSpPr/>
      </xdr:nvSpPr>
      <xdr:spPr>
        <a:xfrm>
          <a:off x="1142511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134</xdr:col>
      <xdr:colOff>370412</xdr:colOff>
      <xdr:row>3</xdr:row>
      <xdr:rowOff>95250</xdr:rowOff>
    </xdr:from>
    <xdr:to>
      <xdr:col>134</xdr:col>
      <xdr:colOff>561212</xdr:colOff>
      <xdr:row>3</xdr:row>
      <xdr:rowOff>253650</xdr:rowOff>
    </xdr:to>
    <xdr:sp macro="" textlink="">
      <xdr:nvSpPr>
        <xdr:cNvPr id="3" name="2 Flecha derecha">
          <a:extLst>
            <a:ext uri="{FF2B5EF4-FFF2-40B4-BE49-F238E27FC236}">
              <a16:creationId xmlns:a16="http://schemas.microsoft.com/office/drawing/2014/main" id="{00000000-0008-0000-1100-000003000000}"/>
            </a:ext>
          </a:extLst>
        </xdr:cNvPr>
        <xdr:cNvSpPr/>
      </xdr:nvSpPr>
      <xdr:spPr>
        <a:xfrm>
          <a:off x="1142511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134</xdr:col>
      <xdr:colOff>391578</xdr:colOff>
      <xdr:row>2</xdr:row>
      <xdr:rowOff>116417</xdr:rowOff>
    </xdr:from>
    <xdr:to>
      <xdr:col>134</xdr:col>
      <xdr:colOff>539745</xdr:colOff>
      <xdr:row>2</xdr:row>
      <xdr:rowOff>296334</xdr:rowOff>
    </xdr:to>
    <xdr:sp macro="" textlink="">
      <xdr:nvSpPr>
        <xdr:cNvPr id="4" name="3 Flecha abajo">
          <a:extLst>
            <a:ext uri="{FF2B5EF4-FFF2-40B4-BE49-F238E27FC236}">
              <a16:creationId xmlns:a16="http://schemas.microsoft.com/office/drawing/2014/main" id="{00000000-0008-0000-1100-000004000000}"/>
            </a:ext>
          </a:extLst>
        </xdr:cNvPr>
        <xdr:cNvSpPr/>
      </xdr:nvSpPr>
      <xdr:spPr>
        <a:xfrm>
          <a:off x="1142720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134</xdr:col>
      <xdr:colOff>285750</xdr:colOff>
      <xdr:row>7</xdr:row>
      <xdr:rowOff>31751</xdr:rowOff>
    </xdr:from>
    <xdr:to>
      <xdr:col>134</xdr:col>
      <xdr:colOff>285750</xdr:colOff>
      <xdr:row>7</xdr:row>
      <xdr:rowOff>174626</xdr:rowOff>
    </xdr:to>
    <xdr:pic>
      <xdr:nvPicPr>
        <xdr:cNvPr id="7" name="6 Imagen">
          <a:extLst>
            <a:ext uri="{FF2B5EF4-FFF2-40B4-BE49-F238E27FC236}">
              <a16:creationId xmlns:a16="http://schemas.microsoft.com/office/drawing/2014/main" id="{00000000-0008-0000-1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1666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134</xdr:col>
      <xdr:colOff>511967</xdr:colOff>
      <xdr:row>9</xdr:row>
      <xdr:rowOff>31749</xdr:rowOff>
    </xdr:from>
    <xdr:to>
      <xdr:col>134</xdr:col>
      <xdr:colOff>511967</xdr:colOff>
      <xdr:row>10</xdr:row>
      <xdr:rowOff>3174</xdr:rowOff>
    </xdr:to>
    <xdr:pic>
      <xdr:nvPicPr>
        <xdr:cNvPr id="8" name="7 Imagen">
          <a:extLst>
            <a:ext uri="{FF2B5EF4-FFF2-40B4-BE49-F238E27FC236}">
              <a16:creationId xmlns:a16="http://schemas.microsoft.com/office/drawing/2014/main" id="{00000000-0008-0000-1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43927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134</xdr:col>
      <xdr:colOff>285750</xdr:colOff>
      <xdr:row>8</xdr:row>
      <xdr:rowOff>31749</xdr:rowOff>
    </xdr:from>
    <xdr:to>
      <xdr:col>134</xdr:col>
      <xdr:colOff>285750</xdr:colOff>
      <xdr:row>8</xdr:row>
      <xdr:rowOff>174624</xdr:rowOff>
    </xdr:to>
    <xdr:pic>
      <xdr:nvPicPr>
        <xdr:cNvPr id="9" name="8 Imagen">
          <a:extLst>
            <a:ext uri="{FF2B5EF4-FFF2-40B4-BE49-F238E27FC236}">
              <a16:creationId xmlns:a16="http://schemas.microsoft.com/office/drawing/2014/main" id="{00000000-0008-0000-1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41666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134</xdr:col>
      <xdr:colOff>423320</xdr:colOff>
      <xdr:row>7</xdr:row>
      <xdr:rowOff>10583</xdr:rowOff>
    </xdr:from>
    <xdr:to>
      <xdr:col>134</xdr:col>
      <xdr:colOff>575720</xdr:colOff>
      <xdr:row>7</xdr:row>
      <xdr:rowOff>153458</xdr:rowOff>
    </xdr:to>
    <xdr:pic>
      <xdr:nvPicPr>
        <xdr:cNvPr id="10" name="9 Imagen">
          <a:extLst>
            <a:ext uri="{FF2B5EF4-FFF2-40B4-BE49-F238E27FC236}">
              <a16:creationId xmlns:a16="http://schemas.microsoft.com/office/drawing/2014/main" id="{00000000-0008-0000-1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3038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134</xdr:col>
      <xdr:colOff>423320</xdr:colOff>
      <xdr:row>9</xdr:row>
      <xdr:rowOff>31747</xdr:rowOff>
    </xdr:from>
    <xdr:to>
      <xdr:col>134</xdr:col>
      <xdr:colOff>566195</xdr:colOff>
      <xdr:row>10</xdr:row>
      <xdr:rowOff>3172</xdr:rowOff>
    </xdr:to>
    <xdr:pic>
      <xdr:nvPicPr>
        <xdr:cNvPr id="11" name="10 Imagen">
          <a:extLst>
            <a:ext uri="{FF2B5EF4-FFF2-40B4-BE49-F238E27FC236}">
              <a16:creationId xmlns:a16="http://schemas.microsoft.com/office/drawing/2014/main" id="{00000000-0008-0000-1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43038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134</xdr:col>
      <xdr:colOff>423320</xdr:colOff>
      <xdr:row>8</xdr:row>
      <xdr:rowOff>21164</xdr:rowOff>
    </xdr:from>
    <xdr:to>
      <xdr:col>134</xdr:col>
      <xdr:colOff>556670</xdr:colOff>
      <xdr:row>8</xdr:row>
      <xdr:rowOff>164039</xdr:rowOff>
    </xdr:to>
    <xdr:pic>
      <xdr:nvPicPr>
        <xdr:cNvPr id="12" name="11 Imagen">
          <a:extLst>
            <a:ext uri="{FF2B5EF4-FFF2-40B4-BE49-F238E27FC236}">
              <a16:creationId xmlns:a16="http://schemas.microsoft.com/office/drawing/2014/main" id="{00000000-0008-0000-11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43038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148</xdr:col>
      <xdr:colOff>756708</xdr:colOff>
      <xdr:row>3</xdr:row>
      <xdr:rowOff>0</xdr:rowOff>
    </xdr:from>
    <xdr:to>
      <xdr:col>162</xdr:col>
      <xdr:colOff>535781</xdr:colOff>
      <xdr:row>30</xdr:row>
      <xdr:rowOff>142874</xdr:rowOff>
    </xdr:to>
    <xdr:graphicFrame macro="">
      <xdr:nvGraphicFramePr>
        <xdr:cNvPr id="18" name="17 Gráfico">
          <a:extLst>
            <a:ext uri="{FF2B5EF4-FFF2-40B4-BE49-F238E27FC236}">
              <a16:creationId xmlns:a16="http://schemas.microsoft.com/office/drawing/2014/main" id="{00000000-0008-0000-11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149</xdr:col>
      <xdr:colOff>642937</xdr:colOff>
      <xdr:row>30</xdr:row>
      <xdr:rowOff>166687</xdr:rowOff>
    </xdr:from>
    <xdr:to>
      <xdr:col>154</xdr:col>
      <xdr:colOff>711730</xdr:colOff>
      <xdr:row>32</xdr:row>
      <xdr:rowOff>89957</xdr:rowOff>
    </xdr:to>
    <xdr:sp macro="" textlink="">
      <xdr:nvSpPr>
        <xdr:cNvPr id="13" name="1 CuadroTexto">
          <a:extLst>
            <a:ext uri="{FF2B5EF4-FFF2-40B4-BE49-F238E27FC236}">
              <a16:creationId xmlns:a16="http://schemas.microsoft.com/office/drawing/2014/main" id="{00000000-0008-0000-1100-00000D000000}"/>
            </a:ext>
          </a:extLst>
        </xdr:cNvPr>
        <xdr:cNvSpPr txBox="1"/>
      </xdr:nvSpPr>
      <xdr:spPr>
        <a:xfrm>
          <a:off x="123581795" y="6881495"/>
          <a:ext cx="387858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11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21</xdr:row>
      <xdr:rowOff>0</xdr:rowOff>
    </xdr:from>
    <xdr:to>
      <xdr:col>16</xdr:col>
      <xdr:colOff>0</xdr:colOff>
      <xdr:row>21</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63501</xdr:colOff>
      <xdr:row>1</xdr:row>
      <xdr:rowOff>119529</xdr:rowOff>
    </xdr:from>
    <xdr:to>
      <xdr:col>2</xdr:col>
      <xdr:colOff>1</xdr:colOff>
      <xdr:row>2</xdr:row>
      <xdr:rowOff>455084</xdr:rowOff>
    </xdr:to>
    <xdr:pic>
      <xdr:nvPicPr>
        <xdr:cNvPr id="4" name="Imagen 3">
          <a:extLst>
            <a:ext uri="{FF2B5EF4-FFF2-40B4-BE49-F238E27FC236}">
              <a16:creationId xmlns:a16="http://schemas.microsoft.com/office/drawing/2014/main" id="{00000000-0008-0000-1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501" y="384112"/>
          <a:ext cx="1460500" cy="526055"/>
        </a:xfrm>
        <a:prstGeom prst="rect">
          <a:avLst/>
        </a:prstGeom>
        <a:solidFill>
          <a:sysClr val="window" lastClr="FFFFFF"/>
        </a:solidFill>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A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twoCellAnchor>
    <xdr:from>
      <xdr:col>3</xdr:col>
      <xdr:colOff>678658</xdr:colOff>
      <xdr:row>1</xdr:row>
      <xdr:rowOff>71437</xdr:rowOff>
    </xdr:from>
    <xdr:to>
      <xdr:col>9</xdr:col>
      <xdr:colOff>309563</xdr:colOff>
      <xdr:row>21</xdr:row>
      <xdr:rowOff>138111</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editAs="oneCell">
    <xdr:from>
      <xdr:col>10</xdr:col>
      <xdr:colOff>828675</xdr:colOff>
      <xdr:row>3</xdr:row>
      <xdr:rowOff>28575</xdr:rowOff>
    </xdr:from>
    <xdr:to>
      <xdr:col>10</xdr:col>
      <xdr:colOff>1785283</xdr:colOff>
      <xdr:row>4</xdr:row>
      <xdr:rowOff>168275</xdr:rowOff>
    </xdr:to>
    <xdr:pic>
      <xdr:nvPicPr>
        <xdr:cNvPr id="2" name="Picture 2">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590675" y="971550"/>
          <a:ext cx="956310" cy="46355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xdr:from>
      <xdr:col>12</xdr:col>
      <xdr:colOff>709612</xdr:colOff>
      <xdr:row>0</xdr:row>
      <xdr:rowOff>88106</xdr:rowOff>
    </xdr:from>
    <xdr:to>
      <xdr:col>23</xdr:col>
      <xdr:colOff>642937</xdr:colOff>
      <xdr:row>25</xdr:row>
      <xdr:rowOff>50006</xdr:rowOff>
    </xdr:to>
    <xdr:graphicFrame macro="">
      <xdr:nvGraphicFramePr>
        <xdr:cNvPr id="3" name="2 Gráfico">
          <a:extLst>
            <a:ext uri="{FF2B5EF4-FFF2-40B4-BE49-F238E27FC236}">
              <a16:creationId xmlns:a16="http://schemas.microsoft.com/office/drawing/2014/main" id="{00000000-0008-0000-1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547428</xdr:colOff>
      <xdr:row>0</xdr:row>
      <xdr:rowOff>71438</xdr:rowOff>
    </xdr:from>
    <xdr:to>
      <xdr:col>12</xdr:col>
      <xdr:colOff>273844</xdr:colOff>
      <xdr:row>25</xdr:row>
      <xdr:rowOff>0</xdr:rowOff>
    </xdr:to>
    <xdr:graphicFrame macro="">
      <xdr:nvGraphicFramePr>
        <xdr:cNvPr id="2" name="Chart 1">
          <a:extLst>
            <a:ext uri="{FF2B5EF4-FFF2-40B4-BE49-F238E27FC236}">
              <a16:creationId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0.02039</cdr:x>
      <cdr:y>0.02297</cdr:y>
    </cdr:from>
    <cdr:to>
      <cdr:x>0.09664</cdr:x>
      <cdr:y>0.11334</cdr:y>
    </cdr:to>
    <cdr:pic>
      <cdr:nvPicPr>
        <cdr:cNvPr id="2" name="Imagen 1">
          <a:extLst xmlns:a="http://schemas.openxmlformats.org/drawingml/2006/main">
            <a:ext uri="{FF2B5EF4-FFF2-40B4-BE49-F238E27FC236}">
              <a16:creationId xmlns:a16="http://schemas.microsoft.com/office/drawing/2014/main" id="{A9CC13A1-44BD-4287-9318-817425528F2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70035" y="117286"/>
          <a:ext cx="635845" cy="461357"/>
        </a:xfrm>
        <a:prstGeom xmlns:a="http://schemas.openxmlformats.org/drawingml/2006/main" prst="rect">
          <a:avLst/>
        </a:prstGeom>
      </cdr:spPr>
    </cdr:pic>
  </cdr:relSizeAnchor>
</c:userShapes>
</file>

<file path=xl/drawings/drawing38.xml><?xml version="1.0" encoding="utf-8"?>
<c:userShapes xmlns:c="http://schemas.openxmlformats.org/drawingml/2006/chart">
  <cdr:relSizeAnchor xmlns:cdr="http://schemas.openxmlformats.org/drawingml/2006/chartDrawing">
    <cdr:from>
      <cdr:x>0.01657</cdr:x>
      <cdr:y>0.01137</cdr:y>
    </cdr:from>
    <cdr:to>
      <cdr:x>0.11779</cdr:x>
      <cdr:y>0.148</cdr:y>
    </cdr:to>
    <cdr:pic>
      <cdr:nvPicPr>
        <cdr:cNvPr id="2" name="Imagen 1">
          <a:extLst xmlns:a="http://schemas.openxmlformats.org/drawingml/2006/main">
            <a:ext uri="{FF2B5EF4-FFF2-40B4-BE49-F238E27FC236}">
              <a16:creationId xmlns:a16="http://schemas.microsoft.com/office/drawing/2014/main" id="{87BAB2B1-BFEC-49EC-8325-4EFF0FAAF587}"/>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27000" y="50801"/>
          <a:ext cx="775970" cy="610348"/>
        </a:xfrm>
        <a:prstGeom xmlns:a="http://schemas.openxmlformats.org/drawingml/2006/main" prst="rect">
          <a:avLst/>
        </a:prstGeom>
      </cdr:spPr>
    </cdr:pic>
  </cdr:relSizeAnchor>
</c:userShapes>
</file>

<file path=xl/drawings/drawing4.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5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5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27216</xdr:colOff>
      <xdr:row>0</xdr:row>
      <xdr:rowOff>0</xdr:rowOff>
    </xdr:from>
    <xdr:to>
      <xdr:col>24</xdr:col>
      <xdr:colOff>816430</xdr:colOff>
      <xdr:row>9</xdr:row>
      <xdr:rowOff>187777</xdr:rowOff>
    </xdr:to>
    <xdr:graphicFrame macro="">
      <xdr:nvGraphicFramePr>
        <xdr:cNvPr id="6" name="Gráfico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24</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5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24</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5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24</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5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24</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5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24</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5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24</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5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24</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5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24</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5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24</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5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6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6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6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6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6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6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544285</xdr:colOff>
      <xdr:row>60</xdr:row>
      <xdr:rowOff>81643</xdr:rowOff>
    </xdr:from>
    <xdr:to>
      <xdr:col>24</xdr:col>
      <xdr:colOff>13607</xdr:colOff>
      <xdr:row>74</xdr:row>
      <xdr:rowOff>171792</xdr:rowOff>
    </xdr:to>
    <xdr:graphicFrame macro="">
      <xdr:nvGraphicFramePr>
        <xdr:cNvPr id="14" name="Gráfico 13">
          <a:extLst>
            <a:ext uri="{FF2B5EF4-FFF2-40B4-BE49-F238E27FC236}">
              <a16:creationId xmlns:a16="http://schemas.microsoft.com/office/drawing/2014/main" id="{00000000-0008-0000-06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6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6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27</xdr:col>
      <xdr:colOff>628649</xdr:colOff>
      <xdr:row>3</xdr:row>
      <xdr:rowOff>108403</xdr:rowOff>
    </xdr:from>
    <xdr:to>
      <xdr:col>40</xdr:col>
      <xdr:colOff>66674</xdr:colOff>
      <xdr:row>15</xdr:row>
      <xdr:rowOff>104775</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80</xdr:row>
      <xdr:rowOff>121228</xdr:rowOff>
    </xdr:to>
    <xdr:sp macro="" textlink="">
      <xdr:nvSpPr>
        <xdr:cNvPr id="11" name="Rectángulo 10">
          <a:extLst>
            <a:ext uri="{FF2B5EF4-FFF2-40B4-BE49-F238E27FC236}">
              <a16:creationId xmlns:a16="http://schemas.microsoft.com/office/drawing/2014/main" id="{00000000-0008-0000-0900-00000B000000}"/>
            </a:ext>
          </a:extLst>
        </xdr:cNvPr>
        <xdr:cNvSpPr/>
      </xdr:nvSpPr>
      <xdr:spPr>
        <a:xfrm>
          <a:off x="10760075" y="1666875"/>
          <a:ext cx="269176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381212</xdr:colOff>
      <xdr:row>26</xdr:row>
      <xdr:rowOff>125432</xdr:rowOff>
    </xdr:from>
    <xdr:to>
      <xdr:col>22</xdr:col>
      <xdr:colOff>321823</xdr:colOff>
      <xdr:row>48</xdr:row>
      <xdr:rowOff>104624</xdr:rowOff>
    </xdr:to>
    <xdr:graphicFrame macro="">
      <xdr:nvGraphicFramePr>
        <xdr:cNvPr id="9" name="8 Gráfico">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427083</xdr:colOff>
      <xdr:row>3</xdr:row>
      <xdr:rowOff>133824</xdr:rowOff>
    </xdr:from>
    <xdr:to>
      <xdr:col>22</xdr:col>
      <xdr:colOff>341075</xdr:colOff>
      <xdr:row>25</xdr:row>
      <xdr:rowOff>30182</xdr:rowOff>
    </xdr:to>
    <xdr:graphicFrame macro="">
      <xdr:nvGraphicFramePr>
        <xdr:cNvPr id="12" name="8 Gráfico">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558506</xdr:colOff>
      <xdr:row>3</xdr:row>
      <xdr:rowOff>124299</xdr:rowOff>
    </xdr:from>
    <xdr:to>
      <xdr:col>33</xdr:col>
      <xdr:colOff>749004</xdr:colOff>
      <xdr:row>25</xdr:row>
      <xdr:rowOff>14307</xdr:rowOff>
    </xdr:to>
    <xdr:graphicFrame macro="">
      <xdr:nvGraphicFramePr>
        <xdr:cNvPr id="13" name="8 Gráfico">
          <a:extLst>
            <a:ext uri="{FF2B5EF4-FFF2-40B4-BE49-F238E27FC236}">
              <a16:creationId xmlns:a16="http://schemas.microsoft.com/office/drawing/2014/main" id="{00000000-0008-0000-09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529249</xdr:colOff>
      <xdr:row>26</xdr:row>
      <xdr:rowOff>141306</xdr:rowOff>
    </xdr:from>
    <xdr:to>
      <xdr:col>33</xdr:col>
      <xdr:colOff>749004</xdr:colOff>
      <xdr:row>48</xdr:row>
      <xdr:rowOff>160756</xdr:rowOff>
    </xdr:to>
    <xdr:graphicFrame macro="">
      <xdr:nvGraphicFramePr>
        <xdr:cNvPr id="17" name="8 Gráfico">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907754</xdr:colOff>
      <xdr:row>26</xdr:row>
      <xdr:rowOff>136434</xdr:rowOff>
    </xdr:from>
    <xdr:to>
      <xdr:col>44</xdr:col>
      <xdr:colOff>692728</xdr:colOff>
      <xdr:row>49</xdr:row>
      <xdr:rowOff>86591</xdr:rowOff>
    </xdr:to>
    <xdr:graphicFrame macro="">
      <xdr:nvGraphicFramePr>
        <xdr:cNvPr id="18" name="8 Gráfico">
          <a:extLst>
            <a:ext uri="{FF2B5EF4-FFF2-40B4-BE49-F238E27FC236}">
              <a16:creationId xmlns:a16="http://schemas.microsoft.com/office/drawing/2014/main" id="{00000000-0008-0000-09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891879</xdr:colOff>
      <xdr:row>3</xdr:row>
      <xdr:rowOff>107407</xdr:rowOff>
    </xdr:from>
    <xdr:to>
      <xdr:col>44</xdr:col>
      <xdr:colOff>692170</xdr:colOff>
      <xdr:row>25</xdr:row>
      <xdr:rowOff>43335</xdr:rowOff>
    </xdr:to>
    <xdr:graphicFrame macro="">
      <xdr:nvGraphicFramePr>
        <xdr:cNvPr id="19" name="8 Gráfico">
          <a:extLst>
            <a:ext uri="{FF2B5EF4-FFF2-40B4-BE49-F238E27FC236}">
              <a16:creationId xmlns:a16="http://schemas.microsoft.com/office/drawing/2014/main" id="{00000000-0008-0000-09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837223</xdr:colOff>
      <xdr:row>50</xdr:row>
      <xdr:rowOff>87279</xdr:rowOff>
    </xdr:from>
    <xdr:to>
      <xdr:col>44</xdr:col>
      <xdr:colOff>653755</xdr:colOff>
      <xdr:row>73</xdr:row>
      <xdr:rowOff>325858</xdr:rowOff>
    </xdr:to>
    <xdr:graphicFrame macro="">
      <xdr:nvGraphicFramePr>
        <xdr:cNvPr id="26" name="8 Gráfico">
          <a:extLst>
            <a:ext uri="{FF2B5EF4-FFF2-40B4-BE49-F238E27FC236}">
              <a16:creationId xmlns:a16="http://schemas.microsoft.com/office/drawing/2014/main" id="{00000000-0008-0000-09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361498</xdr:colOff>
      <xdr:row>50</xdr:row>
      <xdr:rowOff>91479</xdr:rowOff>
    </xdr:from>
    <xdr:to>
      <xdr:col>22</xdr:col>
      <xdr:colOff>290887</xdr:colOff>
      <xdr:row>73</xdr:row>
      <xdr:rowOff>357608</xdr:rowOff>
    </xdr:to>
    <xdr:graphicFrame macro="">
      <xdr:nvGraphicFramePr>
        <xdr:cNvPr id="27" name="8 Gráfico">
          <a:extLst>
            <a:ext uri="{FF2B5EF4-FFF2-40B4-BE49-F238E27FC236}">
              <a16:creationId xmlns:a16="http://schemas.microsoft.com/office/drawing/2014/main" id="{00000000-0008-0000-09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481170</xdr:colOff>
      <xdr:row>50</xdr:row>
      <xdr:rowOff>107354</xdr:rowOff>
    </xdr:from>
    <xdr:to>
      <xdr:col>33</xdr:col>
      <xdr:colOff>717254</xdr:colOff>
      <xdr:row>73</xdr:row>
      <xdr:rowOff>373483</xdr:rowOff>
    </xdr:to>
    <xdr:graphicFrame macro="">
      <xdr:nvGraphicFramePr>
        <xdr:cNvPr id="28" name="8 Gráfico">
          <a:extLst>
            <a:ext uri="{FF2B5EF4-FFF2-40B4-BE49-F238E27FC236}">
              <a16:creationId xmlns:a16="http://schemas.microsoft.com/office/drawing/2014/main" id="{00000000-0008-0000-09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A00-00000B000000}"/>
            </a:ext>
          </a:extLst>
        </xdr:cNvPr>
        <xdr:cNvSpPr/>
      </xdr:nvSpPr>
      <xdr:spPr>
        <a:xfrm>
          <a:off x="301625" y="3826510"/>
          <a:ext cx="16758285"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A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A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6.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2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33.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05" workbookViewId="0">
      <selection activeCell="N3" sqref="N3:N127"/>
    </sheetView>
  </sheetViews>
  <sheetFormatPr baseColWidth="10" defaultColWidth="11.42578125" defaultRowHeight="12.75"/>
  <cols>
    <col min="3" max="3" width="12.5703125" customWidth="1"/>
  </cols>
  <sheetData>
    <row r="1" spans="1:19">
      <c r="D1" s="713">
        <v>2016</v>
      </c>
      <c r="E1" s="713">
        <v>2017</v>
      </c>
      <c r="F1" s="713">
        <v>2018</v>
      </c>
      <c r="G1" s="713">
        <v>2019</v>
      </c>
      <c r="H1" s="713">
        <v>2020</v>
      </c>
      <c r="I1" s="768" t="s">
        <v>0</v>
      </c>
      <c r="J1" s="770" t="s">
        <v>1</v>
      </c>
      <c r="K1" s="766" t="s">
        <v>2</v>
      </c>
      <c r="L1" s="766"/>
      <c r="M1" s="767"/>
    </row>
    <row r="2" spans="1:19" ht="24" customHeight="1">
      <c r="A2" s="714" t="s">
        <v>3</v>
      </c>
      <c r="B2" s="715" t="s">
        <v>4</v>
      </c>
      <c r="C2" s="715" t="s">
        <v>0</v>
      </c>
      <c r="D2" s="715">
        <f>SUM(D3:D127)</f>
        <v>6534857</v>
      </c>
      <c r="E2" s="715">
        <f>SUM(E3:E127)</f>
        <v>6613118</v>
      </c>
      <c r="F2" s="715">
        <f>SUM(F3:F127)</f>
        <v>6691030</v>
      </c>
      <c r="G2" s="715">
        <f>SUM(G3:G127)</f>
        <v>6768388</v>
      </c>
      <c r="H2" s="715">
        <f>SUM(H3:H127)</f>
        <v>6845093</v>
      </c>
      <c r="I2" s="769"/>
      <c r="J2" s="771"/>
      <c r="K2" s="719">
        <v>2018</v>
      </c>
      <c r="L2" s="719">
        <v>2019</v>
      </c>
      <c r="M2" s="720">
        <v>2020</v>
      </c>
      <c r="N2" s="720">
        <v>2021</v>
      </c>
      <c r="O2" s="720">
        <v>2022</v>
      </c>
      <c r="P2" s="720">
        <v>2023</v>
      </c>
      <c r="Q2" s="720">
        <v>2024</v>
      </c>
      <c r="R2" s="720">
        <v>2025</v>
      </c>
      <c r="S2" s="720">
        <v>2026</v>
      </c>
    </row>
    <row r="3" spans="1:19" ht="15">
      <c r="A3" s="716">
        <v>1</v>
      </c>
      <c r="B3" t="s">
        <v>5</v>
      </c>
      <c r="C3" t="s">
        <v>6</v>
      </c>
      <c r="D3">
        <v>2486723</v>
      </c>
      <c r="E3" s="717">
        <v>2508452</v>
      </c>
      <c r="F3" s="717">
        <v>2529403</v>
      </c>
      <c r="G3" s="717">
        <v>2549537</v>
      </c>
      <c r="H3" s="717">
        <v>2569007</v>
      </c>
      <c r="I3" t="s">
        <v>5</v>
      </c>
      <c r="J3" s="721" t="s">
        <v>6</v>
      </c>
      <c r="K3" s="722">
        <v>2427129</v>
      </c>
      <c r="L3" s="722">
        <v>2483545</v>
      </c>
      <c r="M3" s="723">
        <v>2533424</v>
      </c>
      <c r="N3" s="723">
        <v>2573220</v>
      </c>
      <c r="O3" s="723">
        <v>2612958</v>
      </c>
      <c r="P3" s="723">
        <v>2653729</v>
      </c>
      <c r="Q3" s="723">
        <v>2700443</v>
      </c>
      <c r="R3" s="723">
        <v>2745464</v>
      </c>
      <c r="S3" s="723">
        <v>2787912</v>
      </c>
    </row>
    <row r="4" spans="1:19" ht="15">
      <c r="A4" s="718">
        <v>2</v>
      </c>
      <c r="B4" t="s">
        <v>7</v>
      </c>
      <c r="C4" t="s">
        <v>8</v>
      </c>
      <c r="D4">
        <v>19195</v>
      </c>
      <c r="E4" s="717">
        <v>19096</v>
      </c>
      <c r="F4" s="717">
        <v>18991</v>
      </c>
      <c r="G4" s="717">
        <v>18882</v>
      </c>
      <c r="H4" s="717">
        <v>18779</v>
      </c>
      <c r="I4" t="s">
        <v>7</v>
      </c>
      <c r="J4" s="724" t="s">
        <v>8</v>
      </c>
      <c r="K4" s="725">
        <v>20367</v>
      </c>
      <c r="L4" s="725">
        <v>20258</v>
      </c>
      <c r="M4" s="726">
        <v>20287</v>
      </c>
      <c r="N4" s="726">
        <v>20602</v>
      </c>
      <c r="O4" s="726">
        <v>20920</v>
      </c>
      <c r="P4" s="726">
        <v>21246</v>
      </c>
      <c r="Q4" s="726">
        <v>21444</v>
      </c>
      <c r="R4" s="726">
        <v>21633</v>
      </c>
      <c r="S4" s="726">
        <v>21818</v>
      </c>
    </row>
    <row r="5" spans="1:19" ht="15">
      <c r="A5" s="718">
        <v>4</v>
      </c>
      <c r="B5" t="s">
        <v>9</v>
      </c>
      <c r="C5" t="s">
        <v>10</v>
      </c>
      <c r="D5">
        <v>2075</v>
      </c>
      <c r="E5" s="717">
        <v>2019</v>
      </c>
      <c r="F5" s="717">
        <v>1971</v>
      </c>
      <c r="G5" s="717">
        <v>1918</v>
      </c>
      <c r="H5" s="717">
        <v>1870</v>
      </c>
      <c r="I5" t="s">
        <v>9</v>
      </c>
      <c r="J5" s="727" t="s">
        <v>10</v>
      </c>
      <c r="K5" s="728">
        <v>2695</v>
      </c>
      <c r="L5" s="728">
        <v>2710</v>
      </c>
      <c r="M5" s="729">
        <v>2735</v>
      </c>
      <c r="N5" s="729">
        <v>2777</v>
      </c>
      <c r="O5" s="729">
        <v>2820</v>
      </c>
      <c r="P5" s="729">
        <v>2864</v>
      </c>
      <c r="Q5" s="729">
        <v>2878</v>
      </c>
      <c r="R5" s="729">
        <v>2903</v>
      </c>
      <c r="S5" s="729">
        <v>2926</v>
      </c>
    </row>
    <row r="6" spans="1:19" ht="15">
      <c r="A6" s="718">
        <v>21</v>
      </c>
      <c r="B6" t="s">
        <v>11</v>
      </c>
      <c r="C6" t="s">
        <v>12</v>
      </c>
      <c r="D6">
        <v>3435</v>
      </c>
      <c r="E6" s="717">
        <v>3393</v>
      </c>
      <c r="F6" s="717">
        <v>3361</v>
      </c>
      <c r="G6" s="717">
        <v>3307</v>
      </c>
      <c r="H6" s="717">
        <v>3278</v>
      </c>
      <c r="I6" t="s">
        <v>11</v>
      </c>
      <c r="J6" s="724" t="s">
        <v>12</v>
      </c>
      <c r="K6" s="725">
        <v>4657</v>
      </c>
      <c r="L6" s="725">
        <v>4669</v>
      </c>
      <c r="M6" s="726">
        <v>4698</v>
      </c>
      <c r="N6" s="726">
        <v>4771</v>
      </c>
      <c r="O6" s="726">
        <v>4845</v>
      </c>
      <c r="P6" s="726">
        <v>4920</v>
      </c>
      <c r="Q6" s="726">
        <v>4959</v>
      </c>
      <c r="R6" s="726">
        <v>5032</v>
      </c>
      <c r="S6" s="726">
        <v>5073</v>
      </c>
    </row>
    <row r="7" spans="1:19" ht="15">
      <c r="A7" s="718">
        <v>30</v>
      </c>
      <c r="B7" t="s">
        <v>13</v>
      </c>
      <c r="C7" t="s">
        <v>14</v>
      </c>
      <c r="D7">
        <v>29770</v>
      </c>
      <c r="E7" s="717">
        <v>29980</v>
      </c>
      <c r="F7" s="717">
        <v>30181</v>
      </c>
      <c r="G7" s="717">
        <v>30376</v>
      </c>
      <c r="H7" s="717">
        <v>30561</v>
      </c>
      <c r="I7" t="s">
        <v>13</v>
      </c>
      <c r="J7" s="727" t="s">
        <v>14</v>
      </c>
      <c r="K7" s="728">
        <v>30227</v>
      </c>
      <c r="L7" s="728">
        <v>30777</v>
      </c>
      <c r="M7" s="729">
        <v>31283</v>
      </c>
      <c r="N7" s="729">
        <v>31768</v>
      </c>
      <c r="O7" s="729">
        <v>32259</v>
      </c>
      <c r="P7" s="729">
        <v>32762</v>
      </c>
      <c r="Q7" s="729">
        <v>33113</v>
      </c>
      <c r="R7" s="729">
        <v>33443</v>
      </c>
      <c r="S7" s="729">
        <v>33769</v>
      </c>
    </row>
    <row r="8" spans="1:19" ht="15">
      <c r="A8" s="718">
        <v>31</v>
      </c>
      <c r="B8" t="s">
        <v>15</v>
      </c>
      <c r="C8" t="s">
        <v>16</v>
      </c>
      <c r="D8">
        <v>22253</v>
      </c>
      <c r="E8" s="717">
        <v>22414</v>
      </c>
      <c r="F8" s="717">
        <v>22567</v>
      </c>
      <c r="G8" s="717">
        <v>22714</v>
      </c>
      <c r="H8" s="717">
        <v>22860</v>
      </c>
      <c r="I8" t="s">
        <v>15</v>
      </c>
      <c r="J8" s="724" t="s">
        <v>16</v>
      </c>
      <c r="K8" s="725">
        <v>25962</v>
      </c>
      <c r="L8" s="725">
        <v>26552</v>
      </c>
      <c r="M8" s="726">
        <v>27071</v>
      </c>
      <c r="N8" s="726">
        <v>27496</v>
      </c>
      <c r="O8" s="726">
        <v>27921</v>
      </c>
      <c r="P8" s="726">
        <v>28357</v>
      </c>
      <c r="Q8" s="726">
        <v>28691</v>
      </c>
      <c r="R8" s="726">
        <v>29023</v>
      </c>
      <c r="S8" s="726">
        <v>29342</v>
      </c>
    </row>
    <row r="9" spans="1:19" ht="15">
      <c r="A9" s="718">
        <v>34</v>
      </c>
      <c r="B9" t="s">
        <v>17</v>
      </c>
      <c r="C9" t="s">
        <v>18</v>
      </c>
      <c r="D9">
        <v>46221</v>
      </c>
      <c r="E9" s="717">
        <v>46621</v>
      </c>
      <c r="F9" s="717">
        <v>47003</v>
      </c>
      <c r="G9" s="717">
        <v>47384</v>
      </c>
      <c r="H9" s="717">
        <v>47747</v>
      </c>
      <c r="I9" t="s">
        <v>17</v>
      </c>
      <c r="J9" s="727" t="s">
        <v>18</v>
      </c>
      <c r="K9" s="728">
        <v>43269</v>
      </c>
      <c r="L9" s="728">
        <v>43713</v>
      </c>
      <c r="M9" s="729">
        <v>44199</v>
      </c>
      <c r="N9" s="729">
        <v>44885</v>
      </c>
      <c r="O9" s="729">
        <v>45577</v>
      </c>
      <c r="P9" s="729">
        <v>46289</v>
      </c>
      <c r="Q9" s="729">
        <v>46782</v>
      </c>
      <c r="R9" s="729">
        <v>47231</v>
      </c>
      <c r="S9" s="729">
        <v>47706</v>
      </c>
    </row>
    <row r="10" spans="1:19" ht="15">
      <c r="A10" s="718">
        <v>36</v>
      </c>
      <c r="B10" t="s">
        <v>19</v>
      </c>
      <c r="C10" t="s">
        <v>20</v>
      </c>
      <c r="D10">
        <v>9082</v>
      </c>
      <c r="E10" s="717">
        <v>9216</v>
      </c>
      <c r="F10" s="717">
        <v>9353</v>
      </c>
      <c r="G10" s="717">
        <v>9492</v>
      </c>
      <c r="H10" s="717">
        <v>9631</v>
      </c>
      <c r="I10" t="s">
        <v>19</v>
      </c>
      <c r="J10" s="724" t="s">
        <v>20</v>
      </c>
      <c r="K10" s="725">
        <v>5756</v>
      </c>
      <c r="L10" s="725">
        <v>5790</v>
      </c>
      <c r="M10" s="726">
        <v>5841</v>
      </c>
      <c r="N10" s="726">
        <v>5932</v>
      </c>
      <c r="O10" s="726">
        <v>6023</v>
      </c>
      <c r="P10" s="726">
        <v>6117</v>
      </c>
      <c r="Q10" s="726">
        <v>6166</v>
      </c>
      <c r="R10" s="726">
        <v>6229</v>
      </c>
      <c r="S10" s="726">
        <v>6285</v>
      </c>
    </row>
    <row r="11" spans="1:19" ht="15">
      <c r="A11" s="718">
        <v>38</v>
      </c>
      <c r="B11" t="s">
        <v>21</v>
      </c>
      <c r="C11" t="s">
        <v>22</v>
      </c>
      <c r="D11">
        <v>11240</v>
      </c>
      <c r="E11" s="717">
        <v>11139</v>
      </c>
      <c r="F11" s="717">
        <v>11040</v>
      </c>
      <c r="G11" s="717">
        <v>10932</v>
      </c>
      <c r="H11" s="717">
        <v>10832</v>
      </c>
      <c r="I11" t="s">
        <v>21</v>
      </c>
      <c r="J11" s="727" t="s">
        <v>22</v>
      </c>
      <c r="K11" s="728">
        <v>11437</v>
      </c>
      <c r="L11" s="728">
        <v>11462</v>
      </c>
      <c r="M11" s="729">
        <v>11536</v>
      </c>
      <c r="N11" s="729">
        <v>11715</v>
      </c>
      <c r="O11" s="729">
        <v>11896</v>
      </c>
      <c r="P11" s="729">
        <v>12081</v>
      </c>
      <c r="Q11" s="729">
        <v>12144</v>
      </c>
      <c r="R11" s="729">
        <v>12227</v>
      </c>
      <c r="S11" s="729">
        <v>12316</v>
      </c>
    </row>
    <row r="12" spans="1:19" ht="15">
      <c r="A12" s="718">
        <v>40</v>
      </c>
      <c r="B12" t="s">
        <v>23</v>
      </c>
      <c r="C12" t="s">
        <v>24</v>
      </c>
      <c r="D12">
        <v>17304</v>
      </c>
      <c r="E12" s="717">
        <v>17521</v>
      </c>
      <c r="F12" s="717">
        <v>17737</v>
      </c>
      <c r="G12" s="717">
        <v>17962</v>
      </c>
      <c r="H12" s="717">
        <v>18166</v>
      </c>
      <c r="I12" t="s">
        <v>23</v>
      </c>
      <c r="J12" s="724" t="s">
        <v>24</v>
      </c>
      <c r="K12" s="725">
        <v>18321</v>
      </c>
      <c r="L12" s="725">
        <v>18737</v>
      </c>
      <c r="M12" s="726">
        <v>19104</v>
      </c>
      <c r="N12" s="726">
        <v>19404</v>
      </c>
      <c r="O12" s="726">
        <v>19704</v>
      </c>
      <c r="P12" s="726">
        <v>20011</v>
      </c>
      <c r="Q12" s="726">
        <v>20210</v>
      </c>
      <c r="R12" s="726">
        <v>20390</v>
      </c>
      <c r="S12" s="726">
        <v>20586</v>
      </c>
    </row>
    <row r="13" spans="1:19" ht="15">
      <c r="A13" s="718">
        <v>42</v>
      </c>
      <c r="B13" t="s">
        <v>25</v>
      </c>
      <c r="C13" t="s">
        <v>26</v>
      </c>
      <c r="D13">
        <v>24724</v>
      </c>
      <c r="E13" s="717">
        <v>24905</v>
      </c>
      <c r="F13" s="717">
        <v>25067</v>
      </c>
      <c r="G13" s="717">
        <v>25239</v>
      </c>
      <c r="H13" s="717">
        <v>25395</v>
      </c>
      <c r="I13" t="s">
        <v>25</v>
      </c>
      <c r="J13" s="727" t="s">
        <v>27</v>
      </c>
      <c r="K13" s="728">
        <v>26164</v>
      </c>
      <c r="L13" s="728">
        <v>26598</v>
      </c>
      <c r="M13" s="729">
        <v>27002</v>
      </c>
      <c r="N13" s="729">
        <v>27421</v>
      </c>
      <c r="O13" s="729">
        <v>27844</v>
      </c>
      <c r="P13" s="729">
        <v>28279</v>
      </c>
      <c r="Q13" s="729">
        <v>28642</v>
      </c>
      <c r="R13" s="729">
        <v>29016</v>
      </c>
      <c r="S13" s="729">
        <v>29360</v>
      </c>
    </row>
    <row r="14" spans="1:19" ht="15">
      <c r="A14" s="718">
        <v>44</v>
      </c>
      <c r="B14" t="s">
        <v>28</v>
      </c>
      <c r="C14" t="s">
        <v>29</v>
      </c>
      <c r="D14">
        <v>7580</v>
      </c>
      <c r="E14" s="717">
        <v>7591</v>
      </c>
      <c r="F14" s="717">
        <v>7601</v>
      </c>
      <c r="G14" s="717">
        <v>7610</v>
      </c>
      <c r="H14" s="717">
        <v>7619</v>
      </c>
      <c r="I14" t="s">
        <v>28</v>
      </c>
      <c r="J14" s="724" t="s">
        <v>30</v>
      </c>
      <c r="K14" s="725">
        <v>7010</v>
      </c>
      <c r="L14" s="725">
        <v>7085</v>
      </c>
      <c r="M14" s="726">
        <v>7169</v>
      </c>
      <c r="N14" s="726">
        <v>7280</v>
      </c>
      <c r="O14" s="726">
        <v>7393</v>
      </c>
      <c r="P14" s="726">
        <v>7508</v>
      </c>
      <c r="Q14" s="726">
        <v>7547</v>
      </c>
      <c r="R14" s="726">
        <v>7594</v>
      </c>
      <c r="S14" s="726">
        <v>7646</v>
      </c>
    </row>
    <row r="15" spans="1:19" ht="15">
      <c r="A15" s="718">
        <v>45</v>
      </c>
      <c r="B15" t="s">
        <v>31</v>
      </c>
      <c r="C15" t="s">
        <v>32</v>
      </c>
      <c r="D15">
        <v>183716</v>
      </c>
      <c r="E15" s="717">
        <v>189325</v>
      </c>
      <c r="F15" s="717">
        <v>195068</v>
      </c>
      <c r="G15" s="717">
        <v>200931</v>
      </c>
      <c r="H15" s="717">
        <v>206885</v>
      </c>
      <c r="I15" t="s">
        <v>31</v>
      </c>
      <c r="J15" s="727" t="s">
        <v>32</v>
      </c>
      <c r="K15" s="728">
        <v>121003</v>
      </c>
      <c r="L15" s="728">
        <v>124647</v>
      </c>
      <c r="M15" s="729">
        <v>127744</v>
      </c>
      <c r="N15" s="729">
        <v>129751</v>
      </c>
      <c r="O15" s="729">
        <v>131754</v>
      </c>
      <c r="P15" s="729">
        <v>133811</v>
      </c>
      <c r="Q15" s="729">
        <v>135908</v>
      </c>
      <c r="R15" s="729">
        <v>137922</v>
      </c>
      <c r="S15" s="729">
        <v>139843</v>
      </c>
    </row>
    <row r="16" spans="1:19" ht="15">
      <c r="A16" s="718">
        <v>51</v>
      </c>
      <c r="B16" t="s">
        <v>33</v>
      </c>
      <c r="C16" t="s">
        <v>34</v>
      </c>
      <c r="D16">
        <v>41209</v>
      </c>
      <c r="E16" s="717">
        <v>42301</v>
      </c>
      <c r="F16" s="717">
        <v>43416</v>
      </c>
      <c r="G16" s="717">
        <v>44560</v>
      </c>
      <c r="H16" s="717">
        <v>45710</v>
      </c>
      <c r="I16" t="s">
        <v>33</v>
      </c>
      <c r="J16" s="724" t="s">
        <v>35</v>
      </c>
      <c r="K16" s="725">
        <v>29295</v>
      </c>
      <c r="L16" s="725">
        <v>29942</v>
      </c>
      <c r="M16" s="726">
        <v>30510</v>
      </c>
      <c r="N16" s="726">
        <v>30984</v>
      </c>
      <c r="O16" s="726">
        <v>31462</v>
      </c>
      <c r="P16" s="726">
        <v>31953</v>
      </c>
      <c r="Q16" s="726">
        <v>32219</v>
      </c>
      <c r="R16" s="726">
        <v>32469</v>
      </c>
      <c r="S16" s="726">
        <v>32735</v>
      </c>
    </row>
    <row r="17" spans="1:19" ht="15">
      <c r="A17" s="718">
        <v>55</v>
      </c>
      <c r="B17" t="s">
        <v>36</v>
      </c>
      <c r="C17" t="s">
        <v>37</v>
      </c>
      <c r="D17">
        <v>8578</v>
      </c>
      <c r="E17" s="717">
        <v>8426</v>
      </c>
      <c r="F17" s="717">
        <v>8306</v>
      </c>
      <c r="G17" s="717">
        <v>8165</v>
      </c>
      <c r="H17" s="717">
        <v>8036</v>
      </c>
      <c r="I17" t="s">
        <v>36</v>
      </c>
      <c r="J17" s="727" t="s">
        <v>37</v>
      </c>
      <c r="K17" s="728">
        <v>7689</v>
      </c>
      <c r="L17" s="728">
        <v>7577</v>
      </c>
      <c r="M17" s="729">
        <v>7545</v>
      </c>
      <c r="N17" s="729">
        <v>7662</v>
      </c>
      <c r="O17" s="729">
        <v>7780</v>
      </c>
      <c r="P17" s="729">
        <v>7902</v>
      </c>
      <c r="Q17" s="729">
        <v>7975</v>
      </c>
      <c r="R17" s="729">
        <v>8051</v>
      </c>
      <c r="S17" s="729">
        <v>8137</v>
      </c>
    </row>
    <row r="18" spans="1:19" ht="15">
      <c r="A18" s="718">
        <v>59</v>
      </c>
      <c r="B18" t="s">
        <v>38</v>
      </c>
      <c r="C18" t="s">
        <v>39</v>
      </c>
      <c r="D18">
        <v>4110</v>
      </c>
      <c r="E18" s="717">
        <v>4029</v>
      </c>
      <c r="F18" s="717">
        <v>3945</v>
      </c>
      <c r="G18" s="717">
        <v>3854</v>
      </c>
      <c r="H18" s="717">
        <v>3765</v>
      </c>
      <c r="I18" t="s">
        <v>38</v>
      </c>
      <c r="J18" s="724" t="s">
        <v>39</v>
      </c>
      <c r="K18" s="725">
        <v>5139</v>
      </c>
      <c r="L18" s="725">
        <v>5085</v>
      </c>
      <c r="M18" s="726">
        <v>5074</v>
      </c>
      <c r="N18" s="726">
        <v>5153</v>
      </c>
      <c r="O18" s="726">
        <v>5232</v>
      </c>
      <c r="P18" s="726">
        <v>5314</v>
      </c>
      <c r="Q18" s="726">
        <v>5361</v>
      </c>
      <c r="R18" s="726">
        <v>5393</v>
      </c>
      <c r="S18" s="726">
        <v>5448</v>
      </c>
    </row>
    <row r="19" spans="1:19" ht="15">
      <c r="A19" s="718">
        <v>79</v>
      </c>
      <c r="B19" t="s">
        <v>40</v>
      </c>
      <c r="C19" t="s">
        <v>41</v>
      </c>
      <c r="D19">
        <v>50836</v>
      </c>
      <c r="E19" s="717">
        <v>51617</v>
      </c>
      <c r="F19" s="717">
        <v>52395</v>
      </c>
      <c r="G19" s="717">
        <v>53167</v>
      </c>
      <c r="H19" s="717">
        <v>53946</v>
      </c>
      <c r="I19" t="s">
        <v>40</v>
      </c>
      <c r="J19" s="727" t="s">
        <v>41</v>
      </c>
      <c r="K19" s="728">
        <v>51969</v>
      </c>
      <c r="L19" s="728">
        <v>53242</v>
      </c>
      <c r="M19" s="729">
        <v>54347</v>
      </c>
      <c r="N19" s="729">
        <v>55201</v>
      </c>
      <c r="O19" s="729">
        <v>56053</v>
      </c>
      <c r="P19" s="729">
        <v>56928</v>
      </c>
      <c r="Q19" s="729">
        <v>57483</v>
      </c>
      <c r="R19" s="729">
        <v>58025</v>
      </c>
      <c r="S19" s="729">
        <v>58590</v>
      </c>
    </row>
    <row r="20" spans="1:19" ht="15">
      <c r="A20" s="718">
        <v>86</v>
      </c>
      <c r="B20" t="s">
        <v>42</v>
      </c>
      <c r="C20" t="s">
        <v>43</v>
      </c>
      <c r="D20">
        <v>6823</v>
      </c>
      <c r="E20" s="717">
        <v>6875</v>
      </c>
      <c r="F20" s="717">
        <v>6930</v>
      </c>
      <c r="G20" s="717">
        <v>6991</v>
      </c>
      <c r="H20" s="717">
        <v>7041</v>
      </c>
      <c r="I20" t="s">
        <v>42</v>
      </c>
      <c r="J20" s="724" t="s">
        <v>43</v>
      </c>
      <c r="K20" s="725">
        <v>6000</v>
      </c>
      <c r="L20" s="725">
        <v>6054</v>
      </c>
      <c r="M20" s="726">
        <v>6116</v>
      </c>
      <c r="N20" s="726">
        <v>6211</v>
      </c>
      <c r="O20" s="726">
        <v>6307</v>
      </c>
      <c r="P20" s="726">
        <v>6405</v>
      </c>
      <c r="Q20" s="726">
        <v>6439</v>
      </c>
      <c r="R20" s="726">
        <v>6484</v>
      </c>
      <c r="S20" s="726">
        <v>6540</v>
      </c>
    </row>
    <row r="21" spans="1:19" ht="15">
      <c r="A21" s="718">
        <v>88</v>
      </c>
      <c r="B21" t="s">
        <v>44</v>
      </c>
      <c r="C21" t="s">
        <v>45</v>
      </c>
      <c r="D21">
        <v>464614</v>
      </c>
      <c r="E21" s="717">
        <v>473423</v>
      </c>
      <c r="F21" s="717">
        <v>482287</v>
      </c>
      <c r="G21" s="717">
        <v>491182</v>
      </c>
      <c r="H21" s="717">
        <v>500125</v>
      </c>
      <c r="I21" t="s">
        <v>44</v>
      </c>
      <c r="J21" s="727" t="s">
        <v>45</v>
      </c>
      <c r="K21" s="728">
        <v>522264</v>
      </c>
      <c r="L21" s="728">
        <v>538527</v>
      </c>
      <c r="M21" s="729">
        <v>552154</v>
      </c>
      <c r="N21" s="729">
        <v>560831</v>
      </c>
      <c r="O21" s="729">
        <v>569488</v>
      </c>
      <c r="P21" s="729">
        <v>578376</v>
      </c>
      <c r="Q21" s="729">
        <v>588462</v>
      </c>
      <c r="R21" s="729">
        <v>598199</v>
      </c>
      <c r="S21" s="729">
        <v>607353</v>
      </c>
    </row>
    <row r="22" spans="1:19" ht="15">
      <c r="A22" s="718">
        <v>91</v>
      </c>
      <c r="B22" t="s">
        <v>46</v>
      </c>
      <c r="C22" t="s">
        <v>47</v>
      </c>
      <c r="D22">
        <v>9188</v>
      </c>
      <c r="E22" s="717">
        <v>9079</v>
      </c>
      <c r="F22" s="717">
        <v>8976</v>
      </c>
      <c r="G22" s="717">
        <v>8864</v>
      </c>
      <c r="H22" s="717">
        <v>8758</v>
      </c>
      <c r="I22" t="s">
        <v>46</v>
      </c>
      <c r="J22" s="724" t="s">
        <v>47</v>
      </c>
      <c r="K22" s="725">
        <v>10323</v>
      </c>
      <c r="L22" s="725">
        <v>10274</v>
      </c>
      <c r="M22" s="726">
        <v>10284</v>
      </c>
      <c r="N22" s="726">
        <v>10444</v>
      </c>
      <c r="O22" s="726">
        <v>10605</v>
      </c>
      <c r="P22" s="726">
        <v>10770</v>
      </c>
      <c r="Q22" s="726">
        <v>10850</v>
      </c>
      <c r="R22" s="726">
        <v>10960</v>
      </c>
      <c r="S22" s="726">
        <v>11043</v>
      </c>
    </row>
    <row r="23" spans="1:19" ht="15">
      <c r="A23" s="718">
        <v>93</v>
      </c>
      <c r="B23" t="s">
        <v>48</v>
      </c>
      <c r="C23" t="s">
        <v>49</v>
      </c>
      <c r="D23">
        <v>17606</v>
      </c>
      <c r="E23" s="717">
        <v>17663</v>
      </c>
      <c r="F23" s="717">
        <v>17726</v>
      </c>
      <c r="G23" s="717">
        <v>17773</v>
      </c>
      <c r="H23" s="717">
        <v>17815</v>
      </c>
      <c r="I23" t="s">
        <v>48</v>
      </c>
      <c r="J23" s="727" t="s">
        <v>49</v>
      </c>
      <c r="K23" s="728">
        <v>15607</v>
      </c>
      <c r="L23" s="728">
        <v>15736</v>
      </c>
      <c r="M23" s="729">
        <v>15896</v>
      </c>
      <c r="N23" s="729">
        <v>16143</v>
      </c>
      <c r="O23" s="729">
        <v>16392</v>
      </c>
      <c r="P23" s="729">
        <v>16648</v>
      </c>
      <c r="Q23" s="729">
        <v>16767</v>
      </c>
      <c r="R23" s="729">
        <v>16893</v>
      </c>
      <c r="S23" s="729">
        <v>17024</v>
      </c>
    </row>
    <row r="24" spans="1:19" ht="15">
      <c r="A24" s="718">
        <v>101</v>
      </c>
      <c r="B24" t="s">
        <v>50</v>
      </c>
      <c r="C24" t="s">
        <v>51</v>
      </c>
      <c r="D24">
        <v>26957</v>
      </c>
      <c r="E24" s="717">
        <v>26828</v>
      </c>
      <c r="F24" s="717">
        <v>26698</v>
      </c>
      <c r="G24" s="717">
        <v>26567</v>
      </c>
      <c r="H24" s="717">
        <v>26434</v>
      </c>
      <c r="I24" t="s">
        <v>50</v>
      </c>
      <c r="J24" s="724" t="s">
        <v>51</v>
      </c>
      <c r="K24" s="725">
        <v>26118</v>
      </c>
      <c r="L24" s="725">
        <v>26160</v>
      </c>
      <c r="M24" s="726">
        <v>26313</v>
      </c>
      <c r="N24" s="726">
        <v>26721</v>
      </c>
      <c r="O24" s="726">
        <v>27134</v>
      </c>
      <c r="P24" s="726">
        <v>27557</v>
      </c>
      <c r="Q24" s="726">
        <v>27905</v>
      </c>
      <c r="R24" s="726">
        <v>28245</v>
      </c>
      <c r="S24" s="726">
        <v>28563</v>
      </c>
    </row>
    <row r="25" spans="1:19" ht="15">
      <c r="A25" s="718">
        <v>107</v>
      </c>
      <c r="B25" t="s">
        <v>52</v>
      </c>
      <c r="C25" t="s">
        <v>53</v>
      </c>
      <c r="D25">
        <v>8692</v>
      </c>
      <c r="E25" s="717">
        <v>8682</v>
      </c>
      <c r="F25" s="717">
        <v>8673</v>
      </c>
      <c r="G25" s="717">
        <v>8662</v>
      </c>
      <c r="H25" s="717">
        <v>8652</v>
      </c>
      <c r="I25" t="s">
        <v>52</v>
      </c>
      <c r="J25" s="727" t="s">
        <v>53</v>
      </c>
      <c r="K25" s="728">
        <v>8039</v>
      </c>
      <c r="L25" s="728">
        <v>8065</v>
      </c>
      <c r="M25" s="729">
        <v>8120</v>
      </c>
      <c r="N25" s="729">
        <v>8246</v>
      </c>
      <c r="O25" s="729">
        <v>8373</v>
      </c>
      <c r="P25" s="729">
        <v>8504</v>
      </c>
      <c r="Q25" s="729">
        <v>8576</v>
      </c>
      <c r="R25" s="729">
        <v>8641</v>
      </c>
      <c r="S25" s="729">
        <v>8710</v>
      </c>
    </row>
    <row r="26" spans="1:19" ht="15">
      <c r="A26" s="718">
        <v>113</v>
      </c>
      <c r="B26" t="s">
        <v>54</v>
      </c>
      <c r="C26" t="s">
        <v>55</v>
      </c>
      <c r="D26">
        <v>6566</v>
      </c>
      <c r="E26" s="717">
        <v>6531</v>
      </c>
      <c r="F26" s="717">
        <v>6495</v>
      </c>
      <c r="G26" s="717">
        <v>6446</v>
      </c>
      <c r="H26" s="717">
        <v>6403</v>
      </c>
      <c r="I26" t="s">
        <v>54</v>
      </c>
      <c r="J26" s="724" t="s">
        <v>55</v>
      </c>
      <c r="K26" s="725">
        <v>9354</v>
      </c>
      <c r="L26" s="725">
        <v>9502</v>
      </c>
      <c r="M26" s="726">
        <v>9634</v>
      </c>
      <c r="N26" s="726">
        <v>9783</v>
      </c>
      <c r="O26" s="726">
        <v>9934</v>
      </c>
      <c r="P26" s="726">
        <v>10089</v>
      </c>
      <c r="Q26" s="726">
        <v>10143</v>
      </c>
      <c r="R26" s="726">
        <v>10211</v>
      </c>
      <c r="S26" s="726">
        <v>10299</v>
      </c>
    </row>
    <row r="27" spans="1:19" ht="15">
      <c r="A27" s="718">
        <v>120</v>
      </c>
      <c r="B27" t="s">
        <v>56</v>
      </c>
      <c r="C27" t="s">
        <v>57</v>
      </c>
      <c r="D27">
        <v>38850</v>
      </c>
      <c r="E27" s="717">
        <v>39918</v>
      </c>
      <c r="F27" s="717">
        <v>41012</v>
      </c>
      <c r="G27" s="717">
        <v>42112</v>
      </c>
      <c r="H27" s="717">
        <v>43239</v>
      </c>
      <c r="I27" t="s">
        <v>56</v>
      </c>
      <c r="J27" s="727" t="s">
        <v>57</v>
      </c>
      <c r="K27" s="728">
        <v>28996</v>
      </c>
      <c r="L27" s="728">
        <v>29716</v>
      </c>
      <c r="M27" s="729">
        <v>30356</v>
      </c>
      <c r="N27" s="729">
        <v>30833</v>
      </c>
      <c r="O27" s="729">
        <v>31309</v>
      </c>
      <c r="P27" s="729">
        <v>31798</v>
      </c>
      <c r="Q27" s="729">
        <v>31976</v>
      </c>
      <c r="R27" s="729">
        <v>32163</v>
      </c>
      <c r="S27" s="729">
        <v>32385</v>
      </c>
    </row>
    <row r="28" spans="1:19" ht="15">
      <c r="A28" s="718">
        <v>125</v>
      </c>
      <c r="B28" t="s">
        <v>58</v>
      </c>
      <c r="C28" t="s">
        <v>59</v>
      </c>
      <c r="D28">
        <v>8275</v>
      </c>
      <c r="E28" s="717">
        <v>8330</v>
      </c>
      <c r="F28" s="717">
        <v>8396</v>
      </c>
      <c r="G28" s="717">
        <v>8457</v>
      </c>
      <c r="H28" s="717">
        <v>8519</v>
      </c>
      <c r="I28" t="s">
        <v>58</v>
      </c>
      <c r="J28" s="724" t="s">
        <v>59</v>
      </c>
      <c r="K28" s="725">
        <v>8297</v>
      </c>
      <c r="L28" s="725">
        <v>8420</v>
      </c>
      <c r="M28" s="726">
        <v>8536</v>
      </c>
      <c r="N28" s="726">
        <v>8668</v>
      </c>
      <c r="O28" s="726">
        <v>8802</v>
      </c>
      <c r="P28" s="726">
        <v>8940</v>
      </c>
      <c r="Q28" s="726">
        <v>8992</v>
      </c>
      <c r="R28" s="726">
        <v>9046</v>
      </c>
      <c r="S28" s="726">
        <v>9106</v>
      </c>
    </row>
    <row r="29" spans="1:19" ht="15">
      <c r="A29" s="718">
        <v>129</v>
      </c>
      <c r="B29" t="s">
        <v>60</v>
      </c>
      <c r="C29" t="s">
        <v>61</v>
      </c>
      <c r="D29">
        <v>78756</v>
      </c>
      <c r="E29" s="717">
        <v>79652</v>
      </c>
      <c r="F29" s="717">
        <v>80528</v>
      </c>
      <c r="G29" s="717">
        <v>81381</v>
      </c>
      <c r="H29" s="717">
        <v>82227</v>
      </c>
      <c r="I29" t="s">
        <v>60</v>
      </c>
      <c r="J29" s="727" t="s">
        <v>61</v>
      </c>
      <c r="K29" s="728">
        <v>79638</v>
      </c>
      <c r="L29" s="728">
        <v>81658</v>
      </c>
      <c r="M29" s="729">
        <v>83423</v>
      </c>
      <c r="N29" s="729">
        <v>84734</v>
      </c>
      <c r="O29" s="729">
        <v>86042</v>
      </c>
      <c r="P29" s="729">
        <v>87385</v>
      </c>
      <c r="Q29" s="729">
        <v>88727</v>
      </c>
      <c r="R29" s="729">
        <v>90015</v>
      </c>
      <c r="S29" s="729">
        <v>91239</v>
      </c>
    </row>
    <row r="30" spans="1:19" ht="15">
      <c r="A30" s="718">
        <v>134</v>
      </c>
      <c r="B30" t="s">
        <v>62</v>
      </c>
      <c r="C30" t="s">
        <v>63</v>
      </c>
      <c r="D30">
        <v>9035</v>
      </c>
      <c r="E30" s="717">
        <v>8970</v>
      </c>
      <c r="F30" s="717">
        <v>8915</v>
      </c>
      <c r="G30" s="717">
        <v>8839</v>
      </c>
      <c r="H30" s="717">
        <v>8778</v>
      </c>
      <c r="I30" t="s">
        <v>62</v>
      </c>
      <c r="J30" s="724" t="s">
        <v>63</v>
      </c>
      <c r="K30" s="725">
        <v>9203</v>
      </c>
      <c r="L30" s="725">
        <v>9202</v>
      </c>
      <c r="M30" s="726">
        <v>9243</v>
      </c>
      <c r="N30" s="726">
        <v>9386</v>
      </c>
      <c r="O30" s="726">
        <v>9531</v>
      </c>
      <c r="P30" s="726">
        <v>9680</v>
      </c>
      <c r="Q30" s="726">
        <v>9740</v>
      </c>
      <c r="R30" s="726">
        <v>9814</v>
      </c>
      <c r="S30" s="726">
        <v>9883</v>
      </c>
    </row>
    <row r="31" spans="1:19" ht="15">
      <c r="A31" s="718">
        <v>138</v>
      </c>
      <c r="B31" t="s">
        <v>64</v>
      </c>
      <c r="C31" t="s">
        <v>65</v>
      </c>
      <c r="D31">
        <v>16751</v>
      </c>
      <c r="E31" s="717">
        <v>16745</v>
      </c>
      <c r="F31" s="717">
        <v>16737</v>
      </c>
      <c r="G31" s="717">
        <v>16725</v>
      </c>
      <c r="H31" s="717">
        <v>16700</v>
      </c>
      <c r="I31" t="s">
        <v>64</v>
      </c>
      <c r="J31" s="727" t="s">
        <v>65</v>
      </c>
      <c r="K31" s="728">
        <v>15523</v>
      </c>
      <c r="L31" s="728">
        <v>15490</v>
      </c>
      <c r="M31" s="729">
        <v>15552</v>
      </c>
      <c r="N31" s="729">
        <v>15793</v>
      </c>
      <c r="O31" s="729">
        <v>16037</v>
      </c>
      <c r="P31" s="729">
        <v>16287</v>
      </c>
      <c r="Q31" s="729">
        <v>16428</v>
      </c>
      <c r="R31" s="729">
        <v>16538</v>
      </c>
      <c r="S31" s="729">
        <v>16695</v>
      </c>
    </row>
    <row r="32" spans="1:19" ht="15">
      <c r="A32" s="718">
        <v>142</v>
      </c>
      <c r="B32" t="s">
        <v>66</v>
      </c>
      <c r="C32" t="s">
        <v>67</v>
      </c>
      <c r="D32">
        <v>4569</v>
      </c>
      <c r="E32" s="717">
        <v>4543</v>
      </c>
      <c r="F32" s="717">
        <v>4519</v>
      </c>
      <c r="G32" s="717">
        <v>4491</v>
      </c>
      <c r="H32" s="717">
        <v>4460</v>
      </c>
      <c r="I32" t="s">
        <v>66</v>
      </c>
      <c r="J32" s="724" t="s">
        <v>67</v>
      </c>
      <c r="K32" s="725">
        <v>4582</v>
      </c>
      <c r="L32" s="725">
        <v>4537</v>
      </c>
      <c r="M32" s="726">
        <v>4532</v>
      </c>
      <c r="N32" s="726">
        <v>4602</v>
      </c>
      <c r="O32" s="726">
        <v>4673</v>
      </c>
      <c r="P32" s="726">
        <v>4746</v>
      </c>
      <c r="Q32" s="726">
        <v>4811</v>
      </c>
      <c r="R32" s="726">
        <v>4857</v>
      </c>
      <c r="S32" s="726">
        <v>4909</v>
      </c>
    </row>
    <row r="33" spans="1:19" ht="15">
      <c r="A33" s="718">
        <v>145</v>
      </c>
      <c r="B33" t="s">
        <v>68</v>
      </c>
      <c r="C33" t="s">
        <v>69</v>
      </c>
      <c r="D33">
        <v>5340</v>
      </c>
      <c r="E33" s="717">
        <v>5321</v>
      </c>
      <c r="F33" s="717">
        <v>5308</v>
      </c>
      <c r="G33" s="717">
        <v>5276</v>
      </c>
      <c r="H33" s="717">
        <v>5257</v>
      </c>
      <c r="I33" t="s">
        <v>68</v>
      </c>
      <c r="J33" s="727" t="s">
        <v>69</v>
      </c>
      <c r="K33" s="728">
        <v>4743</v>
      </c>
      <c r="L33" s="728">
        <v>4670</v>
      </c>
      <c r="M33" s="729">
        <v>4648</v>
      </c>
      <c r="N33" s="729">
        <v>4720</v>
      </c>
      <c r="O33" s="729">
        <v>4793</v>
      </c>
      <c r="P33" s="729">
        <v>4868</v>
      </c>
      <c r="Q33" s="729">
        <v>4920</v>
      </c>
      <c r="R33" s="729">
        <v>4965</v>
      </c>
      <c r="S33" s="729">
        <v>5004</v>
      </c>
    </row>
    <row r="34" spans="1:19" ht="15">
      <c r="A34" s="718">
        <v>147</v>
      </c>
      <c r="B34" t="s">
        <v>70</v>
      </c>
      <c r="C34" t="s">
        <v>71</v>
      </c>
      <c r="D34">
        <v>57220</v>
      </c>
      <c r="E34" s="717">
        <v>58667</v>
      </c>
      <c r="F34" s="717">
        <v>60141</v>
      </c>
      <c r="G34" s="717">
        <v>61641</v>
      </c>
      <c r="H34" s="717">
        <v>63141</v>
      </c>
      <c r="I34" t="s">
        <v>70</v>
      </c>
      <c r="J34" s="724" t="s">
        <v>71</v>
      </c>
      <c r="K34" s="725">
        <v>47932</v>
      </c>
      <c r="L34" s="725">
        <v>49659</v>
      </c>
      <c r="M34" s="726">
        <v>51143</v>
      </c>
      <c r="N34" s="726">
        <v>51947</v>
      </c>
      <c r="O34" s="726">
        <v>52749</v>
      </c>
      <c r="P34" s="726">
        <v>53572</v>
      </c>
      <c r="Q34" s="726">
        <v>54339</v>
      </c>
      <c r="R34" s="726">
        <v>55061</v>
      </c>
      <c r="S34" s="726">
        <v>55751</v>
      </c>
    </row>
    <row r="35" spans="1:19" ht="15">
      <c r="A35" s="718">
        <v>148</v>
      </c>
      <c r="B35" t="s">
        <v>72</v>
      </c>
      <c r="C35" t="s">
        <v>73</v>
      </c>
      <c r="D35">
        <v>47340</v>
      </c>
      <c r="E35" s="717">
        <v>47915</v>
      </c>
      <c r="F35" s="717">
        <v>48498</v>
      </c>
      <c r="G35" s="717">
        <v>49076</v>
      </c>
      <c r="H35" s="717">
        <v>49642</v>
      </c>
      <c r="I35" t="s">
        <v>72</v>
      </c>
      <c r="J35" s="727" t="s">
        <v>73</v>
      </c>
      <c r="K35" s="728">
        <v>59416</v>
      </c>
      <c r="L35" s="728">
        <v>61122</v>
      </c>
      <c r="M35" s="729">
        <v>62581</v>
      </c>
      <c r="N35" s="729">
        <v>63564</v>
      </c>
      <c r="O35" s="729">
        <v>64546</v>
      </c>
      <c r="P35" s="729">
        <v>65553</v>
      </c>
      <c r="Q35" s="729">
        <v>66374</v>
      </c>
      <c r="R35" s="729">
        <v>67121</v>
      </c>
      <c r="S35" s="729">
        <v>67903</v>
      </c>
    </row>
    <row r="36" spans="1:19" ht="15">
      <c r="A36" s="718">
        <v>150</v>
      </c>
      <c r="B36" t="s">
        <v>74</v>
      </c>
      <c r="C36" t="s">
        <v>75</v>
      </c>
      <c r="D36">
        <v>3583</v>
      </c>
      <c r="E36" s="717">
        <v>3552</v>
      </c>
      <c r="F36" s="717">
        <v>3512</v>
      </c>
      <c r="G36" s="717">
        <v>3474</v>
      </c>
      <c r="H36" s="717">
        <v>3428</v>
      </c>
      <c r="I36" t="s">
        <v>74</v>
      </c>
      <c r="J36" s="724" t="s">
        <v>75</v>
      </c>
      <c r="K36" s="725">
        <v>3954</v>
      </c>
      <c r="L36" s="725">
        <v>3954</v>
      </c>
      <c r="M36" s="726">
        <v>3972</v>
      </c>
      <c r="N36" s="726">
        <v>4034</v>
      </c>
      <c r="O36" s="726">
        <v>4096</v>
      </c>
      <c r="P36" s="726">
        <v>4160</v>
      </c>
      <c r="Q36" s="726">
        <v>4221</v>
      </c>
      <c r="R36" s="726">
        <v>4268</v>
      </c>
      <c r="S36" s="726">
        <v>4327</v>
      </c>
    </row>
    <row r="37" spans="1:19" ht="15">
      <c r="A37" s="718">
        <v>154</v>
      </c>
      <c r="B37" t="s">
        <v>76</v>
      </c>
      <c r="C37" t="s">
        <v>77</v>
      </c>
      <c r="D37">
        <v>114902</v>
      </c>
      <c r="E37" s="717">
        <v>117670</v>
      </c>
      <c r="F37" s="717">
        <v>120479</v>
      </c>
      <c r="G37" s="717">
        <v>123304</v>
      </c>
      <c r="H37" s="717">
        <v>126161</v>
      </c>
      <c r="I37" t="s">
        <v>76</v>
      </c>
      <c r="J37" s="727" t="s">
        <v>77</v>
      </c>
      <c r="K37" s="728">
        <v>90213</v>
      </c>
      <c r="L37" s="728">
        <v>93044</v>
      </c>
      <c r="M37" s="729">
        <v>95427</v>
      </c>
      <c r="N37" s="729">
        <v>96927</v>
      </c>
      <c r="O37" s="729">
        <v>98423</v>
      </c>
      <c r="P37" s="729">
        <v>99959</v>
      </c>
      <c r="Q37" s="729">
        <v>101577</v>
      </c>
      <c r="R37" s="729">
        <v>103150</v>
      </c>
      <c r="S37" s="729">
        <v>104638</v>
      </c>
    </row>
    <row r="38" spans="1:19" ht="15">
      <c r="A38" s="718">
        <v>172</v>
      </c>
      <c r="B38" t="s">
        <v>78</v>
      </c>
      <c r="C38" t="s">
        <v>79</v>
      </c>
      <c r="D38">
        <v>78148</v>
      </c>
      <c r="E38" s="717">
        <v>80132</v>
      </c>
      <c r="F38" s="717">
        <v>82151</v>
      </c>
      <c r="G38" s="717">
        <v>84183</v>
      </c>
      <c r="H38" s="717">
        <v>86239</v>
      </c>
      <c r="I38" t="s">
        <v>78</v>
      </c>
      <c r="J38" s="724" t="s">
        <v>79</v>
      </c>
      <c r="K38" s="725">
        <v>57375</v>
      </c>
      <c r="L38" s="725">
        <v>58684</v>
      </c>
      <c r="M38" s="726">
        <v>59836</v>
      </c>
      <c r="N38" s="726">
        <v>60775</v>
      </c>
      <c r="O38" s="726">
        <v>61714</v>
      </c>
      <c r="P38" s="726">
        <v>62678</v>
      </c>
      <c r="Q38" s="726">
        <v>63676</v>
      </c>
      <c r="R38" s="726">
        <v>64619</v>
      </c>
      <c r="S38" s="726">
        <v>65518</v>
      </c>
    </row>
    <row r="39" spans="1:19" ht="15">
      <c r="A39" s="718">
        <v>190</v>
      </c>
      <c r="B39" t="s">
        <v>80</v>
      </c>
      <c r="C39" t="s">
        <v>81</v>
      </c>
      <c r="D39">
        <v>8998</v>
      </c>
      <c r="E39" s="717">
        <v>8932</v>
      </c>
      <c r="F39" s="717">
        <v>8869</v>
      </c>
      <c r="G39" s="717">
        <v>8798</v>
      </c>
      <c r="H39" s="717">
        <v>8735</v>
      </c>
      <c r="I39" t="s">
        <v>80</v>
      </c>
      <c r="J39" s="727" t="s">
        <v>81</v>
      </c>
      <c r="K39" s="728">
        <v>9775</v>
      </c>
      <c r="L39" s="728">
        <v>9844</v>
      </c>
      <c r="M39" s="729">
        <v>9936</v>
      </c>
      <c r="N39" s="729">
        <v>10090</v>
      </c>
      <c r="O39" s="729">
        <v>10246</v>
      </c>
      <c r="P39" s="729">
        <v>10406</v>
      </c>
      <c r="Q39" s="729">
        <v>10578</v>
      </c>
      <c r="R39" s="729">
        <v>10727</v>
      </c>
      <c r="S39" s="729">
        <v>10878</v>
      </c>
    </row>
    <row r="40" spans="1:19" ht="15">
      <c r="A40" s="718">
        <v>197</v>
      </c>
      <c r="B40" t="s">
        <v>82</v>
      </c>
      <c r="C40" t="s">
        <v>83</v>
      </c>
      <c r="D40">
        <v>14964</v>
      </c>
      <c r="E40" s="717">
        <v>14945</v>
      </c>
      <c r="F40" s="717">
        <v>14924</v>
      </c>
      <c r="G40" s="717">
        <v>14909</v>
      </c>
      <c r="H40" s="717">
        <v>14891</v>
      </c>
      <c r="I40" t="s">
        <v>82</v>
      </c>
      <c r="J40" s="724" t="s">
        <v>84</v>
      </c>
      <c r="K40" s="725">
        <v>15444</v>
      </c>
      <c r="L40" s="725">
        <v>15042</v>
      </c>
      <c r="M40" s="726">
        <v>14833</v>
      </c>
      <c r="N40" s="726">
        <v>15063</v>
      </c>
      <c r="O40" s="726">
        <v>15296</v>
      </c>
      <c r="P40" s="726">
        <v>15534</v>
      </c>
      <c r="Q40" s="726">
        <v>15687</v>
      </c>
      <c r="R40" s="726">
        <v>15838</v>
      </c>
      <c r="S40" s="726">
        <v>15990</v>
      </c>
    </row>
    <row r="41" spans="1:19" ht="15">
      <c r="A41" s="718">
        <v>206</v>
      </c>
      <c r="B41" t="s">
        <v>85</v>
      </c>
      <c r="C41" t="s">
        <v>86</v>
      </c>
      <c r="D41">
        <v>3375</v>
      </c>
      <c r="E41" s="717">
        <v>3284</v>
      </c>
      <c r="F41" s="717">
        <v>3194</v>
      </c>
      <c r="G41" s="717">
        <v>3114</v>
      </c>
      <c r="H41" s="717">
        <v>3030</v>
      </c>
      <c r="I41" t="s">
        <v>85</v>
      </c>
      <c r="J41" s="727" t="s">
        <v>86</v>
      </c>
      <c r="K41" s="728">
        <v>4797</v>
      </c>
      <c r="L41" s="728">
        <v>4760</v>
      </c>
      <c r="M41" s="729">
        <v>4758</v>
      </c>
      <c r="N41" s="729">
        <v>4832</v>
      </c>
      <c r="O41" s="729">
        <v>4906</v>
      </c>
      <c r="P41" s="729">
        <v>4983</v>
      </c>
      <c r="Q41" s="729">
        <v>5027</v>
      </c>
      <c r="R41" s="729">
        <v>5070</v>
      </c>
      <c r="S41" s="729">
        <v>5126</v>
      </c>
    </row>
    <row r="42" spans="1:19" ht="15">
      <c r="A42" s="718">
        <v>209</v>
      </c>
      <c r="B42" t="s">
        <v>87</v>
      </c>
      <c r="C42" t="s">
        <v>88</v>
      </c>
      <c r="D42">
        <v>20565</v>
      </c>
      <c r="E42" s="717">
        <v>20476</v>
      </c>
      <c r="F42" s="717">
        <v>20371</v>
      </c>
      <c r="G42" s="717">
        <v>20271</v>
      </c>
      <c r="H42" s="717">
        <v>20158</v>
      </c>
      <c r="I42" t="s">
        <v>87</v>
      </c>
      <c r="J42" s="724" t="s">
        <v>88</v>
      </c>
      <c r="K42" s="725">
        <v>21377</v>
      </c>
      <c r="L42" s="725">
        <v>21504</v>
      </c>
      <c r="M42" s="726">
        <v>21688</v>
      </c>
      <c r="N42" s="726">
        <v>22024</v>
      </c>
      <c r="O42" s="726">
        <v>22364</v>
      </c>
      <c r="P42" s="726">
        <v>22713</v>
      </c>
      <c r="Q42" s="726">
        <v>22908</v>
      </c>
      <c r="R42" s="726">
        <v>23084</v>
      </c>
      <c r="S42" s="726">
        <v>23275</v>
      </c>
    </row>
    <row r="43" spans="1:19" ht="15">
      <c r="A43" s="718">
        <v>212</v>
      </c>
      <c r="B43" t="s">
        <v>89</v>
      </c>
      <c r="C43" t="s">
        <v>90</v>
      </c>
      <c r="D43">
        <v>71035</v>
      </c>
      <c r="E43" s="717">
        <v>71885</v>
      </c>
      <c r="F43" s="717">
        <v>72735</v>
      </c>
      <c r="G43" s="717">
        <v>73574</v>
      </c>
      <c r="H43" s="717">
        <v>74406</v>
      </c>
      <c r="I43" t="s">
        <v>89</v>
      </c>
      <c r="J43" s="727" t="s">
        <v>90</v>
      </c>
      <c r="K43" s="728">
        <v>77884</v>
      </c>
      <c r="L43" s="728">
        <v>80000</v>
      </c>
      <c r="M43" s="729">
        <v>81820</v>
      </c>
      <c r="N43" s="729">
        <v>83106</v>
      </c>
      <c r="O43" s="729">
        <v>84389</v>
      </c>
      <c r="P43" s="729">
        <v>85706</v>
      </c>
      <c r="Q43" s="729">
        <v>87020</v>
      </c>
      <c r="R43" s="729">
        <v>88278</v>
      </c>
      <c r="S43" s="729">
        <v>89492</v>
      </c>
    </row>
    <row r="44" spans="1:19" ht="15">
      <c r="A44" s="718">
        <v>234</v>
      </c>
      <c r="B44" t="s">
        <v>91</v>
      </c>
      <c r="C44" t="s">
        <v>92</v>
      </c>
      <c r="D44">
        <v>23280</v>
      </c>
      <c r="E44" s="717">
        <v>23176</v>
      </c>
      <c r="F44" s="717">
        <v>23068</v>
      </c>
      <c r="G44" s="717">
        <v>22954</v>
      </c>
      <c r="H44" s="717">
        <v>22835</v>
      </c>
      <c r="I44" t="s">
        <v>91</v>
      </c>
      <c r="J44" s="724" t="s">
        <v>92</v>
      </c>
      <c r="K44" s="725">
        <v>23044</v>
      </c>
      <c r="L44" s="725">
        <v>23255</v>
      </c>
      <c r="M44" s="726">
        <v>23509</v>
      </c>
      <c r="N44" s="726">
        <v>23874</v>
      </c>
      <c r="O44" s="726">
        <v>24242</v>
      </c>
      <c r="P44" s="726">
        <v>24621</v>
      </c>
      <c r="Q44" s="726">
        <v>24855</v>
      </c>
      <c r="R44" s="726">
        <v>25080</v>
      </c>
      <c r="S44" s="726">
        <v>25284</v>
      </c>
    </row>
    <row r="45" spans="1:19" ht="15">
      <c r="A45" s="718">
        <v>237</v>
      </c>
      <c r="B45" t="s">
        <v>93</v>
      </c>
      <c r="C45" t="s">
        <v>94</v>
      </c>
      <c r="D45">
        <v>22726</v>
      </c>
      <c r="E45" s="717">
        <v>23209</v>
      </c>
      <c r="F45" s="717">
        <v>23709</v>
      </c>
      <c r="G45" s="717">
        <v>24201</v>
      </c>
      <c r="H45" s="717">
        <v>24695</v>
      </c>
      <c r="I45" t="s">
        <v>93</v>
      </c>
      <c r="J45" s="727" t="s">
        <v>95</v>
      </c>
      <c r="K45" s="728">
        <v>18902</v>
      </c>
      <c r="L45" s="728">
        <v>19332</v>
      </c>
      <c r="M45" s="729">
        <v>19709</v>
      </c>
      <c r="N45" s="729">
        <v>20018</v>
      </c>
      <c r="O45" s="729">
        <v>20328</v>
      </c>
      <c r="P45" s="729">
        <v>20645</v>
      </c>
      <c r="Q45" s="729">
        <v>20922</v>
      </c>
      <c r="R45" s="729">
        <v>21181</v>
      </c>
      <c r="S45" s="729">
        <v>21434</v>
      </c>
    </row>
    <row r="46" spans="1:19" ht="15">
      <c r="A46" s="718">
        <v>240</v>
      </c>
      <c r="B46" t="s">
        <v>96</v>
      </c>
      <c r="C46" t="s">
        <v>97</v>
      </c>
      <c r="D46">
        <v>12510</v>
      </c>
      <c r="E46" s="717">
        <v>12507</v>
      </c>
      <c r="F46" s="717">
        <v>12489</v>
      </c>
      <c r="G46" s="717">
        <v>12478</v>
      </c>
      <c r="H46" s="717">
        <v>12452</v>
      </c>
      <c r="I46" t="s">
        <v>96</v>
      </c>
      <c r="J46" s="724" t="s">
        <v>97</v>
      </c>
      <c r="K46" s="725">
        <v>12158</v>
      </c>
      <c r="L46" s="725">
        <v>12108</v>
      </c>
      <c r="M46" s="726">
        <v>12134</v>
      </c>
      <c r="N46" s="726">
        <v>12322</v>
      </c>
      <c r="O46" s="726">
        <v>12512</v>
      </c>
      <c r="P46" s="726">
        <v>12708</v>
      </c>
      <c r="Q46" s="726">
        <v>12766</v>
      </c>
      <c r="R46" s="726">
        <v>12856</v>
      </c>
      <c r="S46" s="726">
        <v>12943</v>
      </c>
    </row>
    <row r="47" spans="1:19" ht="15">
      <c r="A47" s="718">
        <v>250</v>
      </c>
      <c r="B47" t="s">
        <v>98</v>
      </c>
      <c r="C47" t="s">
        <v>99</v>
      </c>
      <c r="D47">
        <v>49913</v>
      </c>
      <c r="E47" s="717">
        <v>50242</v>
      </c>
      <c r="F47" s="717">
        <v>50557</v>
      </c>
      <c r="G47" s="717">
        <v>50863</v>
      </c>
      <c r="H47" s="717">
        <v>51150</v>
      </c>
      <c r="I47" t="s">
        <v>98</v>
      </c>
      <c r="J47" s="727" t="s">
        <v>99</v>
      </c>
      <c r="K47" s="728">
        <v>51862</v>
      </c>
      <c r="L47" s="728">
        <v>52925</v>
      </c>
      <c r="M47" s="729">
        <v>53846</v>
      </c>
      <c r="N47" s="729">
        <v>54681</v>
      </c>
      <c r="O47" s="729">
        <v>55525</v>
      </c>
      <c r="P47" s="729">
        <v>56392</v>
      </c>
      <c r="Q47" s="729">
        <v>57136</v>
      </c>
      <c r="R47" s="729">
        <v>57841</v>
      </c>
      <c r="S47" s="729">
        <v>58520</v>
      </c>
    </row>
    <row r="48" spans="1:19" ht="15">
      <c r="A48" s="718">
        <v>264</v>
      </c>
      <c r="B48" t="s">
        <v>100</v>
      </c>
      <c r="C48" t="s">
        <v>101</v>
      </c>
      <c r="D48">
        <v>10102</v>
      </c>
      <c r="E48" s="717">
        <v>10248</v>
      </c>
      <c r="F48" s="717">
        <v>10404</v>
      </c>
      <c r="G48" s="717">
        <v>10547</v>
      </c>
      <c r="H48" s="717">
        <v>10696</v>
      </c>
      <c r="I48" t="s">
        <v>100</v>
      </c>
      <c r="J48" s="724" t="s">
        <v>102</v>
      </c>
      <c r="K48" s="725">
        <v>11159</v>
      </c>
      <c r="L48" s="725">
        <v>11465</v>
      </c>
      <c r="M48" s="726">
        <v>11728</v>
      </c>
      <c r="N48" s="726">
        <v>11912</v>
      </c>
      <c r="O48" s="726">
        <v>12096</v>
      </c>
      <c r="P48" s="726">
        <v>12285</v>
      </c>
      <c r="Q48" s="726">
        <v>12421</v>
      </c>
      <c r="R48" s="726">
        <v>12552</v>
      </c>
      <c r="S48" s="726">
        <v>12686</v>
      </c>
    </row>
    <row r="49" spans="1:19" ht="15">
      <c r="A49" s="718">
        <v>266</v>
      </c>
      <c r="B49" t="s">
        <v>103</v>
      </c>
      <c r="C49" t="s">
        <v>104</v>
      </c>
      <c r="D49">
        <v>227644</v>
      </c>
      <c r="E49" s="717">
        <v>232903</v>
      </c>
      <c r="F49" s="717">
        <v>238221</v>
      </c>
      <c r="G49" s="717">
        <v>243609</v>
      </c>
      <c r="H49" s="717">
        <v>249046</v>
      </c>
      <c r="I49" t="s">
        <v>103</v>
      </c>
      <c r="J49" s="727" t="s">
        <v>104</v>
      </c>
      <c r="K49" s="728">
        <v>228848</v>
      </c>
      <c r="L49" s="728">
        <v>236114</v>
      </c>
      <c r="M49" s="729">
        <v>242197</v>
      </c>
      <c r="N49" s="729">
        <v>246003</v>
      </c>
      <c r="O49" s="729">
        <v>249800</v>
      </c>
      <c r="P49" s="729">
        <v>253699</v>
      </c>
      <c r="Q49" s="729">
        <v>258103</v>
      </c>
      <c r="R49" s="729">
        <v>262339</v>
      </c>
      <c r="S49" s="729">
        <v>266361</v>
      </c>
    </row>
    <row r="50" spans="1:19" ht="15">
      <c r="A50" s="718">
        <v>282</v>
      </c>
      <c r="B50" t="s">
        <v>105</v>
      </c>
      <c r="C50" t="s">
        <v>106</v>
      </c>
      <c r="D50">
        <v>21426</v>
      </c>
      <c r="E50" s="717">
        <v>21283</v>
      </c>
      <c r="F50" s="717">
        <v>21142</v>
      </c>
      <c r="G50" s="717">
        <v>20997</v>
      </c>
      <c r="H50" s="717">
        <v>20841</v>
      </c>
      <c r="I50" t="s">
        <v>105</v>
      </c>
      <c r="J50" s="724" t="s">
        <v>106</v>
      </c>
      <c r="K50" s="725">
        <v>24408</v>
      </c>
      <c r="L50" s="725">
        <v>24553</v>
      </c>
      <c r="M50" s="726">
        <v>24754</v>
      </c>
      <c r="N50" s="726">
        <v>25138</v>
      </c>
      <c r="O50" s="726">
        <v>25526</v>
      </c>
      <c r="P50" s="726">
        <v>25924</v>
      </c>
      <c r="Q50" s="726">
        <v>26141</v>
      </c>
      <c r="R50" s="726">
        <v>26339</v>
      </c>
      <c r="S50" s="726">
        <v>26555</v>
      </c>
    </row>
    <row r="51" spans="1:19" ht="15">
      <c r="A51" s="718">
        <v>284</v>
      </c>
      <c r="B51" t="s">
        <v>107</v>
      </c>
      <c r="C51" t="s">
        <v>108</v>
      </c>
      <c r="D51">
        <v>16311</v>
      </c>
      <c r="E51" s="717">
        <v>16008</v>
      </c>
      <c r="F51" s="717">
        <v>15703</v>
      </c>
      <c r="G51" s="717">
        <v>15401</v>
      </c>
      <c r="H51" s="717">
        <v>15099</v>
      </c>
      <c r="I51" t="s">
        <v>107</v>
      </c>
      <c r="J51" s="727" t="s">
        <v>108</v>
      </c>
      <c r="K51" s="728">
        <v>20739</v>
      </c>
      <c r="L51" s="728">
        <v>20657</v>
      </c>
      <c r="M51" s="729">
        <v>20700</v>
      </c>
      <c r="N51" s="729">
        <v>21021</v>
      </c>
      <c r="O51" s="729">
        <v>21346</v>
      </c>
      <c r="P51" s="729">
        <v>21679</v>
      </c>
      <c r="Q51" s="729">
        <v>21888</v>
      </c>
      <c r="R51" s="729">
        <v>22106</v>
      </c>
      <c r="S51" s="729">
        <v>22313</v>
      </c>
    </row>
    <row r="52" spans="1:19" ht="15">
      <c r="A52" s="718">
        <v>306</v>
      </c>
      <c r="B52" t="s">
        <v>109</v>
      </c>
      <c r="C52" t="s">
        <v>110</v>
      </c>
      <c r="D52">
        <v>4009</v>
      </c>
      <c r="E52" s="717">
        <v>3992</v>
      </c>
      <c r="F52" s="717">
        <v>3977</v>
      </c>
      <c r="G52" s="717">
        <v>3953</v>
      </c>
      <c r="H52" s="717">
        <v>3937</v>
      </c>
      <c r="I52" t="s">
        <v>109</v>
      </c>
      <c r="J52" s="724" t="s">
        <v>110</v>
      </c>
      <c r="K52" s="725">
        <v>5544</v>
      </c>
      <c r="L52" s="725">
        <v>5652</v>
      </c>
      <c r="M52" s="726">
        <v>5750</v>
      </c>
      <c r="N52" s="726">
        <v>5839</v>
      </c>
      <c r="O52" s="726">
        <v>5929</v>
      </c>
      <c r="P52" s="726">
        <v>6022</v>
      </c>
      <c r="Q52" s="726">
        <v>6078</v>
      </c>
      <c r="R52" s="726">
        <v>6114</v>
      </c>
      <c r="S52" s="726">
        <v>6174</v>
      </c>
    </row>
    <row r="53" spans="1:19" ht="15">
      <c r="A53" s="718">
        <v>308</v>
      </c>
      <c r="B53" t="s">
        <v>111</v>
      </c>
      <c r="C53" t="s">
        <v>112</v>
      </c>
      <c r="D53">
        <v>55490</v>
      </c>
      <c r="E53" s="717">
        <v>56755</v>
      </c>
      <c r="F53" s="717">
        <v>58030</v>
      </c>
      <c r="G53" s="717">
        <v>59319</v>
      </c>
      <c r="H53" s="717">
        <v>60617</v>
      </c>
      <c r="I53" t="s">
        <v>111</v>
      </c>
      <c r="J53" s="727" t="s">
        <v>112</v>
      </c>
      <c r="K53" s="728">
        <v>51662</v>
      </c>
      <c r="L53" s="728">
        <v>53162</v>
      </c>
      <c r="M53" s="729">
        <v>54439</v>
      </c>
      <c r="N53" s="729">
        <v>55294</v>
      </c>
      <c r="O53" s="729">
        <v>56148</v>
      </c>
      <c r="P53" s="729">
        <v>57024</v>
      </c>
      <c r="Q53" s="729">
        <v>57714</v>
      </c>
      <c r="R53" s="729">
        <v>58358</v>
      </c>
      <c r="S53" s="729">
        <v>58969</v>
      </c>
    </row>
    <row r="54" spans="1:19" ht="15">
      <c r="A54" s="718">
        <v>310</v>
      </c>
      <c r="B54" t="s">
        <v>113</v>
      </c>
      <c r="C54" t="s">
        <v>114</v>
      </c>
      <c r="D54">
        <v>12964</v>
      </c>
      <c r="E54" s="717">
        <v>13115</v>
      </c>
      <c r="F54" s="717">
        <v>13266</v>
      </c>
      <c r="G54" s="717">
        <v>13417</v>
      </c>
      <c r="H54" s="717">
        <v>13567</v>
      </c>
      <c r="I54" t="s">
        <v>113</v>
      </c>
      <c r="J54" s="724" t="s">
        <v>114</v>
      </c>
      <c r="K54" s="725">
        <v>9753</v>
      </c>
      <c r="L54" s="725">
        <v>9828</v>
      </c>
      <c r="M54" s="726">
        <v>9921</v>
      </c>
      <c r="N54" s="726">
        <v>10075</v>
      </c>
      <c r="O54" s="726">
        <v>10230</v>
      </c>
      <c r="P54" s="726">
        <v>10390</v>
      </c>
      <c r="Q54" s="726">
        <v>10516</v>
      </c>
      <c r="R54" s="726">
        <v>10615</v>
      </c>
      <c r="S54" s="726">
        <v>10731</v>
      </c>
    </row>
    <row r="55" spans="1:19" ht="15">
      <c r="A55" s="718">
        <v>313</v>
      </c>
      <c r="B55" t="s">
        <v>115</v>
      </c>
      <c r="C55" t="s">
        <v>116</v>
      </c>
      <c r="D55">
        <v>9866</v>
      </c>
      <c r="E55" s="717">
        <v>9873</v>
      </c>
      <c r="F55" s="717">
        <v>9881</v>
      </c>
      <c r="G55" s="717">
        <v>9885</v>
      </c>
      <c r="H55" s="717">
        <v>9890</v>
      </c>
      <c r="I55" t="s">
        <v>115</v>
      </c>
      <c r="J55" s="727" t="s">
        <v>116</v>
      </c>
      <c r="K55" s="728">
        <v>10117</v>
      </c>
      <c r="L55" s="728">
        <v>9870</v>
      </c>
      <c r="M55" s="729">
        <v>9764</v>
      </c>
      <c r="N55" s="729">
        <v>9915</v>
      </c>
      <c r="O55" s="729">
        <v>10069</v>
      </c>
      <c r="P55" s="729">
        <v>10226</v>
      </c>
      <c r="Q55" s="729">
        <v>10348</v>
      </c>
      <c r="R55" s="729">
        <v>10446</v>
      </c>
      <c r="S55" s="729">
        <v>10571</v>
      </c>
    </row>
    <row r="56" spans="1:19" ht="15">
      <c r="A56" s="718">
        <v>315</v>
      </c>
      <c r="B56" t="s">
        <v>117</v>
      </c>
      <c r="C56" t="s">
        <v>118</v>
      </c>
      <c r="D56">
        <v>6306</v>
      </c>
      <c r="E56" s="717">
        <v>6313</v>
      </c>
      <c r="F56" s="717">
        <v>6318</v>
      </c>
      <c r="G56" s="717">
        <v>6324</v>
      </c>
      <c r="H56" s="717">
        <v>6330</v>
      </c>
      <c r="I56" t="s">
        <v>117</v>
      </c>
      <c r="J56" s="724" t="s">
        <v>118</v>
      </c>
      <c r="K56" s="725">
        <v>6560</v>
      </c>
      <c r="L56" s="725">
        <v>6607</v>
      </c>
      <c r="M56" s="726">
        <v>6665</v>
      </c>
      <c r="N56" s="726">
        <v>6768</v>
      </c>
      <c r="O56" s="726">
        <v>6873</v>
      </c>
      <c r="P56" s="726">
        <v>6980</v>
      </c>
      <c r="Q56" s="726">
        <v>7034</v>
      </c>
      <c r="R56" s="726">
        <v>7102</v>
      </c>
      <c r="S56" s="726">
        <v>7159</v>
      </c>
    </row>
    <row r="57" spans="1:19" ht="15">
      <c r="A57" s="718">
        <v>318</v>
      </c>
      <c r="B57" t="s">
        <v>119</v>
      </c>
      <c r="C57" t="s">
        <v>120</v>
      </c>
      <c r="D57">
        <v>48659</v>
      </c>
      <c r="E57" s="717">
        <v>49533</v>
      </c>
      <c r="F57" s="717">
        <v>50401</v>
      </c>
      <c r="G57" s="717">
        <v>51265</v>
      </c>
      <c r="H57" s="717">
        <v>52129</v>
      </c>
      <c r="I57" t="s">
        <v>119</v>
      </c>
      <c r="J57" s="727" t="s">
        <v>120</v>
      </c>
      <c r="K57" s="728">
        <v>55121</v>
      </c>
      <c r="L57" s="728">
        <v>56774</v>
      </c>
      <c r="M57" s="729">
        <v>58159</v>
      </c>
      <c r="N57" s="729">
        <v>59073</v>
      </c>
      <c r="O57" s="729">
        <v>59985</v>
      </c>
      <c r="P57" s="729">
        <v>60921</v>
      </c>
      <c r="Q57" s="729">
        <v>61405</v>
      </c>
      <c r="R57" s="729">
        <v>61905</v>
      </c>
      <c r="S57" s="729">
        <v>62422</v>
      </c>
    </row>
    <row r="58" spans="1:19" ht="15">
      <c r="A58" s="718">
        <v>321</v>
      </c>
      <c r="B58" t="s">
        <v>121</v>
      </c>
      <c r="C58" t="s">
        <v>122</v>
      </c>
      <c r="D58">
        <v>5231</v>
      </c>
      <c r="E58" s="717">
        <v>5167</v>
      </c>
      <c r="F58" s="717">
        <v>5097</v>
      </c>
      <c r="G58" s="717">
        <v>5046</v>
      </c>
      <c r="H58" s="717">
        <v>4993</v>
      </c>
      <c r="I58" t="s">
        <v>121</v>
      </c>
      <c r="J58" s="724" t="s">
        <v>122</v>
      </c>
      <c r="K58" s="725">
        <v>8363</v>
      </c>
      <c r="L58" s="725">
        <v>8548</v>
      </c>
      <c r="M58" s="726">
        <v>8709</v>
      </c>
      <c r="N58" s="726">
        <v>8844</v>
      </c>
      <c r="O58" s="726">
        <v>8981</v>
      </c>
      <c r="P58" s="726">
        <v>9121</v>
      </c>
      <c r="Q58" s="726">
        <v>9252</v>
      </c>
      <c r="R58" s="726">
        <v>9355</v>
      </c>
      <c r="S58" s="726">
        <v>9468</v>
      </c>
    </row>
    <row r="59" spans="1:19" ht="15">
      <c r="A59" s="718">
        <v>347</v>
      </c>
      <c r="B59" t="s">
        <v>123</v>
      </c>
      <c r="C59" t="s">
        <v>124</v>
      </c>
      <c r="D59">
        <v>5837</v>
      </c>
      <c r="E59" s="717">
        <v>5757</v>
      </c>
      <c r="F59" s="717">
        <v>5690</v>
      </c>
      <c r="G59" s="717">
        <v>5616</v>
      </c>
      <c r="H59" s="717">
        <v>5536</v>
      </c>
      <c r="I59" t="s">
        <v>123</v>
      </c>
      <c r="J59" s="727" t="s">
        <v>124</v>
      </c>
      <c r="K59" s="728">
        <v>5451</v>
      </c>
      <c r="L59" s="728">
        <v>5400</v>
      </c>
      <c r="M59" s="729">
        <v>5395</v>
      </c>
      <c r="N59" s="729">
        <v>5479</v>
      </c>
      <c r="O59" s="729">
        <v>5563</v>
      </c>
      <c r="P59" s="729">
        <v>5650</v>
      </c>
      <c r="Q59" s="729">
        <v>5702</v>
      </c>
      <c r="R59" s="729">
        <v>5758</v>
      </c>
      <c r="S59" s="729">
        <v>5814</v>
      </c>
    </row>
    <row r="60" spans="1:19" ht="15">
      <c r="A60" s="718">
        <v>353</v>
      </c>
      <c r="B60" t="s">
        <v>125</v>
      </c>
      <c r="C60" t="s">
        <v>126</v>
      </c>
      <c r="D60">
        <v>4874</v>
      </c>
      <c r="E60" s="717">
        <v>4879</v>
      </c>
      <c r="F60" s="717">
        <v>4885</v>
      </c>
      <c r="G60" s="717">
        <v>4890</v>
      </c>
      <c r="H60" s="717">
        <v>4895</v>
      </c>
      <c r="I60" t="s">
        <v>125</v>
      </c>
      <c r="J60" s="724" t="s">
        <v>126</v>
      </c>
      <c r="K60" s="725">
        <v>5469</v>
      </c>
      <c r="L60" s="725">
        <v>5530</v>
      </c>
      <c r="M60" s="726">
        <v>5591</v>
      </c>
      <c r="N60" s="726">
        <v>5678</v>
      </c>
      <c r="O60" s="726">
        <v>5765</v>
      </c>
      <c r="P60" s="726">
        <v>5855</v>
      </c>
      <c r="Q60" s="726">
        <v>5928</v>
      </c>
      <c r="R60" s="726">
        <v>6009</v>
      </c>
      <c r="S60" s="726">
        <v>6065</v>
      </c>
    </row>
    <row r="61" spans="1:19" ht="15">
      <c r="A61" s="718">
        <v>360</v>
      </c>
      <c r="B61" t="s">
        <v>127</v>
      </c>
      <c r="C61" t="s">
        <v>128</v>
      </c>
      <c r="D61">
        <v>270903</v>
      </c>
      <c r="E61" s="717">
        <v>273927</v>
      </c>
      <c r="F61" s="717">
        <v>276916</v>
      </c>
      <c r="G61" s="717">
        <v>279871</v>
      </c>
      <c r="H61" s="717">
        <v>282792</v>
      </c>
      <c r="I61" t="s">
        <v>127</v>
      </c>
      <c r="J61" s="727" t="s">
        <v>129</v>
      </c>
      <c r="K61" s="728">
        <v>276744</v>
      </c>
      <c r="L61" s="728">
        <v>283794</v>
      </c>
      <c r="M61" s="729">
        <v>289994</v>
      </c>
      <c r="N61" s="729">
        <v>294551</v>
      </c>
      <c r="O61" s="729">
        <v>299098</v>
      </c>
      <c r="P61" s="729">
        <v>303766</v>
      </c>
      <c r="Q61" s="729">
        <v>308806</v>
      </c>
      <c r="R61" s="729">
        <v>313667</v>
      </c>
      <c r="S61" s="729">
        <v>318314</v>
      </c>
    </row>
    <row r="62" spans="1:19" ht="15">
      <c r="A62" s="718">
        <v>361</v>
      </c>
      <c r="B62" t="s">
        <v>130</v>
      </c>
      <c r="C62" t="s">
        <v>131</v>
      </c>
      <c r="D62">
        <v>20628</v>
      </c>
      <c r="E62" s="717">
        <v>20273</v>
      </c>
      <c r="F62" s="717">
        <v>19919</v>
      </c>
      <c r="G62" s="717">
        <v>19578</v>
      </c>
      <c r="H62" s="717">
        <v>19222</v>
      </c>
      <c r="I62" t="s">
        <v>130</v>
      </c>
      <c r="J62" s="724" t="s">
        <v>131</v>
      </c>
      <c r="K62" s="725">
        <v>27074</v>
      </c>
      <c r="L62" s="725">
        <v>27419</v>
      </c>
      <c r="M62" s="726">
        <v>27789</v>
      </c>
      <c r="N62" s="726">
        <v>28220</v>
      </c>
      <c r="O62" s="726">
        <v>28656</v>
      </c>
      <c r="P62" s="726">
        <v>29103</v>
      </c>
      <c r="Q62" s="726">
        <v>29324</v>
      </c>
      <c r="R62" s="726">
        <v>29532</v>
      </c>
      <c r="S62" s="726">
        <v>29749</v>
      </c>
    </row>
    <row r="63" spans="1:19" ht="15">
      <c r="A63" s="718">
        <v>364</v>
      </c>
      <c r="B63" t="s">
        <v>132</v>
      </c>
      <c r="C63" t="s">
        <v>133</v>
      </c>
      <c r="D63">
        <v>13673</v>
      </c>
      <c r="E63" s="717">
        <v>13596</v>
      </c>
      <c r="F63" s="717">
        <v>13516</v>
      </c>
      <c r="G63" s="717">
        <v>13426</v>
      </c>
      <c r="H63" s="717">
        <v>13345</v>
      </c>
      <c r="I63" t="s">
        <v>132</v>
      </c>
      <c r="J63" s="727" t="s">
        <v>133</v>
      </c>
      <c r="K63" s="728">
        <v>14518</v>
      </c>
      <c r="L63" s="728">
        <v>14662</v>
      </c>
      <c r="M63" s="729">
        <v>14830</v>
      </c>
      <c r="N63" s="729">
        <v>15060</v>
      </c>
      <c r="O63" s="729">
        <v>15293</v>
      </c>
      <c r="P63" s="729">
        <v>15531</v>
      </c>
      <c r="Q63" s="729">
        <v>15694</v>
      </c>
      <c r="R63" s="729">
        <v>15878</v>
      </c>
      <c r="S63" s="729">
        <v>16047</v>
      </c>
    </row>
    <row r="64" spans="1:19" ht="15">
      <c r="A64" s="718">
        <v>368</v>
      </c>
      <c r="B64" t="s">
        <v>134</v>
      </c>
      <c r="C64" t="s">
        <v>135</v>
      </c>
      <c r="D64">
        <v>12016</v>
      </c>
      <c r="E64" s="717">
        <v>11939</v>
      </c>
      <c r="F64" s="717">
        <v>11852</v>
      </c>
      <c r="G64" s="717">
        <v>11765</v>
      </c>
      <c r="H64" s="717">
        <v>11679</v>
      </c>
      <c r="I64" t="s">
        <v>134</v>
      </c>
      <c r="J64" s="724" t="s">
        <v>135</v>
      </c>
      <c r="K64" s="725">
        <v>13640</v>
      </c>
      <c r="L64" s="725">
        <v>13637</v>
      </c>
      <c r="M64" s="726">
        <v>13706</v>
      </c>
      <c r="N64" s="726">
        <v>13919</v>
      </c>
      <c r="O64" s="726">
        <v>14133</v>
      </c>
      <c r="P64" s="726">
        <v>14354</v>
      </c>
      <c r="Q64" s="726">
        <v>14529</v>
      </c>
      <c r="R64" s="726">
        <v>14697</v>
      </c>
      <c r="S64" s="726">
        <v>14856</v>
      </c>
    </row>
    <row r="65" spans="1:19" ht="15">
      <c r="A65" s="718">
        <v>376</v>
      </c>
      <c r="B65" t="s">
        <v>136</v>
      </c>
      <c r="C65" t="s">
        <v>137</v>
      </c>
      <c r="D65">
        <v>53361</v>
      </c>
      <c r="E65" s="717">
        <v>53993</v>
      </c>
      <c r="F65" s="717">
        <v>54615</v>
      </c>
      <c r="G65" s="717">
        <v>55246</v>
      </c>
      <c r="H65" s="717">
        <v>55843</v>
      </c>
      <c r="I65" t="s">
        <v>136</v>
      </c>
      <c r="J65" s="727" t="s">
        <v>137</v>
      </c>
      <c r="K65" s="728">
        <v>64889</v>
      </c>
      <c r="L65" s="728">
        <v>66746</v>
      </c>
      <c r="M65" s="729">
        <v>68325</v>
      </c>
      <c r="N65" s="729">
        <v>69399</v>
      </c>
      <c r="O65" s="729">
        <v>70470</v>
      </c>
      <c r="P65" s="729">
        <v>71570</v>
      </c>
      <c r="Q65" s="729">
        <v>72728</v>
      </c>
      <c r="R65" s="729">
        <v>73840</v>
      </c>
      <c r="S65" s="729">
        <v>74876</v>
      </c>
    </row>
    <row r="66" spans="1:19" ht="15">
      <c r="A66" s="718">
        <v>380</v>
      </c>
      <c r="B66" t="s">
        <v>138</v>
      </c>
      <c r="C66" t="s">
        <v>139</v>
      </c>
      <c r="D66">
        <v>63335</v>
      </c>
      <c r="E66" s="717">
        <v>64315</v>
      </c>
      <c r="F66" s="717">
        <v>65300</v>
      </c>
      <c r="G66" s="717">
        <v>66281</v>
      </c>
      <c r="H66" s="717">
        <v>67259</v>
      </c>
      <c r="I66" t="s">
        <v>138</v>
      </c>
      <c r="J66" s="724" t="s">
        <v>139</v>
      </c>
      <c r="K66" s="725">
        <v>71545</v>
      </c>
      <c r="L66" s="725">
        <v>73696</v>
      </c>
      <c r="M66" s="726">
        <v>75517</v>
      </c>
      <c r="N66" s="726">
        <v>76704</v>
      </c>
      <c r="O66" s="726">
        <v>77888</v>
      </c>
      <c r="P66" s="726">
        <v>79103</v>
      </c>
      <c r="Q66" s="726">
        <v>80361</v>
      </c>
      <c r="R66" s="726">
        <v>81587</v>
      </c>
      <c r="S66" s="726">
        <v>82750</v>
      </c>
    </row>
    <row r="67" spans="1:19" ht="15">
      <c r="A67" s="718">
        <v>390</v>
      </c>
      <c r="B67" t="s">
        <v>140</v>
      </c>
      <c r="C67" t="s">
        <v>141</v>
      </c>
      <c r="D67">
        <v>6507</v>
      </c>
      <c r="E67" s="717">
        <v>6452</v>
      </c>
      <c r="F67" s="717">
        <v>6402</v>
      </c>
      <c r="G67" s="717">
        <v>6343</v>
      </c>
      <c r="H67" s="717">
        <v>6289</v>
      </c>
      <c r="I67" t="s">
        <v>140</v>
      </c>
      <c r="J67" s="727" t="s">
        <v>141</v>
      </c>
      <c r="K67" s="728">
        <v>8114</v>
      </c>
      <c r="L67" s="728">
        <v>8298</v>
      </c>
      <c r="M67" s="729">
        <v>8460</v>
      </c>
      <c r="N67" s="729">
        <v>8593</v>
      </c>
      <c r="O67" s="729">
        <v>8726</v>
      </c>
      <c r="P67" s="729">
        <v>8862</v>
      </c>
      <c r="Q67" s="729">
        <v>9010</v>
      </c>
      <c r="R67" s="729">
        <v>9148</v>
      </c>
      <c r="S67" s="729">
        <v>9270</v>
      </c>
    </row>
    <row r="68" spans="1:19" ht="15">
      <c r="A68" s="718">
        <v>400</v>
      </c>
      <c r="B68" t="s">
        <v>142</v>
      </c>
      <c r="C68" t="s">
        <v>143</v>
      </c>
      <c r="D68">
        <v>19229</v>
      </c>
      <c r="E68" s="717">
        <v>19324</v>
      </c>
      <c r="F68" s="717">
        <v>19413</v>
      </c>
      <c r="G68" s="717">
        <v>19502</v>
      </c>
      <c r="H68" s="717">
        <v>19588</v>
      </c>
      <c r="I68" t="s">
        <v>142</v>
      </c>
      <c r="J68" s="724" t="s">
        <v>143</v>
      </c>
      <c r="K68" s="725">
        <v>21475</v>
      </c>
      <c r="L68" s="725">
        <v>21963</v>
      </c>
      <c r="M68" s="726">
        <v>22391</v>
      </c>
      <c r="N68" s="726">
        <v>22742</v>
      </c>
      <c r="O68" s="726">
        <v>23094</v>
      </c>
      <c r="P68" s="726">
        <v>23455</v>
      </c>
      <c r="Q68" s="726">
        <v>23757</v>
      </c>
      <c r="R68" s="726">
        <v>24030</v>
      </c>
      <c r="S68" s="726">
        <v>24315</v>
      </c>
    </row>
    <row r="69" spans="1:19" ht="15">
      <c r="A69" s="718">
        <v>411</v>
      </c>
      <c r="B69" t="s">
        <v>144</v>
      </c>
      <c r="C69" t="s">
        <v>145</v>
      </c>
      <c r="D69">
        <v>9546</v>
      </c>
      <c r="E69" s="717">
        <v>9558</v>
      </c>
      <c r="F69" s="717">
        <v>9572</v>
      </c>
      <c r="G69" s="717">
        <v>9586</v>
      </c>
      <c r="H69" s="717">
        <v>9601</v>
      </c>
      <c r="I69" t="s">
        <v>144</v>
      </c>
      <c r="J69" s="727" t="s">
        <v>145</v>
      </c>
      <c r="K69" s="728">
        <v>10028</v>
      </c>
      <c r="L69" s="728">
        <v>10040</v>
      </c>
      <c r="M69" s="729">
        <v>10090</v>
      </c>
      <c r="N69" s="729">
        <v>10247</v>
      </c>
      <c r="O69" s="729">
        <v>10405</v>
      </c>
      <c r="P69" s="729">
        <v>10567</v>
      </c>
      <c r="Q69" s="729">
        <v>10637</v>
      </c>
      <c r="R69" s="729">
        <v>10687</v>
      </c>
      <c r="S69" s="729">
        <v>10776</v>
      </c>
    </row>
    <row r="70" spans="1:19" ht="15">
      <c r="A70" s="718">
        <v>425</v>
      </c>
      <c r="B70" t="s">
        <v>146</v>
      </c>
      <c r="C70" t="s">
        <v>147</v>
      </c>
      <c r="D70">
        <v>6775</v>
      </c>
      <c r="E70" s="717">
        <v>6696</v>
      </c>
      <c r="F70" s="717">
        <v>6611</v>
      </c>
      <c r="G70" s="717">
        <v>6537</v>
      </c>
      <c r="H70" s="717">
        <v>6457</v>
      </c>
      <c r="I70" t="s">
        <v>146</v>
      </c>
      <c r="J70" s="724" t="s">
        <v>147</v>
      </c>
      <c r="K70" s="725">
        <v>8221</v>
      </c>
      <c r="L70" s="725">
        <v>8218</v>
      </c>
      <c r="M70" s="726">
        <v>8248</v>
      </c>
      <c r="N70" s="726">
        <v>8376</v>
      </c>
      <c r="O70" s="726">
        <v>8505</v>
      </c>
      <c r="P70" s="726">
        <v>8638</v>
      </c>
      <c r="Q70" s="726">
        <v>8711</v>
      </c>
      <c r="R70" s="726">
        <v>8781</v>
      </c>
      <c r="S70" s="726">
        <v>8863</v>
      </c>
    </row>
    <row r="71" spans="1:19" ht="15">
      <c r="A71" s="718">
        <v>440</v>
      </c>
      <c r="B71" t="s">
        <v>148</v>
      </c>
      <c r="C71" t="s">
        <v>149</v>
      </c>
      <c r="D71">
        <v>54186</v>
      </c>
      <c r="E71" s="717">
        <v>55000</v>
      </c>
      <c r="F71" s="717">
        <v>55798</v>
      </c>
      <c r="G71" s="717">
        <v>56608</v>
      </c>
      <c r="H71" s="717">
        <v>57403</v>
      </c>
      <c r="I71" t="s">
        <v>148</v>
      </c>
      <c r="J71" s="727" t="s">
        <v>149</v>
      </c>
      <c r="K71" s="728">
        <v>64645</v>
      </c>
      <c r="L71" s="728">
        <v>66399</v>
      </c>
      <c r="M71" s="729">
        <v>67893</v>
      </c>
      <c r="N71" s="729">
        <v>68960</v>
      </c>
      <c r="O71" s="729">
        <v>70024</v>
      </c>
      <c r="P71" s="729">
        <v>71117</v>
      </c>
      <c r="Q71" s="729">
        <v>72104</v>
      </c>
      <c r="R71" s="729">
        <v>73039</v>
      </c>
      <c r="S71" s="729">
        <v>73961</v>
      </c>
    </row>
    <row r="72" spans="1:19" ht="15">
      <c r="A72" s="718">
        <v>467</v>
      </c>
      <c r="B72" t="s">
        <v>150</v>
      </c>
      <c r="C72" t="s">
        <v>151</v>
      </c>
      <c r="D72">
        <v>6077</v>
      </c>
      <c r="E72" s="717">
        <v>5950</v>
      </c>
      <c r="F72" s="717">
        <v>5825</v>
      </c>
      <c r="G72" s="717">
        <v>5707</v>
      </c>
      <c r="H72" s="717">
        <v>5589</v>
      </c>
      <c r="I72" t="s">
        <v>150</v>
      </c>
      <c r="J72" s="724" t="s">
        <v>151</v>
      </c>
      <c r="K72" s="725">
        <v>6680</v>
      </c>
      <c r="L72" s="725">
        <v>6635</v>
      </c>
      <c r="M72" s="726">
        <v>6641</v>
      </c>
      <c r="N72" s="726">
        <v>6744</v>
      </c>
      <c r="O72" s="726">
        <v>6848</v>
      </c>
      <c r="P72" s="726">
        <v>6955</v>
      </c>
      <c r="Q72" s="726">
        <v>6993</v>
      </c>
      <c r="R72" s="726">
        <v>7054</v>
      </c>
      <c r="S72" s="726">
        <v>7113</v>
      </c>
    </row>
    <row r="73" spans="1:19" ht="15">
      <c r="A73" s="718">
        <v>475</v>
      </c>
      <c r="B73" t="s">
        <v>152</v>
      </c>
      <c r="C73" t="s">
        <v>153</v>
      </c>
      <c r="D73">
        <v>4692</v>
      </c>
      <c r="E73" s="717">
        <v>4795</v>
      </c>
      <c r="F73" s="717">
        <v>4891</v>
      </c>
      <c r="G73" s="717">
        <v>4992</v>
      </c>
      <c r="H73" s="717">
        <v>5097</v>
      </c>
      <c r="I73" t="s">
        <v>152</v>
      </c>
      <c r="J73" s="727" t="s">
        <v>153</v>
      </c>
      <c r="K73" s="728">
        <v>4911</v>
      </c>
      <c r="L73" s="728">
        <v>5088</v>
      </c>
      <c r="M73" s="729">
        <v>5234</v>
      </c>
      <c r="N73" s="729">
        <v>5316</v>
      </c>
      <c r="O73" s="729">
        <v>5398</v>
      </c>
      <c r="P73" s="729">
        <v>5483</v>
      </c>
      <c r="Q73" s="729">
        <v>5531</v>
      </c>
      <c r="R73" s="729">
        <v>5582</v>
      </c>
      <c r="S73" s="729">
        <v>5628</v>
      </c>
    </row>
    <row r="74" spans="1:19" ht="15">
      <c r="A74" s="718">
        <v>480</v>
      </c>
      <c r="B74" t="s">
        <v>154</v>
      </c>
      <c r="C74" t="s">
        <v>155</v>
      </c>
      <c r="D74">
        <v>21077</v>
      </c>
      <c r="E74" s="717">
        <v>21545</v>
      </c>
      <c r="F74" s="717">
        <v>22028</v>
      </c>
      <c r="G74" s="717">
        <v>22505</v>
      </c>
      <c r="H74" s="717">
        <v>22992</v>
      </c>
      <c r="I74" t="s">
        <v>154</v>
      </c>
      <c r="J74" s="724" t="s">
        <v>155</v>
      </c>
      <c r="K74" s="725">
        <v>13991</v>
      </c>
      <c r="L74" s="725">
        <v>14196</v>
      </c>
      <c r="M74" s="726">
        <v>14389</v>
      </c>
      <c r="N74" s="726">
        <v>14612</v>
      </c>
      <c r="O74" s="726">
        <v>14838</v>
      </c>
      <c r="P74" s="726">
        <v>15069</v>
      </c>
      <c r="Q74" s="726">
        <v>15201</v>
      </c>
      <c r="R74" s="726">
        <v>15338</v>
      </c>
      <c r="S74" s="726">
        <v>15475</v>
      </c>
    </row>
    <row r="75" spans="1:19" ht="15">
      <c r="A75" s="718">
        <v>483</v>
      </c>
      <c r="B75" t="s">
        <v>156</v>
      </c>
      <c r="C75" t="s">
        <v>157</v>
      </c>
      <c r="D75">
        <v>17486</v>
      </c>
      <c r="E75" s="717">
        <v>17686</v>
      </c>
      <c r="F75" s="717">
        <v>17891</v>
      </c>
      <c r="G75" s="717">
        <v>18100</v>
      </c>
      <c r="H75" s="717">
        <v>18313</v>
      </c>
      <c r="I75" t="s">
        <v>156</v>
      </c>
      <c r="J75" s="727" t="s">
        <v>157</v>
      </c>
      <c r="K75" s="728">
        <v>10153</v>
      </c>
      <c r="L75" s="728">
        <v>9997</v>
      </c>
      <c r="M75" s="729">
        <v>9947</v>
      </c>
      <c r="N75" s="729">
        <v>10101</v>
      </c>
      <c r="O75" s="729">
        <v>10257</v>
      </c>
      <c r="P75" s="729">
        <v>10417</v>
      </c>
      <c r="Q75" s="729">
        <v>10500</v>
      </c>
      <c r="R75" s="729">
        <v>10578</v>
      </c>
      <c r="S75" s="729">
        <v>10666</v>
      </c>
    </row>
    <row r="76" spans="1:19" ht="15">
      <c r="A76" s="718">
        <v>490</v>
      </c>
      <c r="B76" t="s">
        <v>158</v>
      </c>
      <c r="C76" t="s">
        <v>159</v>
      </c>
      <c r="D76">
        <v>63991</v>
      </c>
      <c r="E76" s="717">
        <v>65663</v>
      </c>
      <c r="F76" s="717">
        <v>67359</v>
      </c>
      <c r="G76" s="717">
        <v>69090</v>
      </c>
      <c r="H76" s="717">
        <v>70824</v>
      </c>
      <c r="I76" t="s">
        <v>158</v>
      </c>
      <c r="J76" s="724" t="s">
        <v>159</v>
      </c>
      <c r="K76" s="725">
        <v>42281</v>
      </c>
      <c r="L76" s="725">
        <v>43257</v>
      </c>
      <c r="M76" s="726">
        <v>44118</v>
      </c>
      <c r="N76" s="726">
        <v>44811</v>
      </c>
      <c r="O76" s="726">
        <v>45503</v>
      </c>
      <c r="P76" s="726">
        <v>46213</v>
      </c>
      <c r="Q76" s="726">
        <v>46532</v>
      </c>
      <c r="R76" s="726">
        <v>46872</v>
      </c>
      <c r="S76" s="726">
        <v>47202</v>
      </c>
    </row>
    <row r="77" spans="1:19" ht="15">
      <c r="A77" s="718">
        <v>495</v>
      </c>
      <c r="B77" t="s">
        <v>160</v>
      </c>
      <c r="C77" t="s">
        <v>161</v>
      </c>
      <c r="D77">
        <v>27238</v>
      </c>
      <c r="E77" s="717">
        <v>27915</v>
      </c>
      <c r="F77" s="717">
        <v>28585</v>
      </c>
      <c r="G77" s="717">
        <v>29270</v>
      </c>
      <c r="H77" s="717">
        <v>29957</v>
      </c>
      <c r="I77" t="s">
        <v>160</v>
      </c>
      <c r="J77" s="727" t="s">
        <v>161</v>
      </c>
      <c r="K77" s="728">
        <v>25790</v>
      </c>
      <c r="L77" s="728">
        <v>26652</v>
      </c>
      <c r="M77" s="729">
        <v>27354</v>
      </c>
      <c r="N77" s="729">
        <v>27784</v>
      </c>
      <c r="O77" s="729">
        <v>28213</v>
      </c>
      <c r="P77" s="729">
        <v>28653</v>
      </c>
      <c r="Q77" s="729">
        <v>28963</v>
      </c>
      <c r="R77" s="729">
        <v>29281</v>
      </c>
      <c r="S77" s="729">
        <v>29598</v>
      </c>
    </row>
    <row r="78" spans="1:19" ht="15">
      <c r="A78" s="718">
        <v>501</v>
      </c>
      <c r="B78" t="s">
        <v>162</v>
      </c>
      <c r="C78" t="s">
        <v>163</v>
      </c>
      <c r="D78">
        <v>3278</v>
      </c>
      <c r="E78" s="717">
        <v>3310</v>
      </c>
      <c r="F78" s="717">
        <v>3341</v>
      </c>
      <c r="G78" s="717">
        <v>3377</v>
      </c>
      <c r="H78" s="717">
        <v>3411</v>
      </c>
      <c r="I78" t="s">
        <v>162</v>
      </c>
      <c r="J78" s="724" t="s">
        <v>163</v>
      </c>
      <c r="K78" s="725">
        <v>3127</v>
      </c>
      <c r="L78" s="725">
        <v>3150</v>
      </c>
      <c r="M78" s="726">
        <v>3175</v>
      </c>
      <c r="N78" s="726">
        <v>3224</v>
      </c>
      <c r="O78" s="726">
        <v>3274</v>
      </c>
      <c r="P78" s="726">
        <v>3325</v>
      </c>
      <c r="Q78" s="726">
        <v>3323</v>
      </c>
      <c r="R78" s="726">
        <v>3346</v>
      </c>
      <c r="S78" s="726">
        <v>3373</v>
      </c>
    </row>
    <row r="79" spans="1:19" ht="15">
      <c r="A79" s="718">
        <v>541</v>
      </c>
      <c r="B79" t="s">
        <v>164</v>
      </c>
      <c r="C79" t="s">
        <v>165</v>
      </c>
      <c r="D79">
        <v>15848</v>
      </c>
      <c r="E79" s="717">
        <v>15802</v>
      </c>
      <c r="F79" s="717">
        <v>15746</v>
      </c>
      <c r="G79" s="717">
        <v>15690</v>
      </c>
      <c r="H79" s="717">
        <v>15629</v>
      </c>
      <c r="I79" t="s">
        <v>164</v>
      </c>
      <c r="J79" s="727" t="s">
        <v>165</v>
      </c>
      <c r="K79" s="728">
        <v>21049</v>
      </c>
      <c r="L79" s="728">
        <v>21427</v>
      </c>
      <c r="M79" s="729">
        <v>21769</v>
      </c>
      <c r="N79" s="729">
        <v>22107</v>
      </c>
      <c r="O79" s="729">
        <v>22448</v>
      </c>
      <c r="P79" s="729">
        <v>22798</v>
      </c>
      <c r="Q79" s="729">
        <v>23056</v>
      </c>
      <c r="R79" s="729">
        <v>23308</v>
      </c>
      <c r="S79" s="729">
        <v>23559</v>
      </c>
    </row>
    <row r="80" spans="1:19" ht="15">
      <c r="A80" s="718">
        <v>543</v>
      </c>
      <c r="B80" t="s">
        <v>166</v>
      </c>
      <c r="C80" t="s">
        <v>167</v>
      </c>
      <c r="D80">
        <v>11064</v>
      </c>
      <c r="E80" s="717">
        <v>11199</v>
      </c>
      <c r="F80" s="717">
        <v>11321</v>
      </c>
      <c r="G80" s="717">
        <v>11462</v>
      </c>
      <c r="H80" s="717">
        <v>11591</v>
      </c>
      <c r="I80" t="s">
        <v>166</v>
      </c>
      <c r="J80" s="724" t="s">
        <v>167</v>
      </c>
      <c r="K80" s="725">
        <v>8097</v>
      </c>
      <c r="L80" s="725">
        <v>8186</v>
      </c>
      <c r="M80" s="726">
        <v>8285</v>
      </c>
      <c r="N80" s="726">
        <v>8414</v>
      </c>
      <c r="O80" s="726">
        <v>8543</v>
      </c>
      <c r="P80" s="726">
        <v>8677</v>
      </c>
      <c r="Q80" s="726">
        <v>8747</v>
      </c>
      <c r="R80" s="726">
        <v>8791</v>
      </c>
      <c r="S80" s="726">
        <v>8880</v>
      </c>
    </row>
    <row r="81" spans="1:19" ht="15">
      <c r="A81" s="718">
        <v>576</v>
      </c>
      <c r="B81" t="s">
        <v>168</v>
      </c>
      <c r="C81" t="s">
        <v>169</v>
      </c>
      <c r="D81">
        <v>6913</v>
      </c>
      <c r="E81" s="717">
        <v>6793</v>
      </c>
      <c r="F81" s="717">
        <v>6675</v>
      </c>
      <c r="G81" s="717">
        <v>6558</v>
      </c>
      <c r="H81" s="717">
        <v>6438</v>
      </c>
      <c r="I81" t="s">
        <v>168</v>
      </c>
      <c r="J81" s="727" t="s">
        <v>169</v>
      </c>
      <c r="K81" s="728">
        <v>8664</v>
      </c>
      <c r="L81" s="728">
        <v>8681</v>
      </c>
      <c r="M81" s="729">
        <v>8735</v>
      </c>
      <c r="N81" s="729">
        <v>8870</v>
      </c>
      <c r="O81" s="729">
        <v>9007</v>
      </c>
      <c r="P81" s="729">
        <v>9148</v>
      </c>
      <c r="Q81" s="729">
        <v>9256</v>
      </c>
      <c r="R81" s="729">
        <v>9347</v>
      </c>
      <c r="S81" s="729">
        <v>9451</v>
      </c>
    </row>
    <row r="82" spans="1:19" ht="15">
      <c r="A82" s="718">
        <v>579</v>
      </c>
      <c r="B82" t="s">
        <v>170</v>
      </c>
      <c r="C82" t="s">
        <v>171</v>
      </c>
      <c r="D82">
        <v>47717</v>
      </c>
      <c r="E82" s="717">
        <v>48553</v>
      </c>
      <c r="F82" s="717">
        <v>49392</v>
      </c>
      <c r="G82" s="717">
        <v>50232</v>
      </c>
      <c r="H82" s="717">
        <v>51079</v>
      </c>
      <c r="I82" t="s">
        <v>170</v>
      </c>
      <c r="J82" s="724" t="s">
        <v>171</v>
      </c>
      <c r="K82" s="725">
        <v>39314</v>
      </c>
      <c r="L82" s="725">
        <v>40048</v>
      </c>
      <c r="M82" s="726">
        <v>40713</v>
      </c>
      <c r="N82" s="726">
        <v>41345</v>
      </c>
      <c r="O82" s="726">
        <v>41983</v>
      </c>
      <c r="P82" s="726">
        <v>42638</v>
      </c>
      <c r="Q82" s="726">
        <v>43311</v>
      </c>
      <c r="R82" s="726">
        <v>43966</v>
      </c>
      <c r="S82" s="726">
        <v>44578</v>
      </c>
    </row>
    <row r="83" spans="1:19" ht="15">
      <c r="A83" s="718">
        <v>585</v>
      </c>
      <c r="B83" t="s">
        <v>172</v>
      </c>
      <c r="C83" t="s">
        <v>173</v>
      </c>
      <c r="D83">
        <v>18846</v>
      </c>
      <c r="E83" s="717">
        <v>19025</v>
      </c>
      <c r="F83" s="717">
        <v>19209</v>
      </c>
      <c r="G83" s="717">
        <v>19382</v>
      </c>
      <c r="H83" s="717">
        <v>19545</v>
      </c>
      <c r="I83" t="s">
        <v>172</v>
      </c>
      <c r="J83" s="727" t="s">
        <v>173</v>
      </c>
      <c r="K83" s="728">
        <v>14380</v>
      </c>
      <c r="L83" s="728">
        <v>14384</v>
      </c>
      <c r="M83" s="729">
        <v>14440</v>
      </c>
      <c r="N83" s="729">
        <v>14664</v>
      </c>
      <c r="O83" s="729">
        <v>14890</v>
      </c>
      <c r="P83" s="729">
        <v>15123</v>
      </c>
      <c r="Q83" s="729">
        <v>15242</v>
      </c>
      <c r="R83" s="729">
        <v>15346</v>
      </c>
      <c r="S83" s="729">
        <v>15475</v>
      </c>
    </row>
    <row r="84" spans="1:19" ht="15">
      <c r="A84" s="718">
        <v>591</v>
      </c>
      <c r="B84" t="s">
        <v>174</v>
      </c>
      <c r="C84" t="s">
        <v>175</v>
      </c>
      <c r="D84">
        <v>20483</v>
      </c>
      <c r="E84" s="717">
        <v>20893</v>
      </c>
      <c r="F84" s="717">
        <v>21317</v>
      </c>
      <c r="G84" s="717">
        <v>21745</v>
      </c>
      <c r="H84" s="717">
        <v>22161</v>
      </c>
      <c r="I84" t="s">
        <v>174</v>
      </c>
      <c r="J84" s="724" t="s">
        <v>175</v>
      </c>
      <c r="K84" s="725">
        <v>18055</v>
      </c>
      <c r="L84" s="725">
        <v>18550</v>
      </c>
      <c r="M84" s="726">
        <v>18970</v>
      </c>
      <c r="N84" s="726">
        <v>19268</v>
      </c>
      <c r="O84" s="726">
        <v>19566</v>
      </c>
      <c r="P84" s="726">
        <v>19871</v>
      </c>
      <c r="Q84" s="726">
        <v>19970</v>
      </c>
      <c r="R84" s="726">
        <v>20077</v>
      </c>
      <c r="S84" s="726">
        <v>20212</v>
      </c>
    </row>
    <row r="85" spans="1:19" ht="15">
      <c r="A85" s="718">
        <v>604</v>
      </c>
      <c r="B85" t="s">
        <v>176</v>
      </c>
      <c r="C85" t="s">
        <v>177</v>
      </c>
      <c r="D85">
        <v>29898</v>
      </c>
      <c r="E85" s="717">
        <v>30613</v>
      </c>
      <c r="F85" s="717">
        <v>31333</v>
      </c>
      <c r="G85" s="717">
        <v>32057</v>
      </c>
      <c r="H85" s="717">
        <v>32793</v>
      </c>
      <c r="I85" t="s">
        <v>176</v>
      </c>
      <c r="J85" s="727" t="s">
        <v>177</v>
      </c>
      <c r="K85" s="728">
        <v>28415</v>
      </c>
      <c r="L85" s="728">
        <v>29061</v>
      </c>
      <c r="M85" s="729">
        <v>29629</v>
      </c>
      <c r="N85" s="729">
        <v>30094</v>
      </c>
      <c r="O85" s="729">
        <v>30559</v>
      </c>
      <c r="P85" s="729">
        <v>31036</v>
      </c>
      <c r="Q85" s="729">
        <v>31346</v>
      </c>
      <c r="R85" s="729">
        <v>31630</v>
      </c>
      <c r="S85" s="729">
        <v>31916</v>
      </c>
    </row>
    <row r="86" spans="1:19" ht="15">
      <c r="A86" s="718">
        <v>607</v>
      </c>
      <c r="B86" t="s">
        <v>178</v>
      </c>
      <c r="C86" t="s">
        <v>179</v>
      </c>
      <c r="D86">
        <v>19310</v>
      </c>
      <c r="E86" s="717">
        <v>19507</v>
      </c>
      <c r="F86" s="717">
        <v>19702</v>
      </c>
      <c r="G86" s="717">
        <v>19898</v>
      </c>
      <c r="H86" s="717">
        <v>20080</v>
      </c>
      <c r="I86" t="s">
        <v>178</v>
      </c>
      <c r="J86" s="724" t="s">
        <v>179</v>
      </c>
      <c r="K86" s="725">
        <v>23514</v>
      </c>
      <c r="L86" s="725">
        <v>24185</v>
      </c>
      <c r="M86" s="726">
        <v>24757</v>
      </c>
      <c r="N86" s="726">
        <v>25146</v>
      </c>
      <c r="O86" s="726">
        <v>25534</v>
      </c>
      <c r="P86" s="726">
        <v>25933</v>
      </c>
      <c r="Q86" s="726">
        <v>26231</v>
      </c>
      <c r="R86" s="726">
        <v>26523</v>
      </c>
      <c r="S86" s="726">
        <v>26801</v>
      </c>
    </row>
    <row r="87" spans="1:19" ht="15">
      <c r="A87" s="718">
        <v>615</v>
      </c>
      <c r="B87" t="s">
        <v>180</v>
      </c>
      <c r="C87" t="s">
        <v>181</v>
      </c>
      <c r="D87">
        <v>122231</v>
      </c>
      <c r="E87" s="717">
        <v>124219</v>
      </c>
      <c r="F87" s="717">
        <v>126193</v>
      </c>
      <c r="G87" s="717">
        <v>128153</v>
      </c>
      <c r="H87" s="717">
        <v>130108</v>
      </c>
      <c r="I87" t="s">
        <v>180</v>
      </c>
      <c r="J87" s="727" t="s">
        <v>181</v>
      </c>
      <c r="K87" s="728">
        <v>135465</v>
      </c>
      <c r="L87" s="728">
        <v>139553</v>
      </c>
      <c r="M87" s="729">
        <v>142995</v>
      </c>
      <c r="N87" s="729">
        <v>145242</v>
      </c>
      <c r="O87" s="729">
        <v>147484</v>
      </c>
      <c r="P87" s="729">
        <v>149786</v>
      </c>
      <c r="Q87" s="729">
        <v>151730</v>
      </c>
      <c r="R87" s="729">
        <v>153561</v>
      </c>
      <c r="S87" s="729">
        <v>155362</v>
      </c>
    </row>
    <row r="88" spans="1:19" ht="15">
      <c r="A88" s="718">
        <v>628</v>
      </c>
      <c r="B88" t="s">
        <v>182</v>
      </c>
      <c r="C88" t="s">
        <v>183</v>
      </c>
      <c r="D88">
        <v>8191</v>
      </c>
      <c r="E88" s="717">
        <v>8191</v>
      </c>
      <c r="F88" s="717">
        <v>8191</v>
      </c>
      <c r="G88" s="717">
        <v>8191</v>
      </c>
      <c r="H88" s="717">
        <v>8191</v>
      </c>
      <c r="I88" t="s">
        <v>182</v>
      </c>
      <c r="J88" s="724" t="s">
        <v>183</v>
      </c>
      <c r="K88" s="725">
        <v>9032</v>
      </c>
      <c r="L88" s="725">
        <v>9155</v>
      </c>
      <c r="M88" s="726">
        <v>9278</v>
      </c>
      <c r="N88" s="726">
        <v>9422</v>
      </c>
      <c r="O88" s="726">
        <v>9567</v>
      </c>
      <c r="P88" s="726">
        <v>9717</v>
      </c>
      <c r="Q88" s="726">
        <v>9789</v>
      </c>
      <c r="R88" s="726">
        <v>9883</v>
      </c>
      <c r="S88" s="726">
        <v>9954</v>
      </c>
    </row>
    <row r="89" spans="1:19" ht="15">
      <c r="A89" s="718">
        <v>631</v>
      </c>
      <c r="B89" t="s">
        <v>184</v>
      </c>
      <c r="C89" t="s">
        <v>185</v>
      </c>
      <c r="D89">
        <v>52554</v>
      </c>
      <c r="E89" s="717">
        <v>53236</v>
      </c>
      <c r="F89" s="717">
        <v>53914</v>
      </c>
      <c r="G89" s="717">
        <v>54573</v>
      </c>
      <c r="H89" s="717">
        <v>55220</v>
      </c>
      <c r="I89" t="s">
        <v>184</v>
      </c>
      <c r="J89" s="727" t="s">
        <v>185</v>
      </c>
      <c r="K89" s="728">
        <v>82375</v>
      </c>
      <c r="L89" s="728">
        <v>85484</v>
      </c>
      <c r="M89" s="729">
        <v>87981</v>
      </c>
      <c r="N89" s="729">
        <v>89364</v>
      </c>
      <c r="O89" s="729">
        <v>90743</v>
      </c>
      <c r="P89" s="729">
        <v>92159</v>
      </c>
      <c r="Q89" s="729">
        <v>93629</v>
      </c>
      <c r="R89" s="729">
        <v>95088</v>
      </c>
      <c r="S89" s="729">
        <v>96439</v>
      </c>
    </row>
    <row r="90" spans="1:19" ht="15">
      <c r="A90" s="718">
        <v>642</v>
      </c>
      <c r="B90" t="s">
        <v>186</v>
      </c>
      <c r="C90" t="s">
        <v>187</v>
      </c>
      <c r="D90">
        <v>17539</v>
      </c>
      <c r="E90" s="717">
        <v>17469</v>
      </c>
      <c r="F90" s="717">
        <v>17397</v>
      </c>
      <c r="G90" s="717">
        <v>17324</v>
      </c>
      <c r="H90" s="717">
        <v>17249</v>
      </c>
      <c r="I90" t="s">
        <v>186</v>
      </c>
      <c r="J90" s="724" t="s">
        <v>187</v>
      </c>
      <c r="K90" s="725">
        <v>18258</v>
      </c>
      <c r="L90" s="725">
        <v>18218</v>
      </c>
      <c r="M90" s="726">
        <v>18261</v>
      </c>
      <c r="N90" s="726">
        <v>18544</v>
      </c>
      <c r="O90" s="726">
        <v>18831</v>
      </c>
      <c r="P90" s="726">
        <v>19124</v>
      </c>
      <c r="Q90" s="726">
        <v>19300</v>
      </c>
      <c r="R90" s="726">
        <v>19467</v>
      </c>
      <c r="S90" s="726">
        <v>19640</v>
      </c>
    </row>
    <row r="91" spans="1:19" ht="15">
      <c r="A91" s="718">
        <v>647</v>
      </c>
      <c r="B91" t="s">
        <v>188</v>
      </c>
      <c r="C91" t="s">
        <v>189</v>
      </c>
      <c r="D91">
        <v>6126</v>
      </c>
      <c r="E91" s="717">
        <v>6024</v>
      </c>
      <c r="F91" s="717">
        <v>5917</v>
      </c>
      <c r="G91" s="717">
        <v>5810</v>
      </c>
      <c r="H91" s="717">
        <v>5702</v>
      </c>
      <c r="I91" t="s">
        <v>188</v>
      </c>
      <c r="J91" s="727" t="s">
        <v>189</v>
      </c>
      <c r="K91" s="728">
        <v>7235</v>
      </c>
      <c r="L91" s="728">
        <v>7240</v>
      </c>
      <c r="M91" s="729">
        <v>7281</v>
      </c>
      <c r="N91" s="729">
        <v>7394</v>
      </c>
      <c r="O91" s="729">
        <v>7508</v>
      </c>
      <c r="P91" s="729">
        <v>7625</v>
      </c>
      <c r="Q91" s="729">
        <v>7715</v>
      </c>
      <c r="R91" s="729">
        <v>7766</v>
      </c>
      <c r="S91" s="729">
        <v>7838</v>
      </c>
    </row>
    <row r="92" spans="1:19" ht="15">
      <c r="A92" s="718">
        <v>649</v>
      </c>
      <c r="B92" t="s">
        <v>190</v>
      </c>
      <c r="C92" t="s">
        <v>191</v>
      </c>
      <c r="D92">
        <v>16086</v>
      </c>
      <c r="E92" s="717">
        <v>16111</v>
      </c>
      <c r="F92" s="717">
        <v>16132</v>
      </c>
      <c r="G92" s="717">
        <v>16152</v>
      </c>
      <c r="H92" s="717">
        <v>16173</v>
      </c>
      <c r="I92" t="s">
        <v>190</v>
      </c>
      <c r="J92" s="724" t="s">
        <v>191</v>
      </c>
      <c r="K92" s="725">
        <v>16247</v>
      </c>
      <c r="L92" s="725">
        <v>15940</v>
      </c>
      <c r="M92" s="726">
        <v>15811</v>
      </c>
      <c r="N92" s="726">
        <v>16056</v>
      </c>
      <c r="O92" s="726">
        <v>16304</v>
      </c>
      <c r="P92" s="726">
        <v>16559</v>
      </c>
      <c r="Q92" s="726">
        <v>16727</v>
      </c>
      <c r="R92" s="726">
        <v>16887</v>
      </c>
      <c r="S92" s="726">
        <v>17056</v>
      </c>
    </row>
    <row r="93" spans="1:19" ht="15">
      <c r="A93" s="718">
        <v>652</v>
      </c>
      <c r="B93" t="s">
        <v>192</v>
      </c>
      <c r="C93" t="s">
        <v>193</v>
      </c>
      <c r="D93">
        <v>5222</v>
      </c>
      <c r="E93" s="717">
        <v>5119</v>
      </c>
      <c r="F93" s="717">
        <v>5021</v>
      </c>
      <c r="G93" s="717">
        <v>4918</v>
      </c>
      <c r="H93" s="717">
        <v>4825</v>
      </c>
      <c r="I93" t="s">
        <v>192</v>
      </c>
      <c r="J93" s="727" t="s">
        <v>193</v>
      </c>
      <c r="K93" s="728">
        <v>5648</v>
      </c>
      <c r="L93" s="728">
        <v>5776</v>
      </c>
      <c r="M93" s="729">
        <v>5889</v>
      </c>
      <c r="N93" s="729">
        <v>5981</v>
      </c>
      <c r="O93" s="729">
        <v>6074</v>
      </c>
      <c r="P93" s="729">
        <v>6169</v>
      </c>
      <c r="Q93" s="729">
        <v>6218</v>
      </c>
      <c r="R93" s="729">
        <v>6292</v>
      </c>
      <c r="S93" s="729">
        <v>6360</v>
      </c>
    </row>
    <row r="94" spans="1:19" ht="15">
      <c r="A94" s="718">
        <v>656</v>
      </c>
      <c r="B94" t="s">
        <v>194</v>
      </c>
      <c r="C94" t="s">
        <v>195</v>
      </c>
      <c r="D94">
        <v>12724</v>
      </c>
      <c r="E94" s="717">
        <v>12811</v>
      </c>
      <c r="F94" s="717">
        <v>12890</v>
      </c>
      <c r="G94" s="717">
        <v>12972</v>
      </c>
      <c r="H94" s="717">
        <v>13057</v>
      </c>
      <c r="I94" t="s">
        <v>194</v>
      </c>
      <c r="J94" s="724" t="s">
        <v>195</v>
      </c>
      <c r="K94" s="725">
        <v>15361</v>
      </c>
      <c r="L94" s="725">
        <v>15710</v>
      </c>
      <c r="M94" s="726">
        <v>16017</v>
      </c>
      <c r="N94" s="726">
        <v>16268</v>
      </c>
      <c r="O94" s="726">
        <v>16520</v>
      </c>
      <c r="P94" s="726">
        <v>16778</v>
      </c>
      <c r="Q94" s="726">
        <v>16936</v>
      </c>
      <c r="R94" s="726">
        <v>17105</v>
      </c>
      <c r="S94" s="726">
        <v>17278</v>
      </c>
    </row>
    <row r="95" spans="1:19" ht="15">
      <c r="A95" s="718">
        <v>658</v>
      </c>
      <c r="B95" t="s">
        <v>196</v>
      </c>
      <c r="C95" t="s">
        <v>197</v>
      </c>
      <c r="D95">
        <v>3368</v>
      </c>
      <c r="E95" s="717">
        <v>3401</v>
      </c>
      <c r="F95" s="717">
        <v>3436</v>
      </c>
      <c r="G95" s="717">
        <v>3473</v>
      </c>
      <c r="H95" s="717">
        <v>3511</v>
      </c>
      <c r="I95" t="s">
        <v>196</v>
      </c>
      <c r="J95" s="727" t="s">
        <v>197</v>
      </c>
      <c r="K95" s="728">
        <v>3646</v>
      </c>
      <c r="L95" s="728">
        <v>3706</v>
      </c>
      <c r="M95" s="729">
        <v>3765</v>
      </c>
      <c r="N95" s="729">
        <v>3823</v>
      </c>
      <c r="O95" s="729">
        <v>3882</v>
      </c>
      <c r="P95" s="729">
        <v>3943</v>
      </c>
      <c r="Q95" s="729">
        <v>3984</v>
      </c>
      <c r="R95" s="729">
        <v>4035</v>
      </c>
      <c r="S95" s="729">
        <v>4083</v>
      </c>
    </row>
    <row r="96" spans="1:19" ht="15">
      <c r="A96" s="718">
        <v>659</v>
      </c>
      <c r="B96" t="s">
        <v>198</v>
      </c>
      <c r="C96" t="s">
        <v>199</v>
      </c>
      <c r="D96">
        <v>25652</v>
      </c>
      <c r="E96" s="717">
        <v>26146</v>
      </c>
      <c r="F96" s="717">
        <v>26646</v>
      </c>
      <c r="G96" s="717">
        <v>27149</v>
      </c>
      <c r="H96" s="717">
        <v>27659</v>
      </c>
      <c r="I96" t="s">
        <v>198</v>
      </c>
      <c r="J96" s="724" t="s">
        <v>199</v>
      </c>
      <c r="K96" s="725">
        <v>20093</v>
      </c>
      <c r="L96" s="725">
        <v>20549</v>
      </c>
      <c r="M96" s="726">
        <v>20950</v>
      </c>
      <c r="N96" s="726">
        <v>21279</v>
      </c>
      <c r="O96" s="726">
        <v>21608</v>
      </c>
      <c r="P96" s="726">
        <v>21945</v>
      </c>
      <c r="Q96" s="726">
        <v>22125</v>
      </c>
      <c r="R96" s="726">
        <v>22296</v>
      </c>
      <c r="S96" s="726">
        <v>22477</v>
      </c>
    </row>
    <row r="97" spans="1:19" ht="15">
      <c r="A97" s="718">
        <v>660</v>
      </c>
      <c r="B97" t="s">
        <v>200</v>
      </c>
      <c r="C97" t="s">
        <v>201</v>
      </c>
      <c r="D97">
        <v>10938</v>
      </c>
      <c r="E97" s="717">
        <v>10929</v>
      </c>
      <c r="F97" s="717">
        <v>10926</v>
      </c>
      <c r="G97" s="717">
        <v>10923</v>
      </c>
      <c r="H97" s="717">
        <v>10908</v>
      </c>
      <c r="I97" t="s">
        <v>200</v>
      </c>
      <c r="J97" s="727" t="s">
        <v>201</v>
      </c>
      <c r="K97" s="728">
        <v>12995</v>
      </c>
      <c r="L97" s="728">
        <v>13035</v>
      </c>
      <c r="M97" s="729">
        <v>13123</v>
      </c>
      <c r="N97" s="729">
        <v>13327</v>
      </c>
      <c r="O97" s="729">
        <v>13532</v>
      </c>
      <c r="P97" s="729">
        <v>13743</v>
      </c>
      <c r="Q97" s="729">
        <v>13911</v>
      </c>
      <c r="R97" s="729">
        <v>14080</v>
      </c>
      <c r="S97" s="729">
        <v>14238</v>
      </c>
    </row>
    <row r="98" spans="1:19" ht="15">
      <c r="A98" s="718">
        <v>664</v>
      </c>
      <c r="B98" t="s">
        <v>202</v>
      </c>
      <c r="C98" t="s">
        <v>203</v>
      </c>
      <c r="D98">
        <v>27059</v>
      </c>
      <c r="E98" s="717">
        <v>27513</v>
      </c>
      <c r="F98" s="717">
        <v>27978</v>
      </c>
      <c r="G98" s="717">
        <v>28438</v>
      </c>
      <c r="H98" s="717">
        <v>28901</v>
      </c>
      <c r="I98" t="s">
        <v>202</v>
      </c>
      <c r="J98" s="724" t="s">
        <v>204</v>
      </c>
      <c r="K98" s="725">
        <v>21949</v>
      </c>
      <c r="L98" s="725">
        <v>22447</v>
      </c>
      <c r="M98" s="726">
        <v>22885</v>
      </c>
      <c r="N98" s="726">
        <v>23244</v>
      </c>
      <c r="O98" s="726">
        <v>23603</v>
      </c>
      <c r="P98" s="726">
        <v>23972</v>
      </c>
      <c r="Q98" s="726">
        <v>24253</v>
      </c>
      <c r="R98" s="726">
        <v>24539</v>
      </c>
      <c r="S98" s="726">
        <v>24771</v>
      </c>
    </row>
    <row r="99" spans="1:19" ht="15">
      <c r="A99" s="718">
        <v>665</v>
      </c>
      <c r="B99" t="s">
        <v>205</v>
      </c>
      <c r="C99" t="s">
        <v>206</v>
      </c>
      <c r="D99">
        <v>31539</v>
      </c>
      <c r="E99" s="717">
        <v>31802</v>
      </c>
      <c r="F99" s="717">
        <v>32063</v>
      </c>
      <c r="G99" s="717">
        <v>32328</v>
      </c>
      <c r="H99" s="717">
        <v>32564</v>
      </c>
      <c r="I99" t="s">
        <v>205</v>
      </c>
      <c r="J99" s="727" t="s">
        <v>207</v>
      </c>
      <c r="K99" s="728">
        <v>30932</v>
      </c>
      <c r="L99" s="728">
        <v>31571</v>
      </c>
      <c r="M99" s="729">
        <v>32147</v>
      </c>
      <c r="N99" s="729">
        <v>32646</v>
      </c>
      <c r="O99" s="729">
        <v>33150</v>
      </c>
      <c r="P99" s="729">
        <v>33667</v>
      </c>
      <c r="Q99" s="729">
        <v>33997</v>
      </c>
      <c r="R99" s="729">
        <v>34299</v>
      </c>
      <c r="S99" s="729">
        <v>34645</v>
      </c>
    </row>
    <row r="100" spans="1:19" ht="15">
      <c r="A100" s="718">
        <v>667</v>
      </c>
      <c r="B100" t="s">
        <v>208</v>
      </c>
      <c r="C100" t="s">
        <v>209</v>
      </c>
      <c r="D100">
        <v>12920</v>
      </c>
      <c r="E100" s="717">
        <v>12874</v>
      </c>
      <c r="F100" s="717">
        <v>12819</v>
      </c>
      <c r="G100" s="717">
        <v>12769</v>
      </c>
      <c r="H100" s="717">
        <v>12704</v>
      </c>
      <c r="I100" t="s">
        <v>208</v>
      </c>
      <c r="J100" s="724" t="s">
        <v>209</v>
      </c>
      <c r="K100" s="725">
        <v>15698</v>
      </c>
      <c r="L100" s="725">
        <v>15632</v>
      </c>
      <c r="M100" s="726">
        <v>15663</v>
      </c>
      <c r="N100" s="726">
        <v>15906</v>
      </c>
      <c r="O100" s="726">
        <v>16151</v>
      </c>
      <c r="P100" s="726">
        <v>16404</v>
      </c>
      <c r="Q100" s="726">
        <v>16583</v>
      </c>
      <c r="R100" s="726">
        <v>16755</v>
      </c>
      <c r="S100" s="726">
        <v>16934</v>
      </c>
    </row>
    <row r="101" spans="1:19" ht="15">
      <c r="A101" s="718">
        <v>670</v>
      </c>
      <c r="B101" t="s">
        <v>210</v>
      </c>
      <c r="C101" t="s">
        <v>211</v>
      </c>
      <c r="D101">
        <v>16663</v>
      </c>
      <c r="E101" s="717">
        <v>16520</v>
      </c>
      <c r="F101" s="717">
        <v>16366</v>
      </c>
      <c r="G101" s="717">
        <v>16232</v>
      </c>
      <c r="H101" s="717">
        <v>16076</v>
      </c>
      <c r="I101" t="s">
        <v>210</v>
      </c>
      <c r="J101" s="727" t="s">
        <v>211</v>
      </c>
      <c r="K101" s="728">
        <v>21519</v>
      </c>
      <c r="L101" s="728">
        <v>21533</v>
      </c>
      <c r="M101" s="729">
        <v>21597</v>
      </c>
      <c r="N101" s="729">
        <v>21932</v>
      </c>
      <c r="O101" s="729">
        <v>22271</v>
      </c>
      <c r="P101" s="729">
        <v>22618</v>
      </c>
      <c r="Q101" s="729">
        <v>22796</v>
      </c>
      <c r="R101" s="729">
        <v>22976</v>
      </c>
      <c r="S101" s="729">
        <v>23165</v>
      </c>
    </row>
    <row r="102" spans="1:19" ht="15">
      <c r="A102" s="718">
        <v>674</v>
      </c>
      <c r="B102" t="s">
        <v>212</v>
      </c>
      <c r="C102" t="s">
        <v>213</v>
      </c>
      <c r="D102">
        <v>16967</v>
      </c>
      <c r="E102" s="717">
        <v>16733</v>
      </c>
      <c r="F102" s="717">
        <v>16509</v>
      </c>
      <c r="G102" s="717">
        <v>16274</v>
      </c>
      <c r="H102" s="717">
        <v>16047</v>
      </c>
      <c r="I102" t="s">
        <v>212</v>
      </c>
      <c r="J102" s="724" t="s">
        <v>214</v>
      </c>
      <c r="K102" s="725">
        <v>22093</v>
      </c>
      <c r="L102" s="725">
        <v>22258</v>
      </c>
      <c r="M102" s="726">
        <v>22469</v>
      </c>
      <c r="N102" s="726">
        <v>22818</v>
      </c>
      <c r="O102" s="726">
        <v>23170</v>
      </c>
      <c r="P102" s="726">
        <v>23531</v>
      </c>
      <c r="Q102" s="726">
        <v>23690</v>
      </c>
      <c r="R102" s="726">
        <v>23864</v>
      </c>
      <c r="S102" s="726">
        <v>24037</v>
      </c>
    </row>
    <row r="103" spans="1:19" ht="15">
      <c r="A103" s="718">
        <v>679</v>
      </c>
      <c r="B103" t="s">
        <v>215</v>
      </c>
      <c r="C103" t="s">
        <v>216</v>
      </c>
      <c r="D103">
        <v>21917</v>
      </c>
      <c r="E103" s="717">
        <v>21754</v>
      </c>
      <c r="F103" s="717">
        <v>21591</v>
      </c>
      <c r="G103" s="717">
        <v>21413</v>
      </c>
      <c r="H103" s="717">
        <v>21238</v>
      </c>
      <c r="I103" t="s">
        <v>215</v>
      </c>
      <c r="J103" s="727" t="s">
        <v>217</v>
      </c>
      <c r="K103" s="728">
        <v>26784</v>
      </c>
      <c r="L103" s="728">
        <v>26944</v>
      </c>
      <c r="M103" s="729">
        <v>27186</v>
      </c>
      <c r="N103" s="729">
        <v>27608</v>
      </c>
      <c r="O103" s="729">
        <v>28034</v>
      </c>
      <c r="P103" s="729">
        <v>28471</v>
      </c>
      <c r="Q103" s="729">
        <v>28751</v>
      </c>
      <c r="R103" s="729">
        <v>29036</v>
      </c>
      <c r="S103" s="729">
        <v>29324</v>
      </c>
    </row>
    <row r="104" spans="1:19" ht="15">
      <c r="A104" s="718">
        <v>686</v>
      </c>
      <c r="B104" t="s">
        <v>218</v>
      </c>
      <c r="C104" t="s">
        <v>219</v>
      </c>
      <c r="D104">
        <v>36103</v>
      </c>
      <c r="E104" s="717">
        <v>36548</v>
      </c>
      <c r="F104" s="717">
        <v>36991</v>
      </c>
      <c r="G104" s="717">
        <v>37435</v>
      </c>
      <c r="H104" s="717">
        <v>37864</v>
      </c>
      <c r="I104" t="s">
        <v>218</v>
      </c>
      <c r="J104" s="724" t="s">
        <v>219</v>
      </c>
      <c r="K104" s="725">
        <v>36318</v>
      </c>
      <c r="L104" s="725">
        <v>37143</v>
      </c>
      <c r="M104" s="726">
        <v>37869</v>
      </c>
      <c r="N104" s="726">
        <v>38463</v>
      </c>
      <c r="O104" s="726">
        <v>39058</v>
      </c>
      <c r="P104" s="726">
        <v>39667</v>
      </c>
      <c r="Q104" s="726">
        <v>40138</v>
      </c>
      <c r="R104" s="726">
        <v>40592</v>
      </c>
      <c r="S104" s="726">
        <v>41034</v>
      </c>
    </row>
    <row r="105" spans="1:19" ht="15">
      <c r="A105" s="718">
        <v>690</v>
      </c>
      <c r="B105" t="s">
        <v>220</v>
      </c>
      <c r="C105" t="s">
        <v>221</v>
      </c>
      <c r="D105">
        <v>10292</v>
      </c>
      <c r="E105" s="717">
        <v>10173</v>
      </c>
      <c r="F105" s="717">
        <v>10049</v>
      </c>
      <c r="G105" s="717">
        <v>9927</v>
      </c>
      <c r="H105" s="717">
        <v>9808</v>
      </c>
      <c r="I105" t="s">
        <v>220</v>
      </c>
      <c r="J105" s="727" t="s">
        <v>221</v>
      </c>
      <c r="K105" s="728">
        <v>12394</v>
      </c>
      <c r="L105" s="728">
        <v>12326</v>
      </c>
      <c r="M105" s="729">
        <v>12324</v>
      </c>
      <c r="N105" s="729">
        <v>12515</v>
      </c>
      <c r="O105" s="729">
        <v>12708</v>
      </c>
      <c r="P105" s="729">
        <v>12907</v>
      </c>
      <c r="Q105" s="729">
        <v>12992</v>
      </c>
      <c r="R105" s="729">
        <v>13055</v>
      </c>
      <c r="S105" s="729">
        <v>13164</v>
      </c>
    </row>
    <row r="106" spans="1:19" ht="15">
      <c r="A106" s="718">
        <v>697</v>
      </c>
      <c r="B106" t="s">
        <v>222</v>
      </c>
      <c r="C106" t="s">
        <v>223</v>
      </c>
      <c r="D106">
        <v>27176</v>
      </c>
      <c r="E106" s="717">
        <v>27233</v>
      </c>
      <c r="F106" s="717">
        <v>27273</v>
      </c>
      <c r="G106" s="717">
        <v>27316</v>
      </c>
      <c r="H106" s="717">
        <v>27359</v>
      </c>
      <c r="I106" t="s">
        <v>222</v>
      </c>
      <c r="J106" s="724" t="s">
        <v>223</v>
      </c>
      <c r="K106" s="725">
        <v>35422</v>
      </c>
      <c r="L106" s="725">
        <v>36043</v>
      </c>
      <c r="M106" s="726">
        <v>36605</v>
      </c>
      <c r="N106" s="726">
        <v>37173</v>
      </c>
      <c r="O106" s="726">
        <v>37747</v>
      </c>
      <c r="P106" s="726">
        <v>38336</v>
      </c>
      <c r="Q106" s="726">
        <v>38887</v>
      </c>
      <c r="R106" s="726">
        <v>39371</v>
      </c>
      <c r="S106" s="726">
        <v>39897</v>
      </c>
    </row>
    <row r="107" spans="1:19" ht="15">
      <c r="A107" s="718">
        <v>736</v>
      </c>
      <c r="B107" t="s">
        <v>224</v>
      </c>
      <c r="C107" t="s">
        <v>225</v>
      </c>
      <c r="D107">
        <v>40688</v>
      </c>
      <c r="E107" s="717">
        <v>41205</v>
      </c>
      <c r="F107" s="717">
        <v>41711</v>
      </c>
      <c r="G107" s="717">
        <v>42222</v>
      </c>
      <c r="H107" s="717">
        <v>42716</v>
      </c>
      <c r="I107" t="s">
        <v>224</v>
      </c>
      <c r="J107" s="727" t="s">
        <v>225</v>
      </c>
      <c r="K107" s="728">
        <v>37900</v>
      </c>
      <c r="L107" s="728">
        <v>38692</v>
      </c>
      <c r="M107" s="729">
        <v>39379</v>
      </c>
      <c r="N107" s="729">
        <v>39990</v>
      </c>
      <c r="O107" s="729">
        <v>40607</v>
      </c>
      <c r="P107" s="729">
        <v>41241</v>
      </c>
      <c r="Q107" s="729">
        <v>41881</v>
      </c>
      <c r="R107" s="729">
        <v>42507</v>
      </c>
      <c r="S107" s="729">
        <v>43099</v>
      </c>
    </row>
    <row r="108" spans="1:19" ht="15">
      <c r="A108" s="718">
        <v>756</v>
      </c>
      <c r="B108" t="s">
        <v>226</v>
      </c>
      <c r="C108" t="s">
        <v>227</v>
      </c>
      <c r="D108">
        <v>35056</v>
      </c>
      <c r="E108" s="717">
        <v>34696</v>
      </c>
      <c r="F108" s="717">
        <v>34339</v>
      </c>
      <c r="G108" s="717">
        <v>33981</v>
      </c>
      <c r="H108" s="717">
        <v>33598</v>
      </c>
      <c r="I108" t="s">
        <v>226</v>
      </c>
      <c r="J108" s="724" t="s">
        <v>228</v>
      </c>
      <c r="K108" s="725">
        <v>36321</v>
      </c>
      <c r="L108" s="725">
        <v>36394</v>
      </c>
      <c r="M108" s="726">
        <v>36625</v>
      </c>
      <c r="N108" s="726">
        <v>37193</v>
      </c>
      <c r="O108" s="726">
        <v>37767</v>
      </c>
      <c r="P108" s="726">
        <v>38357</v>
      </c>
      <c r="Q108" s="726">
        <v>38764</v>
      </c>
      <c r="R108" s="726">
        <v>39149</v>
      </c>
      <c r="S108" s="726">
        <v>39540</v>
      </c>
    </row>
    <row r="109" spans="1:19" ht="15">
      <c r="A109" s="718">
        <v>761</v>
      </c>
      <c r="B109" t="s">
        <v>229</v>
      </c>
      <c r="C109" t="s">
        <v>230</v>
      </c>
      <c r="D109">
        <v>14821</v>
      </c>
      <c r="E109" s="717">
        <v>14936</v>
      </c>
      <c r="F109" s="717">
        <v>15057</v>
      </c>
      <c r="G109" s="717">
        <v>15172</v>
      </c>
      <c r="H109" s="717">
        <v>15279</v>
      </c>
      <c r="I109" t="s">
        <v>229</v>
      </c>
      <c r="J109" s="727" t="s">
        <v>230</v>
      </c>
      <c r="K109" s="728">
        <v>15053</v>
      </c>
      <c r="L109" s="728">
        <v>15293</v>
      </c>
      <c r="M109" s="729">
        <v>15512</v>
      </c>
      <c r="N109" s="729">
        <v>15753</v>
      </c>
      <c r="O109" s="729">
        <v>15996</v>
      </c>
      <c r="P109" s="729">
        <v>16245</v>
      </c>
      <c r="Q109" s="729">
        <v>16407</v>
      </c>
      <c r="R109" s="729">
        <v>16561</v>
      </c>
      <c r="S109" s="729">
        <v>16713</v>
      </c>
    </row>
    <row r="110" spans="1:19" ht="15">
      <c r="A110" s="718">
        <v>789</v>
      </c>
      <c r="B110" t="s">
        <v>231</v>
      </c>
      <c r="C110" t="s">
        <v>232</v>
      </c>
      <c r="D110">
        <v>14559</v>
      </c>
      <c r="E110" s="717">
        <v>14391</v>
      </c>
      <c r="F110" s="717">
        <v>14224</v>
      </c>
      <c r="G110" s="717">
        <v>14059</v>
      </c>
      <c r="H110" s="717">
        <v>13890</v>
      </c>
      <c r="I110" t="s">
        <v>231</v>
      </c>
      <c r="J110" s="724" t="s">
        <v>232</v>
      </c>
      <c r="K110" s="725">
        <v>16281</v>
      </c>
      <c r="L110" s="725">
        <v>16193</v>
      </c>
      <c r="M110" s="726">
        <v>16201</v>
      </c>
      <c r="N110" s="726">
        <v>16452</v>
      </c>
      <c r="O110" s="726">
        <v>16706</v>
      </c>
      <c r="P110" s="726">
        <v>16967</v>
      </c>
      <c r="Q110" s="726">
        <v>17136</v>
      </c>
      <c r="R110" s="726">
        <v>17300</v>
      </c>
      <c r="S110" s="726">
        <v>17465</v>
      </c>
    </row>
    <row r="111" spans="1:19" ht="15">
      <c r="A111" s="718">
        <v>790</v>
      </c>
      <c r="B111" t="s">
        <v>233</v>
      </c>
      <c r="C111" t="s">
        <v>234</v>
      </c>
      <c r="D111">
        <v>43856</v>
      </c>
      <c r="E111" s="717">
        <v>45083</v>
      </c>
      <c r="F111" s="717">
        <v>46343</v>
      </c>
      <c r="G111" s="717">
        <v>47625</v>
      </c>
      <c r="H111" s="717">
        <v>48926</v>
      </c>
      <c r="I111" t="s">
        <v>233</v>
      </c>
      <c r="J111" s="727" t="s">
        <v>234</v>
      </c>
      <c r="K111" s="728">
        <v>26964</v>
      </c>
      <c r="L111" s="728">
        <v>27517</v>
      </c>
      <c r="M111" s="729">
        <v>27995</v>
      </c>
      <c r="N111" s="729">
        <v>28429</v>
      </c>
      <c r="O111" s="729">
        <v>28868</v>
      </c>
      <c r="P111" s="729">
        <v>29319</v>
      </c>
      <c r="Q111" s="729">
        <v>29636</v>
      </c>
      <c r="R111" s="729">
        <v>29938</v>
      </c>
      <c r="S111" s="729">
        <v>30219</v>
      </c>
    </row>
    <row r="112" spans="1:19" ht="15">
      <c r="A112" s="718">
        <v>792</v>
      </c>
      <c r="B112" t="s">
        <v>235</v>
      </c>
      <c r="C112" t="s">
        <v>236</v>
      </c>
      <c r="D112">
        <v>7863</v>
      </c>
      <c r="E112" s="717">
        <v>7955</v>
      </c>
      <c r="F112" s="717">
        <v>8051</v>
      </c>
      <c r="G112" s="717">
        <v>8152</v>
      </c>
      <c r="H112" s="717">
        <v>8257</v>
      </c>
      <c r="I112" t="s">
        <v>235</v>
      </c>
      <c r="J112" s="724" t="s">
        <v>236</v>
      </c>
      <c r="K112" s="725">
        <v>6184</v>
      </c>
      <c r="L112" s="725">
        <v>6194</v>
      </c>
      <c r="M112" s="726">
        <v>6231</v>
      </c>
      <c r="N112" s="726">
        <v>6328</v>
      </c>
      <c r="O112" s="726">
        <v>6425</v>
      </c>
      <c r="P112" s="726">
        <v>6526</v>
      </c>
      <c r="Q112" s="726">
        <v>6600</v>
      </c>
      <c r="R112" s="726">
        <v>6679</v>
      </c>
      <c r="S112" s="726">
        <v>6753</v>
      </c>
    </row>
    <row r="113" spans="1:19" ht="15">
      <c r="A113" s="718">
        <v>809</v>
      </c>
      <c r="B113" t="s">
        <v>237</v>
      </c>
      <c r="C113" t="s">
        <v>238</v>
      </c>
      <c r="D113">
        <v>14494</v>
      </c>
      <c r="E113" s="717">
        <v>14602</v>
      </c>
      <c r="F113" s="717">
        <v>14691</v>
      </c>
      <c r="G113" s="717">
        <v>14791</v>
      </c>
      <c r="H113" s="717">
        <v>14881</v>
      </c>
      <c r="I113" t="s">
        <v>237</v>
      </c>
      <c r="J113" s="727" t="s">
        <v>238</v>
      </c>
      <c r="K113" s="728">
        <v>10775</v>
      </c>
      <c r="L113" s="728">
        <v>10716</v>
      </c>
      <c r="M113" s="729">
        <v>10719</v>
      </c>
      <c r="N113" s="729">
        <v>10885</v>
      </c>
      <c r="O113" s="729">
        <v>11053</v>
      </c>
      <c r="P113" s="729">
        <v>11226</v>
      </c>
      <c r="Q113" s="729">
        <v>11331</v>
      </c>
      <c r="R113" s="729">
        <v>11435</v>
      </c>
      <c r="S113" s="729">
        <v>11566</v>
      </c>
    </row>
    <row r="114" spans="1:19" ht="15">
      <c r="A114" s="718">
        <v>819</v>
      </c>
      <c r="B114" t="s">
        <v>239</v>
      </c>
      <c r="C114" t="s">
        <v>240</v>
      </c>
      <c r="D114">
        <v>6466</v>
      </c>
      <c r="E114" s="717">
        <v>6552</v>
      </c>
      <c r="F114" s="717">
        <v>6651</v>
      </c>
      <c r="G114" s="717">
        <v>6744</v>
      </c>
      <c r="H114" s="717">
        <v>6842</v>
      </c>
      <c r="I114" t="s">
        <v>239</v>
      </c>
      <c r="J114" s="724" t="s">
        <v>240</v>
      </c>
      <c r="K114" s="725">
        <v>4993</v>
      </c>
      <c r="L114" s="725">
        <v>5005</v>
      </c>
      <c r="M114" s="726">
        <v>5043</v>
      </c>
      <c r="N114" s="726">
        <v>5121</v>
      </c>
      <c r="O114" s="726">
        <v>5200</v>
      </c>
      <c r="P114" s="726">
        <v>5281</v>
      </c>
      <c r="Q114" s="726">
        <v>5321</v>
      </c>
      <c r="R114" s="726">
        <v>5363</v>
      </c>
      <c r="S114" s="726">
        <v>5420</v>
      </c>
    </row>
    <row r="115" spans="1:19" ht="15">
      <c r="A115" s="718">
        <v>837</v>
      </c>
      <c r="B115" t="s">
        <v>241</v>
      </c>
      <c r="C115" t="s">
        <v>242</v>
      </c>
      <c r="D115">
        <v>163525</v>
      </c>
      <c r="E115" s="717">
        <v>167886</v>
      </c>
      <c r="F115" s="717">
        <v>172314</v>
      </c>
      <c r="G115" s="717">
        <v>176813</v>
      </c>
      <c r="H115" s="717">
        <v>181377</v>
      </c>
      <c r="I115" t="s">
        <v>241</v>
      </c>
      <c r="J115" s="727" t="s">
        <v>242</v>
      </c>
      <c r="K115" s="728">
        <v>124552</v>
      </c>
      <c r="L115" s="728">
        <v>127565</v>
      </c>
      <c r="M115" s="729">
        <v>130191</v>
      </c>
      <c r="N115" s="729">
        <v>132236</v>
      </c>
      <c r="O115" s="729">
        <v>134278</v>
      </c>
      <c r="P115" s="729">
        <v>136374</v>
      </c>
      <c r="Q115" s="729">
        <v>137622</v>
      </c>
      <c r="R115" s="729">
        <v>138876</v>
      </c>
      <c r="S115" s="729">
        <v>140112</v>
      </c>
    </row>
    <row r="116" spans="1:19" ht="15">
      <c r="A116" s="718">
        <v>842</v>
      </c>
      <c r="B116" t="s">
        <v>243</v>
      </c>
      <c r="C116" t="s">
        <v>244</v>
      </c>
      <c r="D116">
        <v>8230</v>
      </c>
      <c r="E116" s="717">
        <v>8221</v>
      </c>
      <c r="F116" s="717">
        <v>8212</v>
      </c>
      <c r="G116" s="717">
        <v>8203</v>
      </c>
      <c r="H116" s="717">
        <v>8194</v>
      </c>
      <c r="I116" t="s">
        <v>243</v>
      </c>
      <c r="J116" s="724" t="s">
        <v>244</v>
      </c>
      <c r="K116" s="725">
        <v>6888</v>
      </c>
      <c r="L116" s="725">
        <v>6875</v>
      </c>
      <c r="M116" s="726">
        <v>6899</v>
      </c>
      <c r="N116" s="726">
        <v>7006</v>
      </c>
      <c r="O116" s="726">
        <v>7114</v>
      </c>
      <c r="P116" s="726">
        <v>7225</v>
      </c>
      <c r="Q116" s="726">
        <v>7284</v>
      </c>
      <c r="R116" s="726">
        <v>7336</v>
      </c>
      <c r="S116" s="726">
        <v>7403</v>
      </c>
    </row>
    <row r="117" spans="1:19" ht="15">
      <c r="A117" s="718">
        <v>847</v>
      </c>
      <c r="B117" t="s">
        <v>245</v>
      </c>
      <c r="C117" t="s">
        <v>246</v>
      </c>
      <c r="D117">
        <v>45266</v>
      </c>
      <c r="E117" s="717">
        <v>45896</v>
      </c>
      <c r="F117" s="717">
        <v>46508</v>
      </c>
      <c r="G117" s="717">
        <v>47128</v>
      </c>
      <c r="H117" s="717">
        <v>47734</v>
      </c>
      <c r="I117" t="s">
        <v>245</v>
      </c>
      <c r="J117" s="727" t="s">
        <v>246</v>
      </c>
      <c r="K117" s="728">
        <v>30127</v>
      </c>
      <c r="L117" s="728">
        <v>30484</v>
      </c>
      <c r="M117" s="729">
        <v>30876</v>
      </c>
      <c r="N117" s="729">
        <v>31355</v>
      </c>
      <c r="O117" s="729">
        <v>31839</v>
      </c>
      <c r="P117" s="729">
        <v>32336</v>
      </c>
      <c r="Q117" s="729">
        <v>32714</v>
      </c>
      <c r="R117" s="729">
        <v>33053</v>
      </c>
      <c r="S117" s="729">
        <v>33421</v>
      </c>
    </row>
    <row r="118" spans="1:19" ht="15">
      <c r="A118" s="718">
        <v>854</v>
      </c>
      <c r="B118" t="s">
        <v>247</v>
      </c>
      <c r="C118" t="s">
        <v>248</v>
      </c>
      <c r="D118">
        <v>22754</v>
      </c>
      <c r="E118" s="717">
        <v>23333</v>
      </c>
      <c r="F118" s="717">
        <v>23931</v>
      </c>
      <c r="G118" s="717">
        <v>24538</v>
      </c>
      <c r="H118" s="717">
        <v>25148</v>
      </c>
      <c r="I118" t="s">
        <v>247</v>
      </c>
      <c r="J118" s="724" t="s">
        <v>248</v>
      </c>
      <c r="K118" s="725">
        <v>13801</v>
      </c>
      <c r="L118" s="725">
        <v>13950</v>
      </c>
      <c r="M118" s="726">
        <v>14102</v>
      </c>
      <c r="N118" s="726">
        <v>14321</v>
      </c>
      <c r="O118" s="726">
        <v>14542</v>
      </c>
      <c r="P118" s="726">
        <v>14769</v>
      </c>
      <c r="Q118" s="726">
        <v>14879</v>
      </c>
      <c r="R118" s="726">
        <v>14967</v>
      </c>
      <c r="S118" s="726">
        <v>15101</v>
      </c>
    </row>
    <row r="119" spans="1:19" ht="15">
      <c r="A119" s="718">
        <v>856</v>
      </c>
      <c r="B119" t="s">
        <v>249</v>
      </c>
      <c r="C119" t="s">
        <v>250</v>
      </c>
      <c r="D119">
        <v>6152</v>
      </c>
      <c r="E119" s="717">
        <v>6131</v>
      </c>
      <c r="F119" s="717">
        <v>6102</v>
      </c>
      <c r="G119" s="717">
        <v>6084</v>
      </c>
      <c r="H119" s="717">
        <v>6061</v>
      </c>
      <c r="I119" t="s">
        <v>249</v>
      </c>
      <c r="J119" s="727" t="s">
        <v>251</v>
      </c>
      <c r="K119" s="728">
        <v>6498</v>
      </c>
      <c r="L119" s="728">
        <v>6462</v>
      </c>
      <c r="M119" s="729">
        <v>6472</v>
      </c>
      <c r="N119" s="729">
        <v>6572</v>
      </c>
      <c r="O119" s="729">
        <v>6674</v>
      </c>
      <c r="P119" s="729">
        <v>6778</v>
      </c>
      <c r="Q119" s="729">
        <v>6863</v>
      </c>
      <c r="R119" s="729">
        <v>6949</v>
      </c>
      <c r="S119" s="729">
        <v>7010</v>
      </c>
    </row>
    <row r="120" spans="1:19" ht="15">
      <c r="A120" s="718">
        <v>858</v>
      </c>
      <c r="B120" t="s">
        <v>252</v>
      </c>
      <c r="C120" t="s">
        <v>253</v>
      </c>
      <c r="D120">
        <v>9273</v>
      </c>
      <c r="E120" s="717">
        <v>9108</v>
      </c>
      <c r="F120" s="717">
        <v>8949</v>
      </c>
      <c r="G120" s="717">
        <v>8783</v>
      </c>
      <c r="H120" s="717">
        <v>8613</v>
      </c>
      <c r="I120" t="s">
        <v>252</v>
      </c>
      <c r="J120" s="724" t="s">
        <v>253</v>
      </c>
      <c r="K120" s="725">
        <v>11810</v>
      </c>
      <c r="L120" s="725">
        <v>11910</v>
      </c>
      <c r="M120" s="726">
        <v>12039</v>
      </c>
      <c r="N120" s="726">
        <v>12226</v>
      </c>
      <c r="O120" s="726">
        <v>12414</v>
      </c>
      <c r="P120" s="726">
        <v>12608</v>
      </c>
      <c r="Q120" s="726">
        <v>12784</v>
      </c>
      <c r="R120" s="726">
        <v>12955</v>
      </c>
      <c r="S120" s="726">
        <v>13118</v>
      </c>
    </row>
    <row r="121" spans="1:19" ht="15">
      <c r="A121" s="718">
        <v>861</v>
      </c>
      <c r="B121" t="s">
        <v>254</v>
      </c>
      <c r="C121" t="s">
        <v>255</v>
      </c>
      <c r="D121">
        <v>13231</v>
      </c>
      <c r="E121" s="717">
        <v>13208</v>
      </c>
      <c r="F121" s="717">
        <v>13184</v>
      </c>
      <c r="G121" s="717">
        <v>13158</v>
      </c>
      <c r="H121" s="717">
        <v>13132</v>
      </c>
      <c r="I121" t="s">
        <v>254</v>
      </c>
      <c r="J121" s="727" t="s">
        <v>255</v>
      </c>
      <c r="K121" s="728">
        <v>11602</v>
      </c>
      <c r="L121" s="728">
        <v>11636</v>
      </c>
      <c r="M121" s="729">
        <v>11715</v>
      </c>
      <c r="N121" s="729">
        <v>11897</v>
      </c>
      <c r="O121" s="729">
        <v>12080</v>
      </c>
      <c r="P121" s="729">
        <v>12269</v>
      </c>
      <c r="Q121" s="729">
        <v>12397</v>
      </c>
      <c r="R121" s="729">
        <v>12511</v>
      </c>
      <c r="S121" s="729">
        <v>12628</v>
      </c>
    </row>
    <row r="122" spans="1:19" ht="15">
      <c r="A122" s="718">
        <v>873</v>
      </c>
      <c r="B122" t="s">
        <v>256</v>
      </c>
      <c r="C122" t="s">
        <v>257</v>
      </c>
      <c r="D122">
        <v>5587</v>
      </c>
      <c r="E122" s="717">
        <v>5606</v>
      </c>
      <c r="F122" s="717">
        <v>5610</v>
      </c>
      <c r="G122" s="717">
        <v>5623</v>
      </c>
      <c r="H122" s="717">
        <v>5624</v>
      </c>
      <c r="I122" t="s">
        <v>256</v>
      </c>
      <c r="J122" s="724" t="s">
        <v>257</v>
      </c>
      <c r="K122" s="725">
        <v>9093</v>
      </c>
      <c r="L122" s="725">
        <v>9265</v>
      </c>
      <c r="M122" s="726">
        <v>9423</v>
      </c>
      <c r="N122" s="726">
        <v>9569</v>
      </c>
      <c r="O122" s="726">
        <v>9717</v>
      </c>
      <c r="P122" s="726">
        <v>9869</v>
      </c>
      <c r="Q122" s="726">
        <v>9957</v>
      </c>
      <c r="R122" s="726">
        <v>10028</v>
      </c>
      <c r="S122" s="726">
        <v>10117</v>
      </c>
    </row>
    <row r="123" spans="1:19" ht="15">
      <c r="A123" s="718">
        <v>885</v>
      </c>
      <c r="B123" t="s">
        <v>258</v>
      </c>
      <c r="C123" t="s">
        <v>259</v>
      </c>
      <c r="D123">
        <v>8400</v>
      </c>
      <c r="E123" s="717">
        <v>8486</v>
      </c>
      <c r="F123" s="717">
        <v>8577</v>
      </c>
      <c r="G123" s="717">
        <v>8672</v>
      </c>
      <c r="H123" s="717">
        <v>8771</v>
      </c>
      <c r="I123" t="s">
        <v>258</v>
      </c>
      <c r="J123" s="727" t="s">
        <v>259</v>
      </c>
      <c r="K123" s="728">
        <v>7608</v>
      </c>
      <c r="L123" s="728">
        <v>7630</v>
      </c>
      <c r="M123" s="729">
        <v>7681</v>
      </c>
      <c r="N123" s="729">
        <v>7800</v>
      </c>
      <c r="O123" s="729">
        <v>7921</v>
      </c>
      <c r="P123" s="729">
        <v>8044</v>
      </c>
      <c r="Q123" s="729">
        <v>8125</v>
      </c>
      <c r="R123" s="729">
        <v>8209</v>
      </c>
      <c r="S123" s="729">
        <v>8304</v>
      </c>
    </row>
    <row r="124" spans="1:19" ht="15">
      <c r="A124" s="718">
        <v>887</v>
      </c>
      <c r="B124" t="s">
        <v>260</v>
      </c>
      <c r="C124" t="s">
        <v>261</v>
      </c>
      <c r="D124">
        <v>47436</v>
      </c>
      <c r="E124" s="717">
        <v>47995</v>
      </c>
      <c r="F124" s="717">
        <v>48556</v>
      </c>
      <c r="G124" s="717">
        <v>49109</v>
      </c>
      <c r="H124" s="717">
        <v>49654</v>
      </c>
      <c r="I124" t="s">
        <v>260</v>
      </c>
      <c r="J124" s="724" t="s">
        <v>261</v>
      </c>
      <c r="K124" s="725">
        <v>41542</v>
      </c>
      <c r="L124" s="725">
        <v>42116</v>
      </c>
      <c r="M124" s="726">
        <v>42678</v>
      </c>
      <c r="N124" s="726">
        <v>43340</v>
      </c>
      <c r="O124" s="726">
        <v>44009</v>
      </c>
      <c r="P124" s="726">
        <v>44696</v>
      </c>
      <c r="Q124" s="726">
        <v>45339</v>
      </c>
      <c r="R124" s="726">
        <v>45951</v>
      </c>
      <c r="S124" s="726">
        <v>46530</v>
      </c>
    </row>
    <row r="125" spans="1:19" ht="15">
      <c r="A125" s="718">
        <v>890</v>
      </c>
      <c r="B125" t="s">
        <v>262</v>
      </c>
      <c r="C125" t="s">
        <v>263</v>
      </c>
      <c r="D125">
        <v>24384</v>
      </c>
      <c r="E125" s="717">
        <v>24809</v>
      </c>
      <c r="F125" s="717">
        <v>25231</v>
      </c>
      <c r="G125" s="717">
        <v>25647</v>
      </c>
      <c r="H125" s="717">
        <v>26069</v>
      </c>
      <c r="I125" t="s">
        <v>262</v>
      </c>
      <c r="J125" s="727" t="s">
        <v>263</v>
      </c>
      <c r="K125" s="728">
        <v>22538</v>
      </c>
      <c r="L125" s="728">
        <v>23050</v>
      </c>
      <c r="M125" s="729">
        <v>23501</v>
      </c>
      <c r="N125" s="729">
        <v>23870</v>
      </c>
      <c r="O125" s="729">
        <v>24239</v>
      </c>
      <c r="P125" s="729">
        <v>24617</v>
      </c>
      <c r="Q125" s="729">
        <v>24814</v>
      </c>
      <c r="R125" s="729">
        <v>24987</v>
      </c>
      <c r="S125" s="729">
        <v>25190</v>
      </c>
    </row>
    <row r="126" spans="1:19" ht="15">
      <c r="A126" s="718">
        <v>893</v>
      </c>
      <c r="B126" t="s">
        <v>264</v>
      </c>
      <c r="C126" t="s">
        <v>265</v>
      </c>
      <c r="D126">
        <v>18992</v>
      </c>
      <c r="E126" s="717">
        <v>19365</v>
      </c>
      <c r="F126" s="717">
        <v>19757</v>
      </c>
      <c r="G126" s="717">
        <v>20136</v>
      </c>
      <c r="H126" s="717">
        <v>20524</v>
      </c>
      <c r="I126" t="s">
        <v>264</v>
      </c>
      <c r="J126" s="724" t="s">
        <v>265</v>
      </c>
      <c r="K126" s="725">
        <v>19040</v>
      </c>
      <c r="L126" s="725">
        <v>19624</v>
      </c>
      <c r="M126" s="726">
        <v>20110</v>
      </c>
      <c r="N126" s="726">
        <v>20426</v>
      </c>
      <c r="O126" s="726">
        <v>20741</v>
      </c>
      <c r="P126" s="726">
        <v>21065</v>
      </c>
      <c r="Q126" s="726">
        <v>21305</v>
      </c>
      <c r="R126" s="726">
        <v>21529</v>
      </c>
      <c r="S126" s="726">
        <v>21750</v>
      </c>
    </row>
    <row r="127" spans="1:19" ht="15">
      <c r="A127" s="718">
        <v>895</v>
      </c>
      <c r="B127" t="s">
        <v>266</v>
      </c>
      <c r="C127" t="s">
        <v>267</v>
      </c>
      <c r="D127">
        <v>31129</v>
      </c>
      <c r="E127" s="717">
        <v>31503</v>
      </c>
      <c r="F127" s="717">
        <v>31884</v>
      </c>
      <c r="G127" s="717">
        <v>32265</v>
      </c>
      <c r="H127" s="717">
        <v>32628</v>
      </c>
      <c r="I127" t="s">
        <v>266</v>
      </c>
      <c r="J127" s="727" t="s">
        <v>267</v>
      </c>
      <c r="K127" s="728">
        <v>24651</v>
      </c>
      <c r="L127" s="728">
        <v>25210</v>
      </c>
      <c r="M127" s="729">
        <v>25703</v>
      </c>
      <c r="N127" s="729">
        <v>26106</v>
      </c>
      <c r="O127" s="729">
        <v>26510</v>
      </c>
      <c r="P127" s="729">
        <v>26924</v>
      </c>
      <c r="Q127" s="729">
        <v>27204</v>
      </c>
      <c r="R127" s="729">
        <v>27465</v>
      </c>
      <c r="S127" s="729">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EFED6"/>
  </sheetPr>
  <dimension ref="A1:WVR194"/>
  <sheetViews>
    <sheetView showGridLines="0" showRowColHeaders="0" zoomScale="80" zoomScaleNormal="80" workbookViewId="0">
      <selection activeCell="C1" sqref="C1:D1"/>
    </sheetView>
  </sheetViews>
  <sheetFormatPr baseColWidth="10" defaultColWidth="0" defaultRowHeight="12.75"/>
  <cols>
    <col min="1" max="1" width="22" style="531" customWidth="1"/>
    <col min="2" max="2" width="13.28515625" style="532" customWidth="1"/>
    <col min="3" max="3" width="15" style="532" customWidth="1"/>
    <col min="4" max="4" width="11" style="532" customWidth="1"/>
    <col min="5" max="5" width="17.140625" style="532" customWidth="1"/>
    <col min="6" max="6" width="13.7109375" style="532" customWidth="1"/>
    <col min="7" max="7" width="14.42578125" style="532" customWidth="1"/>
    <col min="8" max="8" width="8.28515625" style="532" customWidth="1"/>
    <col min="9" max="9" width="13.5703125" style="532" customWidth="1"/>
    <col min="10" max="10" width="14" style="532" customWidth="1"/>
    <col min="11" max="11" width="15.140625" style="532" customWidth="1"/>
    <col min="12" max="12" width="11.5703125" style="532" customWidth="1"/>
    <col min="13" max="13" width="14" style="532" customWidth="1"/>
    <col min="14" max="23" width="11.5703125" style="532" customWidth="1"/>
    <col min="24" max="24" width="14.42578125" style="532" customWidth="1"/>
    <col min="25" max="33" width="11.5703125" style="532" customWidth="1"/>
    <col min="34" max="34" width="14.42578125" style="532" customWidth="1"/>
    <col min="35" max="35" width="13.85546875" style="532" customWidth="1"/>
    <col min="36" max="36" width="14.28515625" style="532" customWidth="1"/>
    <col min="37" max="46" width="11.5703125" style="532" customWidth="1"/>
    <col min="47" max="78" width="11.5703125" style="532" hidden="1"/>
    <col min="79" max="81" width="11.42578125" style="532" hidden="1"/>
    <col min="82" max="82" width="13" style="532" hidden="1"/>
    <col min="83" max="249" width="11.42578125" style="532" hidden="1"/>
    <col min="250" max="250" width="21.42578125" style="532" hidden="1"/>
    <col min="251" max="259" width="11.42578125" style="532" hidden="1"/>
    <col min="260" max="260" width="15.5703125" style="532" hidden="1"/>
    <col min="261" max="261" width="13.42578125" style="532" hidden="1"/>
    <col min="262" max="265" width="11.42578125" style="532" hidden="1"/>
    <col min="266" max="266" width="14.7109375" style="532" hidden="1"/>
    <col min="267" max="505" width="11.42578125" style="532" hidden="1"/>
    <col min="506" max="506" width="21.42578125" style="532" hidden="1"/>
    <col min="507" max="515" width="11.42578125" style="532" hidden="1"/>
    <col min="516" max="516" width="15.5703125" style="532" hidden="1"/>
    <col min="517" max="517" width="13.42578125" style="532" hidden="1"/>
    <col min="518" max="521" width="11.42578125" style="532" hidden="1"/>
    <col min="522" max="522" width="14.7109375" style="532" hidden="1"/>
    <col min="523" max="761" width="11.42578125" style="532" hidden="1"/>
    <col min="762" max="762" width="21.42578125" style="532" hidden="1"/>
    <col min="763" max="771" width="11.42578125" style="532" hidden="1"/>
    <col min="772" max="772" width="15.5703125" style="532" hidden="1"/>
    <col min="773" max="773" width="13.42578125" style="532" hidden="1"/>
    <col min="774" max="777" width="11.42578125" style="532" hidden="1"/>
    <col min="778" max="778" width="14.7109375" style="532" hidden="1"/>
    <col min="779" max="1017" width="11.42578125" style="532" hidden="1"/>
    <col min="1018" max="1018" width="21.42578125" style="532" hidden="1"/>
    <col min="1019" max="1027" width="11.42578125" style="532" hidden="1"/>
    <col min="1028" max="1028" width="15.5703125" style="532" hidden="1"/>
    <col min="1029" max="1029" width="13.42578125" style="532" hidden="1"/>
    <col min="1030" max="1033" width="11.42578125" style="532" hidden="1"/>
    <col min="1034" max="1034" width="14.7109375" style="532" hidden="1"/>
    <col min="1035" max="1273" width="11.42578125" style="532" hidden="1"/>
    <col min="1274" max="1274" width="21.42578125" style="532" hidden="1"/>
    <col min="1275" max="1283" width="11.42578125" style="532" hidden="1"/>
    <col min="1284" max="1284" width="15.5703125" style="532" hidden="1"/>
    <col min="1285" max="1285" width="13.42578125" style="532" hidden="1"/>
    <col min="1286" max="1289" width="11.42578125" style="532" hidden="1"/>
    <col min="1290" max="1290" width="14.7109375" style="532" hidden="1"/>
    <col min="1291" max="1529" width="11.42578125" style="532" hidden="1"/>
    <col min="1530" max="1530" width="21.42578125" style="532" hidden="1"/>
    <col min="1531" max="1539" width="11.42578125" style="532" hidden="1"/>
    <col min="1540" max="1540" width="15.5703125" style="532" hidden="1"/>
    <col min="1541" max="1541" width="13.42578125" style="532" hidden="1"/>
    <col min="1542" max="1545" width="11.42578125" style="532" hidden="1"/>
    <col min="1546" max="1546" width="14.7109375" style="532" hidden="1"/>
    <col min="1547" max="1785" width="11.42578125" style="532" hidden="1"/>
    <col min="1786" max="1786" width="21.42578125" style="532" hidden="1"/>
    <col min="1787" max="1795" width="11.42578125" style="532" hidden="1"/>
    <col min="1796" max="1796" width="15.5703125" style="532" hidden="1"/>
    <col min="1797" max="1797" width="13.42578125" style="532" hidden="1"/>
    <col min="1798" max="1801" width="11.42578125" style="532" hidden="1"/>
    <col min="1802" max="1802" width="14.7109375" style="532" hidden="1"/>
    <col min="1803" max="2041" width="11.42578125" style="532" hidden="1"/>
    <col min="2042" max="2042" width="21.42578125" style="532" hidden="1"/>
    <col min="2043" max="2051" width="11.42578125" style="532" hidden="1"/>
    <col min="2052" max="2052" width="15.5703125" style="532" hidden="1"/>
    <col min="2053" max="2053" width="13.42578125" style="532" hidden="1"/>
    <col min="2054" max="2057" width="11.42578125" style="532" hidden="1"/>
    <col min="2058" max="2058" width="14.7109375" style="532" hidden="1"/>
    <col min="2059" max="2297" width="11.42578125" style="532" hidden="1"/>
    <col min="2298" max="2298" width="21.42578125" style="532" hidden="1"/>
    <col min="2299" max="2307" width="11.42578125" style="532" hidden="1"/>
    <col min="2308" max="2308" width="15.5703125" style="532" hidden="1"/>
    <col min="2309" max="2309" width="13.42578125" style="532" hidden="1"/>
    <col min="2310" max="2313" width="11.42578125" style="532" hidden="1"/>
    <col min="2314" max="2314" width="14.7109375" style="532" hidden="1"/>
    <col min="2315" max="2553" width="11.42578125" style="532" hidden="1"/>
    <col min="2554" max="2554" width="21.42578125" style="532" hidden="1"/>
    <col min="2555" max="2563" width="11.42578125" style="532" hidden="1"/>
    <col min="2564" max="2564" width="15.5703125" style="532" hidden="1"/>
    <col min="2565" max="2565" width="13.42578125" style="532" hidden="1"/>
    <col min="2566" max="2569" width="11.42578125" style="532" hidden="1"/>
    <col min="2570" max="2570" width="14.7109375" style="532" hidden="1"/>
    <col min="2571" max="2809" width="11.42578125" style="532" hidden="1"/>
    <col min="2810" max="2810" width="21.42578125" style="532" hidden="1"/>
    <col min="2811" max="2819" width="11.42578125" style="532" hidden="1"/>
    <col min="2820" max="2820" width="15.5703125" style="532" hidden="1"/>
    <col min="2821" max="2821" width="13.42578125" style="532" hidden="1"/>
    <col min="2822" max="2825" width="11.42578125" style="532" hidden="1"/>
    <col min="2826" max="2826" width="14.7109375" style="532" hidden="1"/>
    <col min="2827" max="3065" width="11.42578125" style="532" hidden="1"/>
    <col min="3066" max="3066" width="21.42578125" style="532" hidden="1"/>
    <col min="3067" max="3075" width="11.42578125" style="532" hidden="1"/>
    <col min="3076" max="3076" width="15.5703125" style="532" hidden="1"/>
    <col min="3077" max="3077" width="13.42578125" style="532" hidden="1"/>
    <col min="3078" max="3081" width="11.42578125" style="532" hidden="1"/>
    <col min="3082" max="3082" width="14.7109375" style="532" hidden="1"/>
    <col min="3083" max="3321" width="11.42578125" style="532" hidden="1"/>
    <col min="3322" max="3322" width="21.42578125" style="532" hidden="1"/>
    <col min="3323" max="3331" width="11.42578125" style="532" hidden="1"/>
    <col min="3332" max="3332" width="15.5703125" style="532" hidden="1"/>
    <col min="3333" max="3333" width="13.42578125" style="532" hidden="1"/>
    <col min="3334" max="3337" width="11.42578125" style="532" hidden="1"/>
    <col min="3338" max="3338" width="14.7109375" style="532" hidden="1"/>
    <col min="3339" max="3577" width="11.42578125" style="532" hidden="1"/>
    <col min="3578" max="3578" width="21.42578125" style="532" hidden="1"/>
    <col min="3579" max="3587" width="11.42578125" style="532" hidden="1"/>
    <col min="3588" max="3588" width="15.5703125" style="532" hidden="1"/>
    <col min="3589" max="3589" width="13.42578125" style="532" hidden="1"/>
    <col min="3590" max="3593" width="11.42578125" style="532" hidden="1"/>
    <col min="3594" max="3594" width="14.7109375" style="532" hidden="1"/>
    <col min="3595" max="3833" width="11.42578125" style="532" hidden="1"/>
    <col min="3834" max="3834" width="21.42578125" style="532" hidden="1"/>
    <col min="3835" max="3843" width="11.42578125" style="532" hidden="1"/>
    <col min="3844" max="3844" width="15.5703125" style="532" hidden="1"/>
    <col min="3845" max="3845" width="13.42578125" style="532" hidden="1"/>
    <col min="3846" max="3849" width="11.42578125" style="532" hidden="1"/>
    <col min="3850" max="3850" width="14.7109375" style="532" hidden="1"/>
    <col min="3851" max="4089" width="11.42578125" style="532" hidden="1"/>
    <col min="4090" max="4090" width="21.42578125" style="532" hidden="1"/>
    <col min="4091" max="4099" width="11.42578125" style="532" hidden="1"/>
    <col min="4100" max="4100" width="15.5703125" style="532" hidden="1"/>
    <col min="4101" max="4101" width="13.42578125" style="532" hidden="1"/>
    <col min="4102" max="4105" width="11.42578125" style="532" hidden="1"/>
    <col min="4106" max="4106" width="14.7109375" style="532" hidden="1"/>
    <col min="4107" max="4345" width="11.42578125" style="532" hidden="1"/>
    <col min="4346" max="4346" width="21.42578125" style="532" hidden="1"/>
    <col min="4347" max="4355" width="11.42578125" style="532" hidden="1"/>
    <col min="4356" max="4356" width="15.5703125" style="532" hidden="1"/>
    <col min="4357" max="4357" width="13.42578125" style="532" hidden="1"/>
    <col min="4358" max="4361" width="11.42578125" style="532" hidden="1"/>
    <col min="4362" max="4362" width="14.7109375" style="532" hidden="1"/>
    <col min="4363" max="4601" width="11.42578125" style="532" hidden="1"/>
    <col min="4602" max="4602" width="21.42578125" style="532" hidden="1"/>
    <col min="4603" max="4611" width="11.42578125" style="532" hidden="1"/>
    <col min="4612" max="4612" width="15.5703125" style="532" hidden="1"/>
    <col min="4613" max="4613" width="13.42578125" style="532" hidden="1"/>
    <col min="4614" max="4617" width="11.42578125" style="532" hidden="1"/>
    <col min="4618" max="4618" width="14.7109375" style="532" hidden="1"/>
    <col min="4619" max="4857" width="11.42578125" style="532" hidden="1"/>
    <col min="4858" max="4858" width="21.42578125" style="532" hidden="1"/>
    <col min="4859" max="4867" width="11.42578125" style="532" hidden="1"/>
    <col min="4868" max="4868" width="15.5703125" style="532" hidden="1"/>
    <col min="4869" max="4869" width="13.42578125" style="532" hidden="1"/>
    <col min="4870" max="4873" width="11.42578125" style="532" hidden="1"/>
    <col min="4874" max="4874" width="14.7109375" style="532" hidden="1"/>
    <col min="4875" max="5113" width="11.42578125" style="532" hidden="1"/>
    <col min="5114" max="5114" width="21.42578125" style="532" hidden="1"/>
    <col min="5115" max="5123" width="11.42578125" style="532" hidden="1"/>
    <col min="5124" max="5124" width="15.5703125" style="532" hidden="1"/>
    <col min="5125" max="5125" width="13.42578125" style="532" hidden="1"/>
    <col min="5126" max="5129" width="11.42578125" style="532" hidden="1"/>
    <col min="5130" max="5130" width="14.7109375" style="532" hidden="1"/>
    <col min="5131" max="5369" width="11.42578125" style="532" hidden="1"/>
    <col min="5370" max="5370" width="21.42578125" style="532" hidden="1"/>
    <col min="5371" max="5379" width="11.42578125" style="532" hidden="1"/>
    <col min="5380" max="5380" width="15.5703125" style="532" hidden="1"/>
    <col min="5381" max="5381" width="13.42578125" style="532" hidden="1"/>
    <col min="5382" max="5385" width="11.42578125" style="532" hidden="1"/>
    <col min="5386" max="5386" width="14.7109375" style="532" hidden="1"/>
    <col min="5387" max="5625" width="11.42578125" style="532" hidden="1"/>
    <col min="5626" max="5626" width="21.42578125" style="532" hidden="1"/>
    <col min="5627" max="5635" width="11.42578125" style="532" hidden="1"/>
    <col min="5636" max="5636" width="15.5703125" style="532" hidden="1"/>
    <col min="5637" max="5637" width="13.42578125" style="532" hidden="1"/>
    <col min="5638" max="5641" width="11.42578125" style="532" hidden="1"/>
    <col min="5642" max="5642" width="14.7109375" style="532" hidden="1"/>
    <col min="5643" max="5881" width="11.42578125" style="532" hidden="1"/>
    <col min="5882" max="5882" width="21.42578125" style="532" hidden="1"/>
    <col min="5883" max="5891" width="11.42578125" style="532" hidden="1"/>
    <col min="5892" max="5892" width="15.5703125" style="532" hidden="1"/>
    <col min="5893" max="5893" width="13.42578125" style="532" hidden="1"/>
    <col min="5894" max="5897" width="11.42578125" style="532" hidden="1"/>
    <col min="5898" max="5898" width="14.7109375" style="532" hidden="1"/>
    <col min="5899" max="6137" width="11.42578125" style="532" hidden="1"/>
    <col min="6138" max="6138" width="21.42578125" style="532" hidden="1"/>
    <col min="6139" max="6147" width="11.42578125" style="532" hidden="1"/>
    <col min="6148" max="6148" width="15.5703125" style="532" hidden="1"/>
    <col min="6149" max="6149" width="13.42578125" style="532" hidden="1"/>
    <col min="6150" max="6153" width="11.42578125" style="532" hidden="1"/>
    <col min="6154" max="6154" width="14.7109375" style="532" hidden="1"/>
    <col min="6155" max="6393" width="11.42578125" style="532" hidden="1"/>
    <col min="6394" max="6394" width="21.42578125" style="532" hidden="1"/>
    <col min="6395" max="6403" width="11.42578125" style="532" hidden="1"/>
    <col min="6404" max="6404" width="15.5703125" style="532" hidden="1"/>
    <col min="6405" max="6405" width="13.42578125" style="532" hidden="1"/>
    <col min="6406" max="6409" width="11.42578125" style="532" hidden="1"/>
    <col min="6410" max="6410" width="14.7109375" style="532" hidden="1"/>
    <col min="6411" max="6649" width="11.42578125" style="532" hidden="1"/>
    <col min="6650" max="6650" width="21.42578125" style="532" hidden="1"/>
    <col min="6651" max="6659" width="11.42578125" style="532" hidden="1"/>
    <col min="6660" max="6660" width="15.5703125" style="532" hidden="1"/>
    <col min="6661" max="6661" width="13.42578125" style="532" hidden="1"/>
    <col min="6662" max="6665" width="11.42578125" style="532" hidden="1"/>
    <col min="6666" max="6666" width="14.7109375" style="532" hidden="1"/>
    <col min="6667" max="6905" width="11.42578125" style="532" hidden="1"/>
    <col min="6906" max="6906" width="21.42578125" style="532" hidden="1"/>
    <col min="6907" max="6915" width="11.42578125" style="532" hidden="1"/>
    <col min="6916" max="6916" width="15.5703125" style="532" hidden="1"/>
    <col min="6917" max="6917" width="13.42578125" style="532" hidden="1"/>
    <col min="6918" max="6921" width="11.42578125" style="532" hidden="1"/>
    <col min="6922" max="6922" width="14.7109375" style="532" hidden="1"/>
    <col min="6923" max="7161" width="11.42578125" style="532" hidden="1"/>
    <col min="7162" max="7162" width="21.42578125" style="532" hidden="1"/>
    <col min="7163" max="7171" width="11.42578125" style="532" hidden="1"/>
    <col min="7172" max="7172" width="15.5703125" style="532" hidden="1"/>
    <col min="7173" max="7173" width="13.42578125" style="532" hidden="1"/>
    <col min="7174" max="7177" width="11.42578125" style="532" hidden="1"/>
    <col min="7178" max="7178" width="14.7109375" style="532" hidden="1"/>
    <col min="7179" max="7417" width="11.42578125" style="532" hidden="1"/>
    <col min="7418" max="7418" width="21.42578125" style="532" hidden="1"/>
    <col min="7419" max="7427" width="11.42578125" style="532" hidden="1"/>
    <col min="7428" max="7428" width="15.5703125" style="532" hidden="1"/>
    <col min="7429" max="7429" width="13.42578125" style="532" hidden="1"/>
    <col min="7430" max="7433" width="11.42578125" style="532" hidden="1"/>
    <col min="7434" max="7434" width="14.7109375" style="532" hidden="1"/>
    <col min="7435" max="7673" width="11.42578125" style="532" hidden="1"/>
    <col min="7674" max="7674" width="21.42578125" style="532" hidden="1"/>
    <col min="7675" max="7683" width="11.42578125" style="532" hidden="1"/>
    <col min="7684" max="7684" width="15.5703125" style="532" hidden="1"/>
    <col min="7685" max="7685" width="13.42578125" style="532" hidden="1"/>
    <col min="7686" max="7689" width="11.42578125" style="532" hidden="1"/>
    <col min="7690" max="7690" width="14.7109375" style="532" hidden="1"/>
    <col min="7691" max="7929" width="11.42578125" style="532" hidden="1"/>
    <col min="7930" max="7930" width="21.42578125" style="532" hidden="1"/>
    <col min="7931" max="7939" width="11.42578125" style="532" hidden="1"/>
    <col min="7940" max="7940" width="15.5703125" style="532" hidden="1"/>
    <col min="7941" max="7941" width="13.42578125" style="532" hidden="1"/>
    <col min="7942" max="7945" width="11.42578125" style="532" hidden="1"/>
    <col min="7946" max="7946" width="14.7109375" style="532" hidden="1"/>
    <col min="7947" max="8185" width="11.42578125" style="532" hidden="1"/>
    <col min="8186" max="8186" width="21.42578125" style="532" hidden="1"/>
    <col min="8187" max="8195" width="11.42578125" style="532" hidden="1"/>
    <col min="8196" max="8196" width="15.5703125" style="532" hidden="1"/>
    <col min="8197" max="8197" width="13.42578125" style="532" hidden="1"/>
    <col min="8198" max="8201" width="11.42578125" style="532" hidden="1"/>
    <col min="8202" max="8202" width="14.7109375" style="532" hidden="1"/>
    <col min="8203" max="8441" width="11.42578125" style="532" hidden="1"/>
    <col min="8442" max="8442" width="21.42578125" style="532" hidden="1"/>
    <col min="8443" max="8451" width="11.42578125" style="532" hidden="1"/>
    <col min="8452" max="8452" width="15.5703125" style="532" hidden="1"/>
    <col min="8453" max="8453" width="13.42578125" style="532" hidden="1"/>
    <col min="8454" max="8457" width="11.42578125" style="532" hidden="1"/>
    <col min="8458" max="8458" width="14.7109375" style="532" hidden="1"/>
    <col min="8459" max="8697" width="11.42578125" style="532" hidden="1"/>
    <col min="8698" max="8698" width="21.42578125" style="532" hidden="1"/>
    <col min="8699" max="8707" width="11.42578125" style="532" hidden="1"/>
    <col min="8708" max="8708" width="15.5703125" style="532" hidden="1"/>
    <col min="8709" max="8709" width="13.42578125" style="532" hidden="1"/>
    <col min="8710" max="8713" width="11.42578125" style="532" hidden="1"/>
    <col min="8714" max="8714" width="14.7109375" style="532" hidden="1"/>
    <col min="8715" max="8953" width="11.42578125" style="532" hidden="1"/>
    <col min="8954" max="8954" width="21.42578125" style="532" hidden="1"/>
    <col min="8955" max="8963" width="11.42578125" style="532" hidden="1"/>
    <col min="8964" max="8964" width="15.5703125" style="532" hidden="1"/>
    <col min="8965" max="8965" width="13.42578125" style="532" hidden="1"/>
    <col min="8966" max="8969" width="11.42578125" style="532" hidden="1"/>
    <col min="8970" max="8970" width="14.7109375" style="532" hidden="1"/>
    <col min="8971" max="9209" width="11.42578125" style="532" hidden="1"/>
    <col min="9210" max="9210" width="21.42578125" style="532" hidden="1"/>
    <col min="9211" max="9219" width="11.42578125" style="532" hidden="1"/>
    <col min="9220" max="9220" width="15.5703125" style="532" hidden="1"/>
    <col min="9221" max="9221" width="13.42578125" style="532" hidden="1"/>
    <col min="9222" max="9225" width="11.42578125" style="532" hidden="1"/>
    <col min="9226" max="9226" width="14.7109375" style="532" hidden="1"/>
    <col min="9227" max="9465" width="11.42578125" style="532" hidden="1"/>
    <col min="9466" max="9466" width="21.42578125" style="532" hidden="1"/>
    <col min="9467" max="9475" width="11.42578125" style="532" hidden="1"/>
    <col min="9476" max="9476" width="15.5703125" style="532" hidden="1"/>
    <col min="9477" max="9477" width="13.42578125" style="532" hidden="1"/>
    <col min="9478" max="9481" width="11.42578125" style="532" hidden="1"/>
    <col min="9482" max="9482" width="14.7109375" style="532" hidden="1"/>
    <col min="9483" max="9721" width="11.42578125" style="532" hidden="1"/>
    <col min="9722" max="9722" width="21.42578125" style="532" hidden="1"/>
    <col min="9723" max="9731" width="11.42578125" style="532" hidden="1"/>
    <col min="9732" max="9732" width="15.5703125" style="532" hidden="1"/>
    <col min="9733" max="9733" width="13.42578125" style="532" hidden="1"/>
    <col min="9734" max="9737" width="11.42578125" style="532" hidden="1"/>
    <col min="9738" max="9738" width="14.7109375" style="532" hidden="1"/>
    <col min="9739" max="9977" width="11.42578125" style="532" hidden="1"/>
    <col min="9978" max="9978" width="21.42578125" style="532" hidden="1"/>
    <col min="9979" max="9987" width="11.42578125" style="532" hidden="1"/>
    <col min="9988" max="9988" width="15.5703125" style="532" hidden="1"/>
    <col min="9989" max="9989" width="13.42578125" style="532" hidden="1"/>
    <col min="9990" max="9993" width="11.42578125" style="532" hidden="1"/>
    <col min="9994" max="9994" width="14.7109375" style="532" hidden="1"/>
    <col min="9995" max="10233" width="11.42578125" style="532" hidden="1"/>
    <col min="10234" max="10234" width="21.42578125" style="532" hidden="1"/>
    <col min="10235" max="10243" width="11.42578125" style="532" hidden="1"/>
    <col min="10244" max="10244" width="15.5703125" style="532" hidden="1"/>
    <col min="10245" max="10245" width="13.42578125" style="532" hidden="1"/>
    <col min="10246" max="10249" width="11.42578125" style="532" hidden="1"/>
    <col min="10250" max="10250" width="14.7109375" style="532" hidden="1"/>
    <col min="10251" max="10489" width="11.42578125" style="532" hidden="1"/>
    <col min="10490" max="10490" width="21.42578125" style="532" hidden="1"/>
    <col min="10491" max="10499" width="11.42578125" style="532" hidden="1"/>
    <col min="10500" max="10500" width="15.5703125" style="532" hidden="1"/>
    <col min="10501" max="10501" width="13.42578125" style="532" hidden="1"/>
    <col min="10502" max="10505" width="11.42578125" style="532" hidden="1"/>
    <col min="10506" max="10506" width="14.7109375" style="532" hidden="1"/>
    <col min="10507" max="10745" width="11.42578125" style="532" hidden="1"/>
    <col min="10746" max="10746" width="21.42578125" style="532" hidden="1"/>
    <col min="10747" max="10755" width="11.42578125" style="532" hidden="1"/>
    <col min="10756" max="10756" width="15.5703125" style="532" hidden="1"/>
    <col min="10757" max="10757" width="13.42578125" style="532" hidden="1"/>
    <col min="10758" max="10761" width="11.42578125" style="532" hidden="1"/>
    <col min="10762" max="10762" width="14.7109375" style="532" hidden="1"/>
    <col min="10763" max="11001" width="11.42578125" style="532" hidden="1"/>
    <col min="11002" max="11002" width="21.42578125" style="532" hidden="1"/>
    <col min="11003" max="11011" width="11.42578125" style="532" hidden="1"/>
    <col min="11012" max="11012" width="15.5703125" style="532" hidden="1"/>
    <col min="11013" max="11013" width="13.42578125" style="532" hidden="1"/>
    <col min="11014" max="11017" width="11.42578125" style="532" hidden="1"/>
    <col min="11018" max="11018" width="14.7109375" style="532" hidden="1"/>
    <col min="11019" max="11257" width="11.42578125" style="532" hidden="1"/>
    <col min="11258" max="11258" width="21.42578125" style="532" hidden="1"/>
    <col min="11259" max="11267" width="11.42578125" style="532" hidden="1"/>
    <col min="11268" max="11268" width="15.5703125" style="532" hidden="1"/>
    <col min="11269" max="11269" width="13.42578125" style="532" hidden="1"/>
    <col min="11270" max="11273" width="11.42578125" style="532" hidden="1"/>
    <col min="11274" max="11274" width="14.7109375" style="532" hidden="1"/>
    <col min="11275" max="11513" width="11.42578125" style="532" hidden="1"/>
    <col min="11514" max="11514" width="21.42578125" style="532" hidden="1"/>
    <col min="11515" max="11523" width="11.42578125" style="532" hidden="1"/>
    <col min="11524" max="11524" width="15.5703125" style="532" hidden="1"/>
    <col min="11525" max="11525" width="13.42578125" style="532" hidden="1"/>
    <col min="11526" max="11529" width="11.42578125" style="532" hidden="1"/>
    <col min="11530" max="11530" width="14.7109375" style="532" hidden="1"/>
    <col min="11531" max="11769" width="11.42578125" style="532" hidden="1"/>
    <col min="11770" max="11770" width="21.42578125" style="532" hidden="1"/>
    <col min="11771" max="11779" width="11.42578125" style="532" hidden="1"/>
    <col min="11780" max="11780" width="15.5703125" style="532" hidden="1"/>
    <col min="11781" max="11781" width="13.42578125" style="532" hidden="1"/>
    <col min="11782" max="11785" width="11.42578125" style="532" hidden="1"/>
    <col min="11786" max="11786" width="14.7109375" style="532" hidden="1"/>
    <col min="11787" max="12025" width="11.42578125" style="532" hidden="1"/>
    <col min="12026" max="12026" width="21.42578125" style="532" hidden="1"/>
    <col min="12027" max="12035" width="11.42578125" style="532" hidden="1"/>
    <col min="12036" max="12036" width="15.5703125" style="532" hidden="1"/>
    <col min="12037" max="12037" width="13.42578125" style="532" hidden="1"/>
    <col min="12038" max="12041" width="11.42578125" style="532" hidden="1"/>
    <col min="12042" max="12042" width="14.7109375" style="532" hidden="1"/>
    <col min="12043" max="12281" width="11.42578125" style="532" hidden="1"/>
    <col min="12282" max="12282" width="21.42578125" style="532" hidden="1"/>
    <col min="12283" max="12291" width="11.42578125" style="532" hidden="1"/>
    <col min="12292" max="12292" width="15.5703125" style="532" hidden="1"/>
    <col min="12293" max="12293" width="13.42578125" style="532" hidden="1"/>
    <col min="12294" max="12297" width="11.42578125" style="532" hidden="1"/>
    <col min="12298" max="12298" width="14.7109375" style="532" hidden="1"/>
    <col min="12299" max="12537" width="11.42578125" style="532" hidden="1"/>
    <col min="12538" max="12538" width="21.42578125" style="532" hidden="1"/>
    <col min="12539" max="12547" width="11.42578125" style="532" hidden="1"/>
    <col min="12548" max="12548" width="15.5703125" style="532" hidden="1"/>
    <col min="12549" max="12549" width="13.42578125" style="532" hidden="1"/>
    <col min="12550" max="12553" width="11.42578125" style="532" hidden="1"/>
    <col min="12554" max="12554" width="14.7109375" style="532" hidden="1"/>
    <col min="12555" max="12793" width="11.42578125" style="532" hidden="1"/>
    <col min="12794" max="12794" width="21.42578125" style="532" hidden="1"/>
    <col min="12795" max="12803" width="11.42578125" style="532" hidden="1"/>
    <col min="12804" max="12804" width="15.5703125" style="532" hidden="1"/>
    <col min="12805" max="12805" width="13.42578125" style="532" hidden="1"/>
    <col min="12806" max="12809" width="11.42578125" style="532" hidden="1"/>
    <col min="12810" max="12810" width="14.7109375" style="532" hidden="1"/>
    <col min="12811" max="13049" width="11.42578125" style="532" hidden="1"/>
    <col min="13050" max="13050" width="21.42578125" style="532" hidden="1"/>
    <col min="13051" max="13059" width="11.42578125" style="532" hidden="1"/>
    <col min="13060" max="13060" width="15.5703125" style="532" hidden="1"/>
    <col min="13061" max="13061" width="13.42578125" style="532" hidden="1"/>
    <col min="13062" max="13065" width="11.42578125" style="532" hidden="1"/>
    <col min="13066" max="13066" width="14.7109375" style="532" hidden="1"/>
    <col min="13067" max="13305" width="11.42578125" style="532" hidden="1"/>
    <col min="13306" max="13306" width="21.42578125" style="532" hidden="1"/>
    <col min="13307" max="13315" width="11.42578125" style="532" hidden="1"/>
    <col min="13316" max="13316" width="15.5703125" style="532" hidden="1"/>
    <col min="13317" max="13317" width="13.42578125" style="532" hidden="1"/>
    <col min="13318" max="13321" width="11.42578125" style="532" hidden="1"/>
    <col min="13322" max="13322" width="14.7109375" style="532" hidden="1"/>
    <col min="13323" max="13561" width="11.42578125" style="532" hidden="1"/>
    <col min="13562" max="13562" width="21.42578125" style="532" hidden="1"/>
    <col min="13563" max="13571" width="11.42578125" style="532" hidden="1"/>
    <col min="13572" max="13572" width="15.5703125" style="532" hidden="1"/>
    <col min="13573" max="13573" width="13.42578125" style="532" hidden="1"/>
    <col min="13574" max="13577" width="11.42578125" style="532" hidden="1"/>
    <col min="13578" max="13578" width="14.7109375" style="532" hidden="1"/>
    <col min="13579" max="13817" width="11.42578125" style="532" hidden="1"/>
    <col min="13818" max="13818" width="21.42578125" style="532" hidden="1"/>
    <col min="13819" max="13827" width="11.42578125" style="532" hidden="1"/>
    <col min="13828" max="13828" width="15.5703125" style="532" hidden="1"/>
    <col min="13829" max="13829" width="13.42578125" style="532" hidden="1"/>
    <col min="13830" max="13833" width="11.42578125" style="532" hidden="1"/>
    <col min="13834" max="13834" width="14.7109375" style="532" hidden="1"/>
    <col min="13835" max="14073" width="11.42578125" style="532" hidden="1"/>
    <col min="14074" max="14074" width="21.42578125" style="532" hidden="1"/>
    <col min="14075" max="14083" width="11.42578125" style="532" hidden="1"/>
    <col min="14084" max="14084" width="15.5703125" style="532" hidden="1"/>
    <col min="14085" max="14085" width="13.42578125" style="532" hidden="1"/>
    <col min="14086" max="14089" width="11.42578125" style="532" hidden="1"/>
    <col min="14090" max="14090" width="14.7109375" style="532" hidden="1"/>
    <col min="14091" max="14329" width="11.42578125" style="532" hidden="1"/>
    <col min="14330" max="14330" width="21.42578125" style="532" hidden="1"/>
    <col min="14331" max="14339" width="11.42578125" style="532" hidden="1"/>
    <col min="14340" max="14340" width="15.5703125" style="532" hidden="1"/>
    <col min="14341" max="14341" width="13.42578125" style="532" hidden="1"/>
    <col min="14342" max="14345" width="11.42578125" style="532" hidden="1"/>
    <col min="14346" max="14346" width="14.7109375" style="532" hidden="1"/>
    <col min="14347" max="14585" width="11.42578125" style="532" hidden="1"/>
    <col min="14586" max="14586" width="21.42578125" style="532" hidden="1"/>
    <col min="14587" max="14595" width="11.42578125" style="532" hidden="1"/>
    <col min="14596" max="14596" width="15.5703125" style="532" hidden="1"/>
    <col min="14597" max="14597" width="13.42578125" style="532" hidden="1"/>
    <col min="14598" max="14601" width="11.42578125" style="532" hidden="1"/>
    <col min="14602" max="14602" width="14.7109375" style="532" hidden="1"/>
    <col min="14603" max="14841" width="11.42578125" style="532" hidden="1"/>
    <col min="14842" max="14842" width="21.42578125" style="532" hidden="1"/>
    <col min="14843" max="14851" width="11.42578125" style="532" hidden="1"/>
    <col min="14852" max="14852" width="15.5703125" style="532" hidden="1"/>
    <col min="14853" max="14853" width="13.42578125" style="532" hidden="1"/>
    <col min="14854" max="14857" width="11.42578125" style="532" hidden="1"/>
    <col min="14858" max="14858" width="14.7109375" style="532" hidden="1"/>
    <col min="14859" max="15097" width="11.42578125" style="532" hidden="1"/>
    <col min="15098" max="15098" width="21.42578125" style="532" hidden="1"/>
    <col min="15099" max="15107" width="11.42578125" style="532" hidden="1"/>
    <col min="15108" max="15108" width="15.5703125" style="532" hidden="1"/>
    <col min="15109" max="15109" width="13.42578125" style="532" hidden="1"/>
    <col min="15110" max="15113" width="11.42578125" style="532" hidden="1"/>
    <col min="15114" max="15114" width="14.7109375" style="532" hidden="1"/>
    <col min="15115" max="15353" width="11.42578125" style="532" hidden="1"/>
    <col min="15354" max="15354" width="21.42578125" style="532" hidden="1"/>
    <col min="15355" max="15363" width="11.42578125" style="532" hidden="1"/>
    <col min="15364" max="15364" width="15.5703125" style="532" hidden="1"/>
    <col min="15365" max="15365" width="13.42578125" style="532" hidden="1"/>
    <col min="15366" max="15369" width="11.42578125" style="532" hidden="1"/>
    <col min="15370" max="15370" width="14.7109375" style="532" hidden="1"/>
    <col min="15371" max="15609" width="11.42578125" style="532" hidden="1"/>
    <col min="15610" max="15610" width="21.42578125" style="532" hidden="1"/>
    <col min="15611" max="15619" width="11.42578125" style="532" hidden="1"/>
    <col min="15620" max="15620" width="15.5703125" style="532" hidden="1"/>
    <col min="15621" max="15621" width="13.42578125" style="532" hidden="1"/>
    <col min="15622" max="15625" width="11.42578125" style="532" hidden="1"/>
    <col min="15626" max="15626" width="14.7109375" style="532" hidden="1"/>
    <col min="15627" max="15865" width="11.42578125" style="532" hidden="1"/>
    <col min="15866" max="15866" width="21.42578125" style="532" hidden="1"/>
    <col min="15867" max="15875" width="11.42578125" style="532" hidden="1"/>
    <col min="15876" max="15876" width="15.5703125" style="532" hidden="1"/>
    <col min="15877" max="15877" width="13.42578125" style="532" hidden="1"/>
    <col min="15878" max="15881" width="11.42578125" style="532" hidden="1"/>
    <col min="15882" max="15882" width="14.7109375" style="532" hidden="1"/>
    <col min="15883" max="16121" width="11.42578125" style="532" hidden="1"/>
    <col min="16122" max="16122" width="21.42578125" style="532" hidden="1"/>
    <col min="16123" max="16131" width="11.42578125" style="532" hidden="1"/>
    <col min="16132" max="16132" width="15.5703125" style="532" hidden="1"/>
    <col min="16133" max="16133" width="13.42578125" style="532" hidden="1"/>
    <col min="16134" max="16137" width="11.42578125" style="532" hidden="1"/>
    <col min="16138" max="16138" width="14.7109375" style="532" hidden="1"/>
    <col min="16139" max="16384" width="11.42578125" style="532" hidden="1"/>
  </cols>
  <sheetData>
    <row r="1" spans="1:45" ht="70.5" customHeight="1">
      <c r="C1" s="843" t="s">
        <v>509</v>
      </c>
      <c r="D1" s="843"/>
      <c r="J1" s="537"/>
      <c r="K1" s="168" t="s">
        <v>530</v>
      </c>
      <c r="L1" s="844" t="s">
        <v>684</v>
      </c>
      <c r="M1" s="844"/>
      <c r="N1" s="844"/>
      <c r="O1" s="844"/>
      <c r="P1" s="844"/>
      <c r="Q1" s="844"/>
      <c r="R1" s="844"/>
      <c r="S1" s="844"/>
      <c r="T1" s="844"/>
      <c r="U1" s="844"/>
      <c r="V1" s="844"/>
      <c r="W1" s="844"/>
      <c r="X1" s="844"/>
      <c r="Y1" s="844"/>
      <c r="Z1" s="844"/>
      <c r="AA1" s="844"/>
      <c r="AB1" s="844"/>
      <c r="AC1" s="844"/>
      <c r="AD1" s="844"/>
      <c r="AE1" s="844"/>
      <c r="AF1" s="844"/>
      <c r="AG1" s="844"/>
      <c r="AH1" s="844"/>
      <c r="AI1" s="844"/>
      <c r="AJ1" s="844"/>
      <c r="AK1" s="844"/>
      <c r="AL1" s="844"/>
      <c r="AM1" s="844"/>
      <c r="AN1" s="844"/>
      <c r="AO1" s="844"/>
      <c r="AP1" s="844"/>
      <c r="AQ1" s="844"/>
      <c r="AR1" s="844"/>
      <c r="AS1" s="844"/>
    </row>
    <row r="2" spans="1:45" ht="44.25" customHeight="1"/>
    <row r="4" spans="1:45" ht="30">
      <c r="A4" s="481" t="s">
        <v>685</v>
      </c>
      <c r="B4" s="481" t="s">
        <v>686</v>
      </c>
      <c r="C4" s="481" t="s">
        <v>687</v>
      </c>
      <c r="D4" s="481" t="s">
        <v>688</v>
      </c>
      <c r="E4" s="481" t="s">
        <v>689</v>
      </c>
      <c r="F4" s="481" t="s">
        <v>688</v>
      </c>
      <c r="G4" s="481" t="s">
        <v>690</v>
      </c>
      <c r="H4" s="481" t="s">
        <v>688</v>
      </c>
      <c r="I4" s="481" t="s">
        <v>691</v>
      </c>
      <c r="J4" s="481" t="s">
        <v>692</v>
      </c>
      <c r="K4" s="481" t="s">
        <v>693</v>
      </c>
      <c r="M4" s="538"/>
    </row>
    <row r="5" spans="1:45" ht="15">
      <c r="A5" s="533">
        <v>2018</v>
      </c>
      <c r="B5" s="211">
        <v>103592</v>
      </c>
      <c r="C5" s="242">
        <v>63304</v>
      </c>
      <c r="D5" s="213">
        <v>61.1089659433161</v>
      </c>
      <c r="E5" s="242">
        <v>26341</v>
      </c>
      <c r="F5" s="213">
        <v>25.427639199938199</v>
      </c>
      <c r="G5" s="242">
        <v>3939</v>
      </c>
      <c r="H5" s="213">
        <v>3.80241717507143</v>
      </c>
      <c r="I5" s="242">
        <v>93584</v>
      </c>
      <c r="J5" s="539">
        <v>90.339022318325704</v>
      </c>
      <c r="K5" s="213">
        <v>9.6609776816742698</v>
      </c>
      <c r="M5" s="540"/>
    </row>
    <row r="6" spans="1:45" ht="15">
      <c r="A6" s="533">
        <v>2019</v>
      </c>
      <c r="B6" s="211">
        <v>105361</v>
      </c>
      <c r="C6" s="242">
        <v>60778</v>
      </c>
      <c r="D6" s="213">
        <v>57.685481345089698</v>
      </c>
      <c r="E6" s="242">
        <v>26421</v>
      </c>
      <c r="F6" s="213">
        <v>25.076641261947</v>
      </c>
      <c r="G6" s="242">
        <v>4708</v>
      </c>
      <c r="H6" s="213">
        <v>4.4684465789049099</v>
      </c>
      <c r="I6" s="242">
        <v>91907</v>
      </c>
      <c r="J6" s="539">
        <v>87.230569185941704</v>
      </c>
      <c r="K6" s="213">
        <v>12.7694308140583</v>
      </c>
      <c r="M6" s="540"/>
    </row>
    <row r="7" spans="1:45" ht="15">
      <c r="A7" s="533">
        <v>2020</v>
      </c>
      <c r="B7" s="211">
        <v>107013</v>
      </c>
      <c r="C7" s="242">
        <v>61908</v>
      </c>
      <c r="D7" s="213">
        <v>57.850915309354903</v>
      </c>
      <c r="E7" s="242">
        <v>27515</v>
      </c>
      <c r="F7" s="213">
        <v>25.711829403904201</v>
      </c>
      <c r="G7" s="242">
        <v>4499</v>
      </c>
      <c r="H7" s="213">
        <v>4.2041621111453704</v>
      </c>
      <c r="I7" s="242">
        <v>93922</v>
      </c>
      <c r="J7" s="539">
        <v>87.766906824404501</v>
      </c>
      <c r="K7" s="213">
        <v>12.233093175595499</v>
      </c>
      <c r="M7" s="540"/>
    </row>
    <row r="8" spans="1:45" ht="15">
      <c r="A8" s="533">
        <v>2021</v>
      </c>
      <c r="B8" s="211">
        <v>108681</v>
      </c>
      <c r="C8" s="242">
        <v>59949</v>
      </c>
      <c r="D8" s="213">
        <v>55.160515637507899</v>
      </c>
      <c r="E8" s="242">
        <v>30141</v>
      </c>
      <c r="F8" s="213">
        <v>27.7334584702018</v>
      </c>
      <c r="G8" s="242">
        <v>4791</v>
      </c>
      <c r="H8" s="213">
        <v>4.4083142407596503</v>
      </c>
      <c r="I8" s="242">
        <v>94881</v>
      </c>
      <c r="J8" s="539">
        <v>87.302288348469403</v>
      </c>
      <c r="K8" s="213">
        <v>12.6977116515306</v>
      </c>
      <c r="M8" s="540"/>
    </row>
    <row r="9" spans="1:45" ht="15">
      <c r="A9" s="533">
        <v>2022</v>
      </c>
      <c r="B9" s="211">
        <v>110358</v>
      </c>
      <c r="C9" s="242">
        <v>62290</v>
      </c>
      <c r="D9" s="213">
        <v>56.443574548288296</v>
      </c>
      <c r="E9" s="242">
        <v>27627</v>
      </c>
      <c r="F9" s="213">
        <v>25.0339803185995</v>
      </c>
      <c r="G9" s="242">
        <v>1780</v>
      </c>
      <c r="H9" s="213">
        <v>1.61293245618804</v>
      </c>
      <c r="I9" s="242">
        <v>91697</v>
      </c>
      <c r="J9" s="539">
        <v>83.090487323075806</v>
      </c>
      <c r="K9" s="213">
        <v>16.909512676924201</v>
      </c>
    </row>
    <row r="10" spans="1:45" ht="15">
      <c r="A10" s="533">
        <v>2023</v>
      </c>
      <c r="B10" s="211">
        <v>110367</v>
      </c>
      <c r="C10" s="211">
        <v>61135</v>
      </c>
      <c r="D10" s="213">
        <v>55.392463326900298</v>
      </c>
      <c r="E10" s="211">
        <v>27115</v>
      </c>
      <c r="F10" s="213">
        <v>24.5680321110477</v>
      </c>
      <c r="G10" s="211">
        <v>4417</v>
      </c>
      <c r="H10" s="213">
        <v>4.0021020776137801</v>
      </c>
      <c r="I10" s="211">
        <v>92667</v>
      </c>
      <c r="J10" s="539">
        <v>83.962597515561697</v>
      </c>
      <c r="K10" s="213">
        <v>16.037402484438299</v>
      </c>
      <c r="M10" s="538"/>
    </row>
    <row r="11" spans="1:45" ht="15">
      <c r="A11" s="533">
        <v>2024</v>
      </c>
      <c r="B11" s="211">
        <v>111247</v>
      </c>
      <c r="C11" s="211">
        <v>60967</v>
      </c>
      <c r="D11" s="213">
        <v>54.803275593948598</v>
      </c>
      <c r="E11" s="211">
        <v>26627</v>
      </c>
      <c r="F11" s="213">
        <v>23.935027461414698</v>
      </c>
      <c r="G11" s="211">
        <v>4270</v>
      </c>
      <c r="H11" s="213">
        <v>3.83830575206522</v>
      </c>
      <c r="I11" s="211">
        <v>91864</v>
      </c>
      <c r="J11" s="539">
        <v>82.576608807428499</v>
      </c>
      <c r="K11" s="213">
        <v>17.423391192571501</v>
      </c>
      <c r="M11" s="538"/>
    </row>
    <row r="12" spans="1:45" ht="15">
      <c r="A12" s="533">
        <v>2025</v>
      </c>
      <c r="B12" s="211">
        <v>112011</v>
      </c>
      <c r="C12" s="211">
        <v>58461</v>
      </c>
      <c r="D12" s="213">
        <v>52.192195409379401</v>
      </c>
      <c r="E12" s="211">
        <v>25925</v>
      </c>
      <c r="F12" s="213">
        <v>23.145048254189302</v>
      </c>
      <c r="G12" s="211">
        <v>4023</v>
      </c>
      <c r="H12" s="213">
        <v>3.5916115381524998</v>
      </c>
      <c r="I12" s="211">
        <v>88409</v>
      </c>
      <c r="J12" s="539">
        <v>78.928855201721305</v>
      </c>
      <c r="K12" s="213">
        <v>21.071144798278699</v>
      </c>
      <c r="M12" s="538"/>
    </row>
    <row r="13" spans="1:45">
      <c r="A13" s="534"/>
      <c r="B13" s="534"/>
      <c r="C13" s="534"/>
      <c r="D13" s="534"/>
      <c r="E13" s="534"/>
      <c r="F13" s="534"/>
      <c r="G13" s="534"/>
      <c r="H13" s="534"/>
      <c r="I13" s="534"/>
      <c r="J13" s="534"/>
      <c r="K13" s="534"/>
      <c r="M13" s="540"/>
    </row>
    <row r="14" spans="1:45" ht="42" customHeight="1">
      <c r="A14" s="481" t="s">
        <v>694</v>
      </c>
      <c r="B14" s="481" t="s">
        <v>686</v>
      </c>
      <c r="C14" s="481" t="s">
        <v>687</v>
      </c>
      <c r="D14" s="481" t="s">
        <v>688</v>
      </c>
      <c r="E14" s="481" t="s">
        <v>689</v>
      </c>
      <c r="F14" s="481" t="s">
        <v>688</v>
      </c>
      <c r="G14" s="481" t="s">
        <v>690</v>
      </c>
      <c r="H14" s="481" t="s">
        <v>688</v>
      </c>
      <c r="I14" s="481" t="s">
        <v>691</v>
      </c>
      <c r="J14" s="481" t="s">
        <v>692</v>
      </c>
      <c r="K14" s="481" t="s">
        <v>693</v>
      </c>
      <c r="M14" s="540"/>
    </row>
    <row r="15" spans="1:45" ht="15">
      <c r="A15" s="533">
        <v>2018</v>
      </c>
      <c r="B15" s="211">
        <v>248476</v>
      </c>
      <c r="C15" s="242">
        <v>219378</v>
      </c>
      <c r="D15" s="213">
        <v>88.289412257119395</v>
      </c>
      <c r="E15" s="242">
        <v>42536</v>
      </c>
      <c r="F15" s="213">
        <v>17.118755936187</v>
      </c>
      <c r="G15" s="242">
        <v>8480</v>
      </c>
      <c r="H15" s="213">
        <v>3.41280445596355</v>
      </c>
      <c r="I15" s="242">
        <v>270394</v>
      </c>
      <c r="J15" s="539">
        <v>108.82097264927</v>
      </c>
      <c r="K15" s="213">
        <v>-8.8209726492699492</v>
      </c>
      <c r="M15" s="540"/>
    </row>
    <row r="16" spans="1:45" ht="15">
      <c r="A16" s="533">
        <v>2019</v>
      </c>
      <c r="B16" s="211">
        <v>255064</v>
      </c>
      <c r="C16" s="242">
        <v>216234</v>
      </c>
      <c r="D16" s="213">
        <v>84.776369852272396</v>
      </c>
      <c r="E16" s="242">
        <v>40486</v>
      </c>
      <c r="F16" s="213">
        <v>15.8728789637111</v>
      </c>
      <c r="G16" s="242">
        <v>6283</v>
      </c>
      <c r="H16" s="213">
        <v>2.4633033277922398</v>
      </c>
      <c r="I16" s="242">
        <v>263003</v>
      </c>
      <c r="J16" s="539">
        <v>103.112552143776</v>
      </c>
      <c r="K16" s="213">
        <v>-3.11255214377569</v>
      </c>
      <c r="M16" s="540"/>
    </row>
    <row r="17" spans="1:13" ht="15">
      <c r="A17" s="533">
        <v>2020</v>
      </c>
      <c r="B17" s="211">
        <v>260681</v>
      </c>
      <c r="C17" s="242">
        <v>219102</v>
      </c>
      <c r="D17" s="213">
        <v>84.049854036159104</v>
      </c>
      <c r="E17" s="242">
        <v>40220</v>
      </c>
      <c r="F17" s="213">
        <v>15.428819131428799</v>
      </c>
      <c r="G17" s="242">
        <v>6535</v>
      </c>
      <c r="H17" s="213">
        <v>2.5068954008922799</v>
      </c>
      <c r="I17" s="242">
        <v>265857</v>
      </c>
      <c r="J17" s="539">
        <v>101.98556856848001</v>
      </c>
      <c r="K17" s="213">
        <v>-1.98556856848025</v>
      </c>
    </row>
    <row r="18" spans="1:13" ht="15">
      <c r="A18" s="533">
        <v>2021</v>
      </c>
      <c r="B18" s="211">
        <v>264760</v>
      </c>
      <c r="C18" s="242">
        <v>220308</v>
      </c>
      <c r="D18" s="213">
        <v>83.210454751472994</v>
      </c>
      <c r="E18" s="242">
        <v>40267</v>
      </c>
      <c r="F18" s="213">
        <v>15.2088684091252</v>
      </c>
      <c r="G18" s="242">
        <v>6740</v>
      </c>
      <c r="H18" s="213">
        <v>2.54570176763862</v>
      </c>
      <c r="I18" s="242">
        <v>267315</v>
      </c>
      <c r="J18" s="539">
        <v>100.965024928237</v>
      </c>
      <c r="K18" s="213">
        <v>-0.96502492823688601</v>
      </c>
      <c r="M18" s="534"/>
    </row>
    <row r="19" spans="1:13" ht="15">
      <c r="A19" s="533">
        <v>2022</v>
      </c>
      <c r="B19" s="211">
        <v>268848</v>
      </c>
      <c r="C19" s="242">
        <v>225784</v>
      </c>
      <c r="D19" s="213">
        <v>83.982027018984695</v>
      </c>
      <c r="E19" s="242">
        <v>37035</v>
      </c>
      <c r="F19" s="213">
        <v>13.7754418853776</v>
      </c>
      <c r="G19" s="242">
        <v>4199</v>
      </c>
      <c r="H19" s="213">
        <v>1.56184907457002</v>
      </c>
      <c r="I19" s="242">
        <v>267018</v>
      </c>
      <c r="J19" s="539">
        <v>99.319317978932304</v>
      </c>
      <c r="K19" s="213">
        <v>0.68068202106766795</v>
      </c>
      <c r="M19" s="534"/>
    </row>
    <row r="20" spans="1:13" ht="15">
      <c r="A20" s="533">
        <v>2023</v>
      </c>
      <c r="B20" s="211">
        <v>266363</v>
      </c>
      <c r="C20" s="242">
        <v>225513</v>
      </c>
      <c r="D20" s="213">
        <v>84.663785886177905</v>
      </c>
      <c r="E20" s="242">
        <v>37203</v>
      </c>
      <c r="F20" s="213">
        <v>13.967029955361699</v>
      </c>
      <c r="G20" s="242">
        <v>6597</v>
      </c>
      <c r="H20" s="213">
        <v>2.4766953368147999</v>
      </c>
      <c r="I20" s="242">
        <v>269313</v>
      </c>
      <c r="J20" s="539">
        <v>101.107511178354</v>
      </c>
      <c r="K20" s="213">
        <v>-1.1075111783543401</v>
      </c>
      <c r="M20" s="534"/>
    </row>
    <row r="21" spans="1:13" ht="15">
      <c r="A21" s="533">
        <v>2024</v>
      </c>
      <c r="B21" s="211">
        <v>268459</v>
      </c>
      <c r="C21" s="211">
        <v>227658</v>
      </c>
      <c r="D21" s="213">
        <v>84.801776062638993</v>
      </c>
      <c r="E21" s="211">
        <v>36202</v>
      </c>
      <c r="F21" s="213">
        <v>13.4851131830186</v>
      </c>
      <c r="G21" s="211">
        <v>6645</v>
      </c>
      <c r="H21" s="213">
        <v>2.4752383045455701</v>
      </c>
      <c r="I21" s="211">
        <v>270505</v>
      </c>
      <c r="J21" s="539">
        <v>100.762127550203</v>
      </c>
      <c r="K21" s="213">
        <v>-0.76212755020318901</v>
      </c>
      <c r="L21" s="540"/>
      <c r="M21" s="538"/>
    </row>
    <row r="22" spans="1:13" ht="15">
      <c r="A22" s="533">
        <v>2025</v>
      </c>
      <c r="B22" s="211">
        <v>270335</v>
      </c>
      <c r="C22" s="211">
        <v>226512</v>
      </c>
      <c r="D22" s="213">
        <v>83.789372445299307</v>
      </c>
      <c r="E22" s="211">
        <v>35421</v>
      </c>
      <c r="F22" s="213">
        <v>13.102631919655201</v>
      </c>
      <c r="G22" s="211">
        <v>6675</v>
      </c>
      <c r="H22" s="213">
        <v>2.4691586365065601</v>
      </c>
      <c r="I22" s="211">
        <v>268608</v>
      </c>
      <c r="J22" s="539">
        <v>99.361163001461193</v>
      </c>
      <c r="K22" s="213">
        <v>0.63883699853884901</v>
      </c>
      <c r="L22" s="540"/>
      <c r="M22" s="538"/>
    </row>
    <row r="23" spans="1:13">
      <c r="A23" s="534"/>
      <c r="B23" s="534"/>
      <c r="C23" s="534"/>
      <c r="D23" s="534"/>
      <c r="E23" s="534"/>
      <c r="F23" s="534"/>
      <c r="G23" s="534"/>
      <c r="H23" s="534"/>
      <c r="I23" s="534"/>
      <c r="J23" s="534"/>
      <c r="K23" s="534"/>
      <c r="M23" s="540"/>
    </row>
    <row r="24" spans="1:13" ht="43.5" customHeight="1">
      <c r="A24" s="481" t="s">
        <v>638</v>
      </c>
      <c r="B24" s="481" t="s">
        <v>686</v>
      </c>
      <c r="C24" s="481" t="s">
        <v>687</v>
      </c>
      <c r="D24" s="481" t="s">
        <v>688</v>
      </c>
      <c r="E24" s="481" t="s">
        <v>689</v>
      </c>
      <c r="F24" s="481" t="s">
        <v>688</v>
      </c>
      <c r="G24" s="481" t="s">
        <v>690</v>
      </c>
      <c r="H24" s="481" t="s">
        <v>688</v>
      </c>
      <c r="I24" s="481" t="s">
        <v>691</v>
      </c>
      <c r="J24" s="481" t="s">
        <v>692</v>
      </c>
      <c r="K24" s="481" t="s">
        <v>693</v>
      </c>
      <c r="M24" s="540"/>
    </row>
    <row r="25" spans="1:13" ht="15">
      <c r="A25" s="533">
        <v>2018</v>
      </c>
      <c r="B25" s="211">
        <v>501458</v>
      </c>
      <c r="C25" s="242">
        <v>362545</v>
      </c>
      <c r="D25" s="213">
        <v>72.298178511460605</v>
      </c>
      <c r="E25" s="242">
        <v>191308</v>
      </c>
      <c r="F25" s="213">
        <v>38.150353568992799</v>
      </c>
      <c r="G25" s="242">
        <v>17028</v>
      </c>
      <c r="H25" s="213">
        <v>3.39569814421148</v>
      </c>
      <c r="I25" s="242">
        <v>570881</v>
      </c>
      <c r="J25" s="539">
        <v>113.844230224665</v>
      </c>
      <c r="K25" s="213">
        <v>-13.8442302246649</v>
      </c>
      <c r="M25" s="540"/>
    </row>
    <row r="26" spans="1:13" ht="15">
      <c r="A26" s="533">
        <v>2019</v>
      </c>
      <c r="B26" s="211">
        <v>514423</v>
      </c>
      <c r="C26" s="242">
        <v>360360</v>
      </c>
      <c r="D26" s="213">
        <v>70.051300194586901</v>
      </c>
      <c r="E26" s="242">
        <v>197645</v>
      </c>
      <c r="F26" s="213">
        <v>38.420716025527597</v>
      </c>
      <c r="G26" s="242">
        <v>20859</v>
      </c>
      <c r="H26" s="213">
        <v>4.0548342511901696</v>
      </c>
      <c r="I26" s="242">
        <v>578864</v>
      </c>
      <c r="J26" s="539">
        <v>112.526850471305</v>
      </c>
      <c r="K26" s="213">
        <v>-12.526850471304799</v>
      </c>
      <c r="M26" s="540"/>
    </row>
    <row r="27" spans="1:13" ht="15">
      <c r="A27" s="533">
        <v>2020</v>
      </c>
      <c r="B27" s="211">
        <v>525685</v>
      </c>
      <c r="C27" s="242">
        <v>371489</v>
      </c>
      <c r="D27" s="213">
        <v>70.667605124741996</v>
      </c>
      <c r="E27" s="242">
        <v>204764</v>
      </c>
      <c r="F27" s="213">
        <v>38.951843784776102</v>
      </c>
      <c r="G27" s="242">
        <v>21482</v>
      </c>
      <c r="H27" s="213">
        <v>4.0864776434556802</v>
      </c>
      <c r="I27" s="242">
        <v>597735</v>
      </c>
      <c r="J27" s="539">
        <v>113.70592655297401</v>
      </c>
      <c r="K27" s="213">
        <v>-13.7059265529737</v>
      </c>
      <c r="M27" s="534"/>
    </row>
    <row r="28" spans="1:13" ht="15">
      <c r="A28" s="533">
        <v>2021</v>
      </c>
      <c r="B28" s="211">
        <v>533926</v>
      </c>
      <c r="C28" s="242">
        <v>379773</v>
      </c>
      <c r="D28" s="213">
        <v>71.128396069867406</v>
      </c>
      <c r="E28" s="242">
        <v>212262</v>
      </c>
      <c r="F28" s="213">
        <v>39.754947314796397</v>
      </c>
      <c r="G28" s="242">
        <v>19732</v>
      </c>
      <c r="H28" s="213">
        <v>3.6956432164756898</v>
      </c>
      <c r="I28" s="242">
        <v>611767</v>
      </c>
      <c r="J28" s="539">
        <v>114.57898660113899</v>
      </c>
      <c r="K28" s="213">
        <v>-14.5789866011395</v>
      </c>
      <c r="M28" s="534"/>
    </row>
    <row r="29" spans="1:13" ht="15">
      <c r="A29" s="533">
        <v>2022</v>
      </c>
      <c r="B29" s="211">
        <v>542171</v>
      </c>
      <c r="C29" s="242">
        <v>400192</v>
      </c>
      <c r="D29" s="213">
        <v>73.812874535893698</v>
      </c>
      <c r="E29" s="242">
        <v>199144</v>
      </c>
      <c r="F29" s="213">
        <v>36.730846909923301</v>
      </c>
      <c r="G29" s="242">
        <v>9791</v>
      </c>
      <c r="H29" s="213">
        <v>1.80588781030339</v>
      </c>
      <c r="I29" s="242">
        <v>609127</v>
      </c>
      <c r="J29" s="539">
        <v>112.34960925612</v>
      </c>
      <c r="K29" s="213">
        <v>-12.349609256120299</v>
      </c>
      <c r="M29" s="538"/>
    </row>
    <row r="30" spans="1:13" ht="15">
      <c r="A30" s="533">
        <v>2023</v>
      </c>
      <c r="B30" s="211">
        <v>538597</v>
      </c>
      <c r="C30" s="242">
        <v>403865</v>
      </c>
      <c r="D30" s="213">
        <v>74.984636007998603</v>
      </c>
      <c r="E30" s="242">
        <v>198702</v>
      </c>
      <c r="F30" s="213">
        <v>36.892518896317704</v>
      </c>
      <c r="G30" s="242">
        <v>19832</v>
      </c>
      <c r="H30" s="213">
        <v>3.6821593881882002</v>
      </c>
      <c r="I30" s="242">
        <v>622399</v>
      </c>
      <c r="J30" s="539">
        <v>115.559314292504</v>
      </c>
      <c r="K30" s="213">
        <v>-15.5593142925044</v>
      </c>
      <c r="M30" s="538"/>
    </row>
    <row r="31" spans="1:13" ht="15">
      <c r="A31" s="533">
        <v>2024</v>
      </c>
      <c r="B31" s="211">
        <v>543054</v>
      </c>
      <c r="C31" s="211">
        <v>407104</v>
      </c>
      <c r="D31" s="213">
        <v>74.965657190629301</v>
      </c>
      <c r="E31" s="211">
        <v>198942</v>
      </c>
      <c r="F31" s="213">
        <v>36.633925907920798</v>
      </c>
      <c r="G31" s="211">
        <v>20126</v>
      </c>
      <c r="H31" s="213">
        <v>3.70607711203674</v>
      </c>
      <c r="I31" s="211">
        <v>626172</v>
      </c>
      <c r="J31" s="539">
        <v>115.30566021058701</v>
      </c>
      <c r="K31" s="213">
        <v>-15.305660210586799</v>
      </c>
      <c r="M31" s="540"/>
    </row>
    <row r="32" spans="1:13" ht="15">
      <c r="A32" s="533">
        <v>2025</v>
      </c>
      <c r="B32" s="211">
        <v>546872</v>
      </c>
      <c r="C32" s="211">
        <v>398323</v>
      </c>
      <c r="D32" s="213">
        <v>72.836605275091799</v>
      </c>
      <c r="E32" s="211">
        <v>197490</v>
      </c>
      <c r="F32" s="213">
        <v>36.1126552465659</v>
      </c>
      <c r="G32" s="211">
        <v>20116</v>
      </c>
      <c r="H32" s="213">
        <v>3.6783744642256302</v>
      </c>
      <c r="I32" s="211">
        <v>615929</v>
      </c>
      <c r="J32" s="539">
        <v>112.62763498588301</v>
      </c>
      <c r="K32" s="213">
        <v>-12.627634985883301</v>
      </c>
      <c r="M32" s="540"/>
    </row>
    <row r="33" spans="1:13" ht="15">
      <c r="A33" s="535"/>
      <c r="B33" s="536"/>
      <c r="C33" s="536"/>
      <c r="D33" s="536"/>
      <c r="E33" s="536"/>
      <c r="F33" s="536"/>
      <c r="G33" s="536"/>
      <c r="H33" s="536"/>
      <c r="I33" s="536"/>
      <c r="J33" s="536"/>
      <c r="K33" s="534"/>
      <c r="M33" s="540"/>
    </row>
    <row r="34" spans="1:13" ht="45" customHeight="1">
      <c r="A34" s="481" t="s">
        <v>695</v>
      </c>
      <c r="B34" s="481" t="s">
        <v>686</v>
      </c>
      <c r="C34" s="481" t="s">
        <v>687</v>
      </c>
      <c r="D34" s="481" t="s">
        <v>688</v>
      </c>
      <c r="E34" s="481" t="s">
        <v>689</v>
      </c>
      <c r="F34" s="481" t="s">
        <v>688</v>
      </c>
      <c r="G34" s="481" t="s">
        <v>690</v>
      </c>
      <c r="H34" s="481" t="s">
        <v>688</v>
      </c>
      <c r="I34" s="481" t="s">
        <v>691</v>
      </c>
      <c r="J34" s="481" t="s">
        <v>692</v>
      </c>
      <c r="K34" s="481" t="s">
        <v>693</v>
      </c>
      <c r="M34" s="540"/>
    </row>
    <row r="35" spans="1:13" ht="15">
      <c r="A35" s="533">
        <v>2018</v>
      </c>
      <c r="B35" s="211">
        <v>196242</v>
      </c>
      <c r="C35" s="242">
        <v>130104</v>
      </c>
      <c r="D35" s="213">
        <v>66.297734429938501</v>
      </c>
      <c r="E35" s="242">
        <v>38411</v>
      </c>
      <c r="F35" s="213">
        <v>19.573281968182101</v>
      </c>
      <c r="G35" s="242">
        <v>4287</v>
      </c>
      <c r="H35" s="213">
        <v>2.1845476503500798</v>
      </c>
      <c r="I35" s="242">
        <v>172802</v>
      </c>
      <c r="J35" s="539">
        <v>88.055564048470799</v>
      </c>
      <c r="K35" s="213">
        <v>11.944435951529201</v>
      </c>
    </row>
    <row r="36" spans="1:13" ht="15">
      <c r="A36" s="533">
        <v>2019</v>
      </c>
      <c r="B36" s="211">
        <v>199335</v>
      </c>
      <c r="C36" s="242">
        <v>129469</v>
      </c>
      <c r="D36" s="213">
        <v>64.950460280432395</v>
      </c>
      <c r="E36" s="242">
        <v>38806</v>
      </c>
      <c r="F36" s="213">
        <v>19.467730202924699</v>
      </c>
      <c r="G36" s="242">
        <v>4295</v>
      </c>
      <c r="H36" s="213">
        <v>2.15466425866004</v>
      </c>
      <c r="I36" s="242">
        <v>172570</v>
      </c>
      <c r="J36" s="539">
        <v>86.572854742017199</v>
      </c>
      <c r="K36" s="213">
        <v>13.427145257982801</v>
      </c>
      <c r="L36" s="534"/>
      <c r="M36" s="540"/>
    </row>
    <row r="37" spans="1:13" ht="15">
      <c r="A37" s="533">
        <v>2020</v>
      </c>
      <c r="B37" s="211">
        <v>202261</v>
      </c>
      <c r="C37" s="242">
        <v>132444</v>
      </c>
      <c r="D37" s="213">
        <v>65.481729053055204</v>
      </c>
      <c r="E37" s="242">
        <v>40889</v>
      </c>
      <c r="F37" s="213">
        <v>20.215958588160799</v>
      </c>
      <c r="G37" s="242">
        <v>4455</v>
      </c>
      <c r="H37" s="213">
        <v>2.2025996113931998</v>
      </c>
      <c r="I37" s="242">
        <v>177788</v>
      </c>
      <c r="J37" s="539">
        <v>87.900287252609303</v>
      </c>
      <c r="K37" s="213">
        <v>12.099712747390701</v>
      </c>
      <c r="M37" s="540"/>
    </row>
    <row r="38" spans="1:13" ht="15">
      <c r="A38" s="533">
        <v>2021</v>
      </c>
      <c r="B38" s="211">
        <v>205417</v>
      </c>
      <c r="C38" s="242">
        <v>135251</v>
      </c>
      <c r="D38" s="213">
        <v>65.842164962004105</v>
      </c>
      <c r="E38" s="242">
        <v>42673</v>
      </c>
      <c r="F38" s="213">
        <v>20.773840529264898</v>
      </c>
      <c r="G38" s="242">
        <v>4360</v>
      </c>
      <c r="H38" s="213">
        <v>2.1225117687435802</v>
      </c>
      <c r="I38" s="242">
        <v>182284</v>
      </c>
      <c r="J38" s="539">
        <v>88.7385172600126</v>
      </c>
      <c r="K38" s="213">
        <v>11.2614827399874</v>
      </c>
      <c r="M38" s="540"/>
    </row>
    <row r="39" spans="1:13" ht="15">
      <c r="A39" s="533">
        <v>2022</v>
      </c>
      <c r="B39" s="211">
        <v>208590</v>
      </c>
      <c r="C39" s="242">
        <v>141033</v>
      </c>
      <c r="D39" s="213">
        <v>67.612541349058006</v>
      </c>
      <c r="E39" s="242">
        <v>40565</v>
      </c>
      <c r="F39" s="213">
        <v>19.4472409990891</v>
      </c>
      <c r="G39" s="242">
        <v>3231</v>
      </c>
      <c r="H39" s="213">
        <v>1.54897166690637</v>
      </c>
      <c r="I39" s="242">
        <v>184829</v>
      </c>
      <c r="J39" s="539">
        <v>88.608754015053506</v>
      </c>
      <c r="K39" s="213">
        <v>11.391245984946501</v>
      </c>
      <c r="M39" s="538"/>
    </row>
    <row r="40" spans="1:13" ht="15">
      <c r="A40" s="533">
        <v>2023</v>
      </c>
      <c r="B40" s="211">
        <v>208418</v>
      </c>
      <c r="C40" s="242">
        <v>142690</v>
      </c>
      <c r="D40" s="213">
        <v>68.463376483797006</v>
      </c>
      <c r="E40" s="242">
        <v>41259</v>
      </c>
      <c r="F40" s="213">
        <v>19.7962747939238</v>
      </c>
      <c r="G40" s="242">
        <v>4312</v>
      </c>
      <c r="H40" s="213">
        <v>2.0689191912406799</v>
      </c>
      <c r="I40" s="242">
        <v>188261</v>
      </c>
      <c r="J40" s="539">
        <v>90.328570468961402</v>
      </c>
      <c r="K40" s="213">
        <v>9.6714295310385801</v>
      </c>
      <c r="M40" s="540"/>
    </row>
    <row r="41" spans="1:13" ht="15">
      <c r="A41" s="533">
        <v>2024</v>
      </c>
      <c r="B41" s="211">
        <v>210077</v>
      </c>
      <c r="C41" s="211">
        <v>145310</v>
      </c>
      <c r="D41" s="213">
        <v>69.169875807441997</v>
      </c>
      <c r="E41" s="211">
        <v>41529</v>
      </c>
      <c r="F41" s="213">
        <v>19.768465848236598</v>
      </c>
      <c r="G41" s="211">
        <v>4203</v>
      </c>
      <c r="H41" s="213">
        <v>2.0006949832680401</v>
      </c>
      <c r="I41" s="211">
        <v>191042</v>
      </c>
      <c r="J41" s="539">
        <v>90.939036638946703</v>
      </c>
      <c r="K41" s="213">
        <v>9.0609633610533304</v>
      </c>
      <c r="M41" s="540"/>
    </row>
    <row r="42" spans="1:13" ht="15">
      <c r="A42" s="533">
        <v>2025</v>
      </c>
      <c r="B42" s="211">
        <v>211553</v>
      </c>
      <c r="C42" s="211">
        <v>143889</v>
      </c>
      <c r="D42" s="213">
        <v>68.015580020136795</v>
      </c>
      <c r="E42" s="211">
        <v>41426</v>
      </c>
      <c r="F42" s="213">
        <v>19.5818541925664</v>
      </c>
      <c r="G42" s="211">
        <v>4212</v>
      </c>
      <c r="H42" s="213">
        <v>1.99099043738449</v>
      </c>
      <c r="I42" s="211">
        <v>189527</v>
      </c>
      <c r="J42" s="539">
        <v>89.588424650087703</v>
      </c>
      <c r="K42" s="213">
        <v>10.411575349912299</v>
      </c>
      <c r="M42" s="540"/>
    </row>
    <row r="43" spans="1:13">
      <c r="A43" s="534"/>
      <c r="B43" s="534"/>
      <c r="C43" s="534"/>
      <c r="D43" s="534"/>
      <c r="E43" s="534"/>
      <c r="F43" s="534"/>
      <c r="G43" s="534"/>
      <c r="H43" s="534"/>
      <c r="I43" s="534"/>
      <c r="J43" s="534"/>
      <c r="K43" s="534"/>
      <c r="M43" s="540"/>
    </row>
    <row r="44" spans="1:13" ht="42.75" customHeight="1">
      <c r="A44" s="481" t="s">
        <v>621</v>
      </c>
      <c r="B44" s="481" t="s">
        <v>686</v>
      </c>
      <c r="C44" s="481" t="s">
        <v>687</v>
      </c>
      <c r="D44" s="481" t="s">
        <v>688</v>
      </c>
      <c r="E44" s="481" t="s">
        <v>689</v>
      </c>
      <c r="F44" s="481" t="s">
        <v>688</v>
      </c>
      <c r="G44" s="481" t="s">
        <v>690</v>
      </c>
      <c r="H44" s="481" t="s">
        <v>688</v>
      </c>
      <c r="I44" s="481" t="s">
        <v>691</v>
      </c>
      <c r="J44" s="481" t="s">
        <v>692</v>
      </c>
      <c r="K44" s="481" t="s">
        <v>693</v>
      </c>
      <c r="M44" s="540"/>
    </row>
    <row r="45" spans="1:13" ht="15">
      <c r="A45" s="533">
        <v>2018</v>
      </c>
      <c r="B45" s="211">
        <v>208704</v>
      </c>
      <c r="C45" s="242">
        <v>145325</v>
      </c>
      <c r="D45" s="213">
        <v>69.632110548911399</v>
      </c>
      <c r="E45" s="242">
        <v>34315</v>
      </c>
      <c r="F45" s="213">
        <v>16.441946488807101</v>
      </c>
      <c r="G45" s="242">
        <v>5595</v>
      </c>
      <c r="H45" s="213">
        <v>2.68083026678933</v>
      </c>
      <c r="I45" s="242">
        <v>185235</v>
      </c>
      <c r="J45" s="539">
        <v>88.754887304507804</v>
      </c>
      <c r="K45" s="213">
        <v>11.2451126954922</v>
      </c>
      <c r="M45" s="540"/>
    </row>
    <row r="46" spans="1:13" ht="15">
      <c r="A46" s="533">
        <v>2019</v>
      </c>
      <c r="B46" s="211">
        <v>210371</v>
      </c>
      <c r="C46" s="242">
        <v>142864</v>
      </c>
      <c r="D46" s="213">
        <v>67.910500972092194</v>
      </c>
      <c r="E46" s="242">
        <v>35923</v>
      </c>
      <c r="F46" s="213">
        <v>17.076022835847098</v>
      </c>
      <c r="G46" s="242">
        <v>5866</v>
      </c>
      <c r="H46" s="213">
        <v>2.7884071473729701</v>
      </c>
      <c r="I46" s="242">
        <v>184653</v>
      </c>
      <c r="J46" s="539">
        <v>87.7749309553123</v>
      </c>
      <c r="K46" s="213">
        <v>12.2250690446877</v>
      </c>
      <c r="M46" s="540"/>
    </row>
    <row r="47" spans="1:13" ht="15">
      <c r="A47" s="533">
        <v>2020</v>
      </c>
      <c r="B47" s="211">
        <v>212446</v>
      </c>
      <c r="C47" s="242">
        <v>145061</v>
      </c>
      <c r="D47" s="213">
        <v>68.281351496380296</v>
      </c>
      <c r="E47" s="242">
        <v>37470</v>
      </c>
      <c r="F47" s="213">
        <v>17.637423156943399</v>
      </c>
      <c r="G47" s="242">
        <v>5820</v>
      </c>
      <c r="H47" s="213">
        <v>2.7395196897093901</v>
      </c>
      <c r="I47" s="242">
        <v>188351</v>
      </c>
      <c r="J47" s="539">
        <v>88.658294343033006</v>
      </c>
      <c r="K47" s="213">
        <v>11.341705656966999</v>
      </c>
      <c r="M47" s="540"/>
    </row>
    <row r="48" spans="1:13" ht="15">
      <c r="A48" s="533">
        <v>2021</v>
      </c>
      <c r="B48" s="211">
        <v>215744</v>
      </c>
      <c r="C48" s="242">
        <v>145324</v>
      </c>
      <c r="D48" s="213">
        <v>67.359463067339107</v>
      </c>
      <c r="E48" s="242">
        <v>39387</v>
      </c>
      <c r="F48" s="213">
        <v>18.256359388905398</v>
      </c>
      <c r="G48" s="242">
        <v>5876</v>
      </c>
      <c r="H48" s="213">
        <v>2.7235983387718798</v>
      </c>
      <c r="I48" s="242">
        <v>190587</v>
      </c>
      <c r="J48" s="539">
        <v>88.339420795016295</v>
      </c>
      <c r="K48" s="213">
        <v>11.6605792049837</v>
      </c>
      <c r="L48" s="534"/>
      <c r="M48" s="534"/>
    </row>
    <row r="49" spans="1:13" ht="15">
      <c r="A49" s="533">
        <v>2022</v>
      </c>
      <c r="B49" s="211">
        <v>219073</v>
      </c>
      <c r="C49" s="242">
        <v>151078</v>
      </c>
      <c r="D49" s="213">
        <v>68.962400660966907</v>
      </c>
      <c r="E49" s="242">
        <v>35430</v>
      </c>
      <c r="F49" s="213">
        <v>16.1726912946826</v>
      </c>
      <c r="G49" s="242">
        <v>4324</v>
      </c>
      <c r="H49" s="213">
        <v>1.97377129997763</v>
      </c>
      <c r="I49" s="242">
        <v>190832</v>
      </c>
      <c r="J49" s="539">
        <v>87.108863255627099</v>
      </c>
      <c r="K49" s="213">
        <v>12.891136744372901</v>
      </c>
      <c r="L49" s="534"/>
      <c r="M49" s="534"/>
    </row>
    <row r="50" spans="1:13" ht="15">
      <c r="A50" s="533">
        <v>2023</v>
      </c>
      <c r="B50" s="211">
        <v>220403</v>
      </c>
      <c r="C50" s="242">
        <v>151692</v>
      </c>
      <c r="D50" s="213">
        <v>68.824834507697304</v>
      </c>
      <c r="E50" s="242">
        <v>35816</v>
      </c>
      <c r="F50" s="213">
        <v>16.250232528595301</v>
      </c>
      <c r="G50" s="242">
        <v>5822</v>
      </c>
      <c r="H50" s="213">
        <v>2.6415248431282699</v>
      </c>
      <c r="I50" s="242">
        <v>193330</v>
      </c>
      <c r="J50" s="539">
        <v>87.716591879420903</v>
      </c>
      <c r="K50" s="213">
        <v>12.2834081205791</v>
      </c>
      <c r="M50" s="538"/>
    </row>
    <row r="51" spans="1:13" ht="15">
      <c r="A51" s="533">
        <v>2024</v>
      </c>
      <c r="B51" s="211">
        <v>222192</v>
      </c>
      <c r="C51" s="211">
        <v>152011</v>
      </c>
      <c r="D51" s="213">
        <v>68.414254338590098</v>
      </c>
      <c r="E51" s="211">
        <v>35432</v>
      </c>
      <c r="F51" s="213">
        <v>15.9465687333477</v>
      </c>
      <c r="G51" s="211">
        <v>5650</v>
      </c>
      <c r="H51" s="213">
        <v>2.5428458270324801</v>
      </c>
      <c r="I51" s="211">
        <v>193093</v>
      </c>
      <c r="J51" s="539">
        <v>86.903668898970295</v>
      </c>
      <c r="K51" s="213">
        <v>13.096331101029699</v>
      </c>
    </row>
    <row r="52" spans="1:13" ht="15">
      <c r="A52" s="533">
        <v>2025</v>
      </c>
      <c r="B52" s="211">
        <v>223750</v>
      </c>
      <c r="C52" s="211">
        <v>149481</v>
      </c>
      <c r="D52" s="213">
        <v>66.8071508379888</v>
      </c>
      <c r="E52" s="211">
        <v>34837</v>
      </c>
      <c r="F52" s="213">
        <v>15.5696089385475</v>
      </c>
      <c r="G52" s="211">
        <v>5676</v>
      </c>
      <c r="H52" s="213">
        <v>2.5367597765363099</v>
      </c>
      <c r="I52" s="211">
        <v>189994</v>
      </c>
      <c r="J52" s="539">
        <v>84.913519553072604</v>
      </c>
      <c r="K52" s="213">
        <v>15.0864804469274</v>
      </c>
    </row>
    <row r="53" spans="1:13">
      <c r="A53" s="534"/>
      <c r="B53" s="534"/>
      <c r="C53" s="534"/>
      <c r="D53" s="534"/>
      <c r="E53" s="534"/>
      <c r="F53" s="534"/>
      <c r="G53" s="534"/>
      <c r="H53" s="534"/>
      <c r="I53" s="534"/>
      <c r="J53" s="534"/>
      <c r="K53" s="534"/>
    </row>
    <row r="54" spans="1:13" ht="45" customHeight="1">
      <c r="A54" s="481" t="s">
        <v>629</v>
      </c>
      <c r="B54" s="481" t="s">
        <v>686</v>
      </c>
      <c r="C54" s="481" t="s">
        <v>687</v>
      </c>
      <c r="D54" s="481" t="s">
        <v>688</v>
      </c>
      <c r="E54" s="481" t="s">
        <v>689</v>
      </c>
      <c r="F54" s="481" t="s">
        <v>688</v>
      </c>
      <c r="G54" s="481" t="s">
        <v>690</v>
      </c>
      <c r="H54" s="481" t="s">
        <v>688</v>
      </c>
      <c r="I54" s="481" t="s">
        <v>691</v>
      </c>
      <c r="J54" s="481" t="s">
        <v>692</v>
      </c>
      <c r="K54" s="481" t="s">
        <v>693</v>
      </c>
      <c r="M54" s="540"/>
    </row>
    <row r="55" spans="1:13" ht="15">
      <c r="A55" s="533">
        <v>2018</v>
      </c>
      <c r="B55" s="211">
        <v>241565</v>
      </c>
      <c r="C55" s="242">
        <v>138105</v>
      </c>
      <c r="D55" s="213">
        <v>57.170947778030801</v>
      </c>
      <c r="E55" s="242">
        <v>81992</v>
      </c>
      <c r="F55" s="213">
        <v>33.942003187547897</v>
      </c>
      <c r="G55" s="242">
        <v>5928</v>
      </c>
      <c r="H55" s="213">
        <v>2.4539978887670002</v>
      </c>
      <c r="I55" s="242">
        <v>226025</v>
      </c>
      <c r="J55" s="539">
        <v>93.566948854345597</v>
      </c>
      <c r="K55" s="213">
        <v>6.4330511456543702</v>
      </c>
      <c r="M55" s="540"/>
    </row>
    <row r="56" spans="1:13" ht="15">
      <c r="A56" s="533">
        <v>2019</v>
      </c>
      <c r="B56" s="211">
        <v>244995</v>
      </c>
      <c r="C56" s="242">
        <v>133773</v>
      </c>
      <c r="D56" s="213">
        <v>54.602338823241297</v>
      </c>
      <c r="E56" s="242">
        <v>85229</v>
      </c>
      <c r="F56" s="213">
        <v>34.788056899120399</v>
      </c>
      <c r="G56" s="242">
        <v>5847</v>
      </c>
      <c r="H56" s="213">
        <v>2.3865793179452601</v>
      </c>
      <c r="I56" s="242">
        <v>224849</v>
      </c>
      <c r="J56" s="539">
        <v>91.776975040306894</v>
      </c>
      <c r="K56" s="213">
        <v>8.2230249596930598</v>
      </c>
      <c r="M56" s="540"/>
    </row>
    <row r="57" spans="1:13" ht="15">
      <c r="A57" s="533">
        <v>2020</v>
      </c>
      <c r="B57" s="211">
        <v>248422</v>
      </c>
      <c r="C57" s="242">
        <v>136375</v>
      </c>
      <c r="D57" s="213">
        <v>54.896506750609902</v>
      </c>
      <c r="E57" s="242">
        <v>88235</v>
      </c>
      <c r="F57" s="213">
        <v>35.518190820458699</v>
      </c>
      <c r="G57" s="242">
        <v>5760</v>
      </c>
      <c r="H57" s="213">
        <v>2.31863522554363</v>
      </c>
      <c r="I57" s="242">
        <v>230370</v>
      </c>
      <c r="J57" s="539">
        <v>92.733332796612203</v>
      </c>
      <c r="K57" s="213">
        <v>7.2666672033877804</v>
      </c>
      <c r="M57" s="534"/>
    </row>
    <row r="58" spans="1:13" ht="15">
      <c r="A58" s="533">
        <v>2021</v>
      </c>
      <c r="B58" s="211">
        <v>252291</v>
      </c>
      <c r="C58" s="242">
        <v>134758</v>
      </c>
      <c r="D58" s="213">
        <v>53.413716700159704</v>
      </c>
      <c r="E58" s="242">
        <v>92363</v>
      </c>
      <c r="F58" s="213">
        <v>36.609708630113602</v>
      </c>
      <c r="G58" s="242">
        <v>6121</v>
      </c>
      <c r="H58" s="213">
        <v>2.4261666091933498</v>
      </c>
      <c r="I58" s="242">
        <v>233242</v>
      </c>
      <c r="J58" s="539">
        <v>92.4495919394667</v>
      </c>
      <c r="K58" s="213">
        <v>7.55040806053327</v>
      </c>
      <c r="M58" s="534"/>
    </row>
    <row r="59" spans="1:13" ht="15">
      <c r="A59" s="533">
        <v>2022</v>
      </c>
      <c r="B59" s="211">
        <v>256188</v>
      </c>
      <c r="C59" s="242">
        <v>140669</v>
      </c>
      <c r="D59" s="213">
        <v>54.908504691866902</v>
      </c>
      <c r="E59" s="242">
        <v>86012</v>
      </c>
      <c r="F59" s="213">
        <v>33.573781754024402</v>
      </c>
      <c r="G59" s="242">
        <v>4293</v>
      </c>
      <c r="H59" s="213">
        <v>1.6757225162771101</v>
      </c>
      <c r="I59" s="242">
        <v>230974</v>
      </c>
      <c r="J59" s="539">
        <v>90.158008962168395</v>
      </c>
      <c r="K59" s="213">
        <v>9.8419910378315905</v>
      </c>
      <c r="M59" s="538"/>
    </row>
    <row r="60" spans="1:13" ht="15">
      <c r="A60" s="533">
        <v>2023</v>
      </c>
      <c r="B60" s="211">
        <v>256264</v>
      </c>
      <c r="C60" s="242">
        <v>140358</v>
      </c>
      <c r="D60" s="213">
        <v>54.770861299285102</v>
      </c>
      <c r="E60" s="242">
        <v>85158</v>
      </c>
      <c r="F60" s="213">
        <v>33.230574719820197</v>
      </c>
      <c r="G60" s="242">
        <v>6092</v>
      </c>
      <c r="H60" s="213">
        <v>2.37723597540037</v>
      </c>
      <c r="I60" s="242">
        <v>231608</v>
      </c>
      <c r="J60" s="539">
        <v>90.378671994505694</v>
      </c>
      <c r="K60" s="213">
        <v>9.6213280054943304</v>
      </c>
      <c r="M60" s="538"/>
    </row>
    <row r="61" spans="1:13" ht="15">
      <c r="A61" s="533">
        <v>2024</v>
      </c>
      <c r="B61" s="211">
        <v>258339</v>
      </c>
      <c r="C61" s="211">
        <v>139763</v>
      </c>
      <c r="D61" s="213">
        <v>54.1006197283414</v>
      </c>
      <c r="E61" s="211">
        <v>86005</v>
      </c>
      <c r="F61" s="213">
        <v>33.291527798745101</v>
      </c>
      <c r="G61" s="211">
        <v>5847</v>
      </c>
      <c r="H61" s="213">
        <v>2.2633051920151401</v>
      </c>
      <c r="I61" s="211">
        <v>231615</v>
      </c>
      <c r="J61" s="539">
        <v>89.655452719101604</v>
      </c>
      <c r="K61" s="213">
        <v>10.3445472808984</v>
      </c>
      <c r="M61" s="540"/>
    </row>
    <row r="62" spans="1:13" ht="15">
      <c r="A62" s="533">
        <v>2025</v>
      </c>
      <c r="B62" s="211">
        <v>260133</v>
      </c>
      <c r="C62" s="211">
        <v>136404</v>
      </c>
      <c r="D62" s="213">
        <v>52.436253762498403</v>
      </c>
      <c r="E62" s="211">
        <v>85342</v>
      </c>
      <c r="F62" s="213">
        <v>32.807064078759701</v>
      </c>
      <c r="G62" s="211">
        <v>5807</v>
      </c>
      <c r="H62" s="213">
        <v>2.2323196211168899</v>
      </c>
      <c r="I62" s="211">
        <v>227553</v>
      </c>
      <c r="J62" s="539">
        <v>87.475637462375005</v>
      </c>
      <c r="K62" s="213">
        <v>12.524362537625001</v>
      </c>
      <c r="M62" s="540"/>
    </row>
    <row r="63" spans="1:13">
      <c r="A63" s="534"/>
      <c r="B63" s="534"/>
      <c r="C63" s="534"/>
      <c r="D63" s="534"/>
      <c r="E63" s="534"/>
      <c r="F63" s="534"/>
      <c r="G63" s="534"/>
      <c r="H63" s="534"/>
      <c r="I63" s="534"/>
      <c r="J63" s="534"/>
      <c r="K63" s="534"/>
      <c r="M63" s="540"/>
    </row>
    <row r="64" spans="1:13" ht="42.75" customHeight="1">
      <c r="A64" s="481" t="s">
        <v>624</v>
      </c>
      <c r="B64" s="481" t="s">
        <v>686</v>
      </c>
      <c r="C64" s="481" t="s">
        <v>687</v>
      </c>
      <c r="D64" s="481" t="s">
        <v>688</v>
      </c>
      <c r="E64" s="481" t="s">
        <v>689</v>
      </c>
      <c r="F64" s="481" t="s">
        <v>688</v>
      </c>
      <c r="G64" s="481" t="s">
        <v>690</v>
      </c>
      <c r="H64" s="481" t="s">
        <v>688</v>
      </c>
      <c r="I64" s="481" t="s">
        <v>691</v>
      </c>
      <c r="J64" s="481" t="s">
        <v>692</v>
      </c>
      <c r="K64" s="481" t="s">
        <v>693</v>
      </c>
      <c r="M64" s="540"/>
    </row>
    <row r="65" spans="1:13" ht="15">
      <c r="A65" s="533">
        <v>2018</v>
      </c>
      <c r="B65" s="211">
        <v>671585</v>
      </c>
      <c r="C65" s="242">
        <v>238550</v>
      </c>
      <c r="D65" s="213">
        <v>35.520447895649802</v>
      </c>
      <c r="E65" s="242">
        <v>342522</v>
      </c>
      <c r="F65" s="213">
        <v>51.002032505192901</v>
      </c>
      <c r="G65" s="242">
        <v>13806</v>
      </c>
      <c r="H65" s="213">
        <v>2.0557338237155398</v>
      </c>
      <c r="I65" s="242">
        <v>594878</v>
      </c>
      <c r="J65" s="539">
        <v>88.578214224558295</v>
      </c>
      <c r="K65" s="213">
        <v>11.4217857754417</v>
      </c>
      <c r="M65" s="540"/>
    </row>
    <row r="66" spans="1:13" ht="15">
      <c r="A66" s="533">
        <v>2019</v>
      </c>
      <c r="B66" s="211">
        <v>683968</v>
      </c>
      <c r="C66" s="242">
        <v>236118</v>
      </c>
      <c r="D66" s="213">
        <v>34.521790493122502</v>
      </c>
      <c r="E66" s="242">
        <v>364827</v>
      </c>
      <c r="F66" s="213">
        <v>53.3397761298774</v>
      </c>
      <c r="G66" s="242">
        <v>14967</v>
      </c>
      <c r="H66" s="213">
        <v>2.1882602694862898</v>
      </c>
      <c r="I66" s="242">
        <v>615912</v>
      </c>
      <c r="J66" s="539">
        <v>90.049826892486195</v>
      </c>
      <c r="K66" s="213">
        <v>9.9501731075138107</v>
      </c>
      <c r="M66" s="540"/>
    </row>
    <row r="67" spans="1:13" ht="15">
      <c r="A67" s="533">
        <v>2020</v>
      </c>
      <c r="B67" s="211">
        <v>695596</v>
      </c>
      <c r="C67" s="242">
        <v>247032</v>
      </c>
      <c r="D67" s="213">
        <v>35.513717732706901</v>
      </c>
      <c r="E67" s="242">
        <v>380776</v>
      </c>
      <c r="F67" s="213">
        <v>54.740970333354397</v>
      </c>
      <c r="G67" s="242">
        <v>15137</v>
      </c>
      <c r="H67" s="213">
        <v>2.1761194716473402</v>
      </c>
      <c r="I67" s="242">
        <v>642945</v>
      </c>
      <c r="J67" s="539">
        <v>92.430807537708702</v>
      </c>
      <c r="K67" s="213">
        <v>7.5691924622913298</v>
      </c>
      <c r="M67" s="534"/>
    </row>
    <row r="68" spans="1:13" ht="15">
      <c r="A68" s="533">
        <v>2021</v>
      </c>
      <c r="B68" s="211">
        <v>706477</v>
      </c>
      <c r="C68" s="242">
        <v>248543</v>
      </c>
      <c r="D68" s="213">
        <v>35.180621591361103</v>
      </c>
      <c r="E68" s="242">
        <v>412856</v>
      </c>
      <c r="F68" s="213">
        <v>58.4387035954461</v>
      </c>
      <c r="G68" s="242">
        <v>14134</v>
      </c>
      <c r="H68" s="213">
        <v>2.0006313015144199</v>
      </c>
      <c r="I68" s="242">
        <v>675533</v>
      </c>
      <c r="J68" s="539">
        <v>95.619956488321606</v>
      </c>
      <c r="K68" s="213">
        <v>4.3800435116783696</v>
      </c>
      <c r="M68" s="534"/>
    </row>
    <row r="69" spans="1:13" ht="15">
      <c r="A69" s="533">
        <v>2022</v>
      </c>
      <c r="B69" s="211">
        <v>717384</v>
      </c>
      <c r="C69" s="242">
        <v>275216</v>
      </c>
      <c r="D69" s="213">
        <v>38.363833037815198</v>
      </c>
      <c r="E69" s="242">
        <v>412583</v>
      </c>
      <c r="F69" s="213">
        <v>57.512155275277998</v>
      </c>
      <c r="G69" s="242">
        <v>9168</v>
      </c>
      <c r="H69" s="213">
        <v>1.2779766484895101</v>
      </c>
      <c r="I69" s="242">
        <v>696967</v>
      </c>
      <c r="J69" s="539">
        <v>97.153964961582602</v>
      </c>
      <c r="K69" s="213">
        <v>2.8460350384173601</v>
      </c>
    </row>
    <row r="70" spans="1:13" ht="15">
      <c r="A70" s="533">
        <v>2023</v>
      </c>
      <c r="B70" s="211">
        <v>716649</v>
      </c>
      <c r="C70" s="242">
        <v>282208</v>
      </c>
      <c r="D70" s="213">
        <v>39.378831199094698</v>
      </c>
      <c r="E70" s="242">
        <v>424218</v>
      </c>
      <c r="F70" s="213">
        <v>59.1946685197356</v>
      </c>
      <c r="G70" s="242">
        <v>14156</v>
      </c>
      <c r="H70" s="213">
        <v>1.9753045075064599</v>
      </c>
      <c r="I70" s="242">
        <v>720582</v>
      </c>
      <c r="J70" s="539">
        <v>100.548804226337</v>
      </c>
      <c r="K70" s="213">
        <v>-0.54880422633674197</v>
      </c>
    </row>
    <row r="71" spans="1:13" ht="15">
      <c r="A71" s="533">
        <v>2024</v>
      </c>
      <c r="B71" s="211">
        <v>722469</v>
      </c>
      <c r="C71" s="211">
        <v>291120</v>
      </c>
      <c r="D71" s="213">
        <v>40.295154532582004</v>
      </c>
      <c r="E71" s="211">
        <v>434575</v>
      </c>
      <c r="F71" s="213">
        <v>60.151369816559601</v>
      </c>
      <c r="G71" s="211">
        <v>14767</v>
      </c>
      <c r="H71" s="213">
        <v>2.0439631319821299</v>
      </c>
      <c r="I71" s="211">
        <v>740462</v>
      </c>
      <c r="J71" s="539">
        <v>102.49048748112401</v>
      </c>
      <c r="K71" s="213">
        <v>-2.4904874811237501</v>
      </c>
    </row>
    <row r="72" spans="1:13" ht="15">
      <c r="A72" s="533">
        <v>2025</v>
      </c>
      <c r="B72" s="211">
        <v>727559</v>
      </c>
      <c r="C72" s="211">
        <v>273324</v>
      </c>
      <c r="D72" s="213">
        <v>37.567262586264498</v>
      </c>
      <c r="E72" s="211">
        <v>428332</v>
      </c>
      <c r="F72" s="213">
        <v>58.872476321507897</v>
      </c>
      <c r="G72" s="211">
        <v>14693</v>
      </c>
      <c r="H72" s="213">
        <v>2.0194925772342902</v>
      </c>
      <c r="I72" s="211">
        <v>716349</v>
      </c>
      <c r="J72" s="539">
        <v>98.459231485006697</v>
      </c>
      <c r="K72" s="213">
        <v>1.5407685149932899</v>
      </c>
    </row>
    <row r="73" spans="1:13">
      <c r="A73" s="534"/>
      <c r="B73" s="534"/>
      <c r="C73" s="534"/>
      <c r="D73" s="534"/>
      <c r="E73" s="534"/>
      <c r="F73" s="534"/>
      <c r="G73" s="534"/>
      <c r="H73" s="534"/>
      <c r="I73" s="534"/>
      <c r="J73" s="534"/>
      <c r="K73" s="534"/>
    </row>
    <row r="74" spans="1:13" ht="42.75" customHeight="1">
      <c r="A74" s="481" t="s">
        <v>618</v>
      </c>
      <c r="B74" s="481" t="s">
        <v>686</v>
      </c>
      <c r="C74" s="481" t="s">
        <v>687</v>
      </c>
      <c r="D74" s="481" t="s">
        <v>688</v>
      </c>
      <c r="E74" s="481" t="s">
        <v>689</v>
      </c>
      <c r="F74" s="481" t="s">
        <v>688</v>
      </c>
      <c r="G74" s="481" t="s">
        <v>690</v>
      </c>
      <c r="H74" s="481" t="s">
        <v>688</v>
      </c>
      <c r="I74" s="481" t="s">
        <v>691</v>
      </c>
      <c r="J74" s="481" t="s">
        <v>692</v>
      </c>
      <c r="K74" s="481" t="s">
        <v>693</v>
      </c>
    </row>
    <row r="75" spans="1:13" ht="15">
      <c r="A75" s="533">
        <v>2018</v>
      </c>
      <c r="B75" s="211">
        <v>365422</v>
      </c>
      <c r="C75" s="242">
        <v>214757</v>
      </c>
      <c r="D75" s="213">
        <v>58.769586943314899</v>
      </c>
      <c r="E75" s="242">
        <v>84472</v>
      </c>
      <c r="F75" s="213">
        <v>23.116287470376701</v>
      </c>
      <c r="G75" s="242">
        <v>8879</v>
      </c>
      <c r="H75" s="213">
        <v>2.4297934990230501</v>
      </c>
      <c r="I75" s="242">
        <v>308108</v>
      </c>
      <c r="J75" s="539">
        <v>84.315667912714602</v>
      </c>
      <c r="K75" s="213">
        <v>15.6843320872854</v>
      </c>
    </row>
    <row r="76" spans="1:13" ht="15">
      <c r="A76" s="533">
        <v>2019</v>
      </c>
      <c r="B76" s="211">
        <v>367467</v>
      </c>
      <c r="C76" s="242">
        <v>210677</v>
      </c>
      <c r="D76" s="213">
        <v>57.332223029551002</v>
      </c>
      <c r="E76" s="242">
        <v>85183</v>
      </c>
      <c r="F76" s="213">
        <v>23.181129189831999</v>
      </c>
      <c r="G76" s="242">
        <v>9474</v>
      </c>
      <c r="H76" s="213">
        <v>2.5781906946746198</v>
      </c>
      <c r="I76" s="242">
        <v>305334</v>
      </c>
      <c r="J76" s="539">
        <v>83.091542914057598</v>
      </c>
      <c r="K76" s="213">
        <v>16.908457085942398</v>
      </c>
      <c r="L76" s="534"/>
    </row>
    <row r="77" spans="1:13" ht="15">
      <c r="A77" s="533">
        <v>2020</v>
      </c>
      <c r="B77" s="211">
        <v>370530</v>
      </c>
      <c r="C77" s="242">
        <v>213157</v>
      </c>
      <c r="D77" s="213">
        <v>57.527595606293701</v>
      </c>
      <c r="E77" s="242">
        <v>86732</v>
      </c>
      <c r="F77" s="213">
        <v>23.407551345370099</v>
      </c>
      <c r="G77" s="242">
        <v>9579</v>
      </c>
      <c r="H77" s="213">
        <v>2.5852157720022699</v>
      </c>
      <c r="I77" s="242">
        <v>309468</v>
      </c>
      <c r="J77" s="539">
        <v>83.520362723666096</v>
      </c>
      <c r="K77" s="213">
        <v>16.4796372763339</v>
      </c>
    </row>
    <row r="78" spans="1:13" ht="15">
      <c r="A78" s="533">
        <v>2021</v>
      </c>
      <c r="B78" s="211">
        <v>376280</v>
      </c>
      <c r="C78" s="242">
        <v>210341</v>
      </c>
      <c r="D78" s="213">
        <v>55.900127564579599</v>
      </c>
      <c r="E78" s="242">
        <v>89961</v>
      </c>
      <c r="F78" s="213">
        <v>23.9079940469863</v>
      </c>
      <c r="G78" s="242">
        <v>9518</v>
      </c>
      <c r="H78" s="213">
        <v>2.5294993090251898</v>
      </c>
      <c r="I78" s="242">
        <v>309820</v>
      </c>
      <c r="J78" s="539">
        <v>82.337620920590993</v>
      </c>
      <c r="K78" s="213">
        <v>17.662379079409</v>
      </c>
    </row>
    <row r="79" spans="1:13" ht="15">
      <c r="A79" s="533">
        <v>2022</v>
      </c>
      <c r="B79" s="211">
        <v>382087</v>
      </c>
      <c r="C79" s="242">
        <v>213937</v>
      </c>
      <c r="D79" s="213">
        <v>55.991698225796704</v>
      </c>
      <c r="E79" s="242">
        <v>86738</v>
      </c>
      <c r="F79" s="213">
        <v>22.7011125738379</v>
      </c>
      <c r="G79" s="242">
        <v>6195</v>
      </c>
      <c r="H79" s="213">
        <v>1.6213584864180099</v>
      </c>
      <c r="I79" s="242">
        <v>306870</v>
      </c>
      <c r="J79" s="539">
        <v>80.314169286052604</v>
      </c>
      <c r="K79" s="213">
        <v>19.6858307139474</v>
      </c>
    </row>
    <row r="80" spans="1:13" ht="15">
      <c r="A80" s="533">
        <v>2023</v>
      </c>
      <c r="B80" s="211">
        <v>384751</v>
      </c>
      <c r="C80" s="242">
        <v>212168</v>
      </c>
      <c r="D80" s="213">
        <v>55.144236142336197</v>
      </c>
      <c r="E80" s="242">
        <v>88271</v>
      </c>
      <c r="F80" s="213">
        <v>22.942370520154601</v>
      </c>
      <c r="G80" s="242">
        <v>9380</v>
      </c>
      <c r="H80" s="213">
        <v>2.43794038222123</v>
      </c>
      <c r="I80" s="242">
        <v>309819</v>
      </c>
      <c r="J80" s="539">
        <v>80.524547044711994</v>
      </c>
      <c r="K80" s="213">
        <v>19.475452955287999</v>
      </c>
    </row>
    <row r="81" spans="1:11" ht="15">
      <c r="A81" s="533">
        <v>2024</v>
      </c>
      <c r="B81" s="211">
        <v>387888</v>
      </c>
      <c r="C81" s="211">
        <v>211296</v>
      </c>
      <c r="D81" s="213">
        <v>54.4734562554139</v>
      </c>
      <c r="E81" s="211">
        <v>86965</v>
      </c>
      <c r="F81" s="213">
        <v>22.4201315843749</v>
      </c>
      <c r="G81" s="211">
        <v>9385</v>
      </c>
      <c r="H81" s="213">
        <v>2.4195128490698301</v>
      </c>
      <c r="I81" s="211">
        <v>307646</v>
      </c>
      <c r="J81" s="539">
        <v>79.313100688858597</v>
      </c>
      <c r="K81" s="213">
        <v>20.686899311141399</v>
      </c>
    </row>
    <row r="82" spans="1:11" ht="15">
      <c r="A82" s="533">
        <v>2025</v>
      </c>
      <c r="B82" s="211">
        <v>390606</v>
      </c>
      <c r="C82" s="211">
        <v>207071</v>
      </c>
      <c r="D82" s="213">
        <v>53.012754540380797</v>
      </c>
      <c r="E82" s="211">
        <v>86110</v>
      </c>
      <c r="F82" s="213">
        <v>22.045232280098102</v>
      </c>
      <c r="G82" s="211">
        <v>9400</v>
      </c>
      <c r="H82" s="213">
        <v>2.4065170529894599</v>
      </c>
      <c r="I82" s="211">
        <v>302581</v>
      </c>
      <c r="J82" s="539">
        <v>77.464503873468402</v>
      </c>
      <c r="K82" s="213">
        <v>22.535496126531601</v>
      </c>
    </row>
    <row r="83" spans="1:11">
      <c r="A83" s="534"/>
      <c r="B83" s="534"/>
      <c r="C83" s="534"/>
      <c r="D83" s="534"/>
      <c r="E83" s="534"/>
      <c r="F83" s="534"/>
      <c r="G83" s="534"/>
      <c r="H83" s="534"/>
      <c r="I83" s="534"/>
      <c r="J83" s="534"/>
      <c r="K83" s="534"/>
    </row>
    <row r="84" spans="1:11" ht="42.75" customHeight="1">
      <c r="A84" s="481" t="s">
        <v>640</v>
      </c>
      <c r="B84" s="481" t="s">
        <v>686</v>
      </c>
      <c r="C84" s="481" t="s">
        <v>687</v>
      </c>
      <c r="D84" s="481" t="s">
        <v>688</v>
      </c>
      <c r="E84" s="481" t="s">
        <v>689</v>
      </c>
      <c r="F84" s="481" t="s">
        <v>688</v>
      </c>
      <c r="G84" s="481" t="s">
        <v>690</v>
      </c>
      <c r="H84" s="481" t="s">
        <v>688</v>
      </c>
      <c r="I84" s="481" t="s">
        <v>691</v>
      </c>
      <c r="J84" s="481" t="s">
        <v>692</v>
      </c>
      <c r="K84" s="481" t="s">
        <v>693</v>
      </c>
    </row>
    <row r="85" spans="1:11" ht="15">
      <c r="A85" s="533">
        <v>2018</v>
      </c>
      <c r="B85" s="211">
        <v>3870058</v>
      </c>
      <c r="C85" s="242">
        <v>826277</v>
      </c>
      <c r="D85" s="213">
        <v>21.350506891628001</v>
      </c>
      <c r="E85" s="242">
        <v>2950045</v>
      </c>
      <c r="F85" s="213">
        <v>76.227410545268299</v>
      </c>
      <c r="G85" s="242">
        <v>118621</v>
      </c>
      <c r="H85" s="213">
        <v>3.0650961820210401</v>
      </c>
      <c r="I85" s="242">
        <v>3894943</v>
      </c>
      <c r="J85" s="539">
        <v>100.643013618917</v>
      </c>
      <c r="K85" s="213">
        <v>-0.64301361891733699</v>
      </c>
    </row>
    <row r="86" spans="1:11" ht="15">
      <c r="A86" s="533">
        <v>2019</v>
      </c>
      <c r="B86" s="211">
        <v>3969222</v>
      </c>
      <c r="C86" s="242">
        <v>800149</v>
      </c>
      <c r="D86" s="213">
        <v>20.1588371726248</v>
      </c>
      <c r="E86" s="242">
        <v>3067157</v>
      </c>
      <c r="F86" s="213">
        <v>77.273505991854293</v>
      </c>
      <c r="G86" s="242">
        <v>134737</v>
      </c>
      <c r="H86" s="213">
        <v>3.3945443212800899</v>
      </c>
      <c r="I86" s="242">
        <v>4002043</v>
      </c>
      <c r="J86" s="539">
        <v>100.826887485759</v>
      </c>
      <c r="K86" s="213">
        <v>-0.82688748575915805</v>
      </c>
    </row>
    <row r="87" spans="1:11" ht="15">
      <c r="A87" s="533">
        <v>2020</v>
      </c>
      <c r="B87" s="211">
        <v>4055296</v>
      </c>
      <c r="C87" s="242">
        <v>901425</v>
      </c>
      <c r="D87" s="213">
        <v>22.228340422006202</v>
      </c>
      <c r="E87" s="242">
        <v>3129868</v>
      </c>
      <c r="F87" s="213">
        <v>77.179766902341996</v>
      </c>
      <c r="G87" s="242">
        <v>132392</v>
      </c>
      <c r="H87" s="213">
        <v>3.2646692128022199</v>
      </c>
      <c r="I87" s="242">
        <v>4163685</v>
      </c>
      <c r="J87" s="539">
        <v>102.67277653715</v>
      </c>
      <c r="K87" s="213">
        <v>-2.6727765371504399</v>
      </c>
    </row>
    <row r="88" spans="1:11" ht="15">
      <c r="A88" s="533">
        <v>2021</v>
      </c>
      <c r="B88" s="211">
        <v>4119008</v>
      </c>
      <c r="C88" s="242">
        <v>912411</v>
      </c>
      <c r="D88" s="213">
        <v>22.151231558666598</v>
      </c>
      <c r="E88" s="242">
        <v>3280838</v>
      </c>
      <c r="F88" s="213">
        <v>79.651168436672094</v>
      </c>
      <c r="G88" s="242">
        <v>133282</v>
      </c>
      <c r="H88" s="213">
        <v>3.2357791002105398</v>
      </c>
      <c r="I88" s="242">
        <v>4326531</v>
      </c>
      <c r="J88" s="539">
        <v>105.038179095549</v>
      </c>
      <c r="K88" s="213">
        <v>-5.0381790955492196</v>
      </c>
    </row>
    <row r="89" spans="1:11" ht="15">
      <c r="A89" s="533">
        <v>2022</v>
      </c>
      <c r="B89" s="211">
        <v>4182607</v>
      </c>
      <c r="C89" s="242">
        <v>1067292</v>
      </c>
      <c r="D89" s="213">
        <v>25.5173866442628</v>
      </c>
      <c r="E89" s="242">
        <v>3173282</v>
      </c>
      <c r="F89" s="213">
        <v>75.868519322996406</v>
      </c>
      <c r="G89" s="242">
        <v>63484</v>
      </c>
      <c r="H89" s="213">
        <v>1.5178093471368499</v>
      </c>
      <c r="I89" s="242">
        <v>4304058</v>
      </c>
      <c r="J89" s="539">
        <v>102.903715314396</v>
      </c>
      <c r="K89" s="213">
        <v>-2.9037153143960102</v>
      </c>
    </row>
    <row r="90" spans="1:11" ht="15">
      <c r="A90" s="533">
        <v>2023</v>
      </c>
      <c r="B90" s="211">
        <v>4146548</v>
      </c>
      <c r="C90" s="242">
        <v>1142904</v>
      </c>
      <c r="D90" s="213">
        <v>27.562782343288902</v>
      </c>
      <c r="E90" s="242">
        <v>3154899</v>
      </c>
      <c r="F90" s="213">
        <v>76.084950662575196</v>
      </c>
      <c r="G90" s="242">
        <v>130846</v>
      </c>
      <c r="H90" s="213">
        <v>3.15554046401971</v>
      </c>
      <c r="I90" s="242">
        <v>4428649</v>
      </c>
      <c r="J90" s="539">
        <v>106.803273469884</v>
      </c>
      <c r="K90" s="213">
        <v>-6.8032734698838802</v>
      </c>
    </row>
    <row r="91" spans="1:11" ht="15">
      <c r="A91" s="533">
        <v>2024</v>
      </c>
      <c r="B91" s="211">
        <v>4179996</v>
      </c>
      <c r="C91" s="211">
        <v>1214930</v>
      </c>
      <c r="D91" s="213">
        <v>29.065338818506</v>
      </c>
      <c r="E91" s="211">
        <v>3135814</v>
      </c>
      <c r="F91" s="213">
        <v>75.019545473249295</v>
      </c>
      <c r="G91" s="211">
        <v>135884</v>
      </c>
      <c r="H91" s="213">
        <v>3.2508165079583802</v>
      </c>
      <c r="I91" s="211">
        <v>4486628</v>
      </c>
      <c r="J91" s="539">
        <v>107.335700799714</v>
      </c>
      <c r="K91" s="213">
        <v>-7.33570079971369</v>
      </c>
    </row>
    <row r="92" spans="1:11" ht="15">
      <c r="A92" s="533">
        <v>2025</v>
      </c>
      <c r="B92" s="211">
        <v>4209006</v>
      </c>
      <c r="C92" s="211">
        <v>1121394</v>
      </c>
      <c r="D92" s="213">
        <v>26.6427275228403</v>
      </c>
      <c r="E92" s="211">
        <v>3076733</v>
      </c>
      <c r="F92" s="213">
        <v>73.098802900257198</v>
      </c>
      <c r="G92" s="211">
        <v>137051</v>
      </c>
      <c r="H92" s="213">
        <v>3.2561369596527099</v>
      </c>
      <c r="I92" s="211">
        <v>4335178</v>
      </c>
      <c r="J92" s="539">
        <v>102.99766738275</v>
      </c>
      <c r="K92" s="213">
        <v>-2.9976673827502198</v>
      </c>
    </row>
    <row r="97" spans="1:12" ht="25.5" customHeight="1">
      <c r="A97" s="799" t="s">
        <v>541</v>
      </c>
      <c r="B97" s="845" t="s">
        <v>607</v>
      </c>
      <c r="C97" s="846"/>
      <c r="D97" s="846"/>
      <c r="E97" s="846"/>
      <c r="F97" s="790" t="s">
        <v>509</v>
      </c>
      <c r="G97" s="790"/>
      <c r="H97" s="790"/>
      <c r="I97" s="790"/>
      <c r="J97" s="790"/>
      <c r="K97" s="791"/>
    </row>
    <row r="98" spans="1:12" ht="26.25" customHeight="1">
      <c r="A98" s="800"/>
      <c r="B98" s="810" t="s">
        <v>1302</v>
      </c>
      <c r="C98" s="808"/>
      <c r="D98" s="808"/>
      <c r="E98" s="808"/>
      <c r="F98" s="541" t="s">
        <v>509</v>
      </c>
      <c r="G98" s="811" t="s">
        <v>1301</v>
      </c>
      <c r="H98" s="808"/>
      <c r="I98" s="808"/>
      <c r="J98" s="808"/>
      <c r="K98" s="812"/>
    </row>
    <row r="99" spans="1:12" ht="26.25" customHeight="1">
      <c r="A99" s="801"/>
      <c r="B99" s="839" t="s">
        <v>696</v>
      </c>
      <c r="C99" s="840"/>
      <c r="D99" s="840"/>
      <c r="E99" s="840"/>
      <c r="F99" s="840"/>
      <c r="G99" s="840"/>
      <c r="H99" s="840"/>
      <c r="I99" s="840"/>
      <c r="J99" s="840"/>
      <c r="K99" s="841"/>
    </row>
    <row r="100" spans="1:12" ht="17.25" customHeight="1">
      <c r="A100" s="177" t="s">
        <v>544</v>
      </c>
      <c r="B100" s="803" t="s">
        <v>545</v>
      </c>
      <c r="C100" s="804"/>
      <c r="D100" s="804"/>
      <c r="E100" s="804"/>
      <c r="F100" s="804"/>
      <c r="G100" s="804"/>
      <c r="H100" s="804"/>
      <c r="I100" s="804"/>
      <c r="J100" s="804"/>
      <c r="K100" s="842"/>
    </row>
    <row r="101" spans="1:12" ht="16.5" customHeight="1">
      <c r="A101" s="191" t="s">
        <v>546</v>
      </c>
      <c r="B101" s="803" t="s">
        <v>547</v>
      </c>
      <c r="C101" s="804"/>
      <c r="D101" s="804"/>
      <c r="E101" s="804"/>
      <c r="F101" s="804"/>
      <c r="G101" s="804"/>
      <c r="H101" s="804"/>
      <c r="I101" s="804"/>
      <c r="J101" s="804"/>
      <c r="K101" s="842"/>
    </row>
    <row r="109" spans="1:12">
      <c r="L109" s="534"/>
    </row>
    <row r="110" spans="1:12">
      <c r="L110" s="534"/>
    </row>
    <row r="192" spans="12:13" ht="22.5">
      <c r="L192" s="542"/>
      <c r="M192" s="542"/>
    </row>
    <row r="193" spans="12:13" ht="22.5">
      <c r="L193" s="542"/>
      <c r="M193" s="542"/>
    </row>
    <row r="194" spans="12:13" ht="19.5">
      <c r="L194" s="543"/>
      <c r="M194" s="543"/>
    </row>
  </sheetData>
  <sheetProtection autoFilter="0"/>
  <mergeCells count="10">
    <mergeCell ref="L1:AS1"/>
    <mergeCell ref="B97:E97"/>
    <mergeCell ref="F97:K97"/>
    <mergeCell ref="B98:E98"/>
    <mergeCell ref="G98:K98"/>
    <mergeCell ref="B99:K99"/>
    <mergeCell ref="B100:K100"/>
    <mergeCell ref="B101:K101"/>
    <mergeCell ref="A97:A99"/>
    <mergeCell ref="C1:D1"/>
  </mergeCells>
  <hyperlinks>
    <hyperlink ref="K1" location="INDICE!B2" display="Indice" xr:uid="{00000000-0004-0000-0900-000000000000}"/>
  </hyperlinks>
  <pageMargins left="0.75" right="0.75" top="1" bottom="1" header="0" footer="0"/>
  <pageSetup paperSize="9" orientation="portrait"/>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X227"/>
  <sheetViews>
    <sheetView showGridLines="0" showRowColHeaders="0" topLeftCell="B1" zoomScaleNormal="100" workbookViewId="0">
      <selection activeCell="U1" sqref="U1:XFD1048576"/>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0.28515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31"/>
      <c r="B1" s="522"/>
      <c r="C1" s="848" t="s">
        <v>697</v>
      </c>
      <c r="D1" s="848"/>
      <c r="E1" s="848"/>
      <c r="F1" s="848"/>
      <c r="G1" s="848"/>
      <c r="H1" s="848"/>
      <c r="I1" s="848"/>
      <c r="J1" s="848"/>
      <c r="K1" s="848"/>
      <c r="L1" s="848"/>
      <c r="M1" s="848"/>
      <c r="N1" s="848"/>
      <c r="O1" s="848"/>
      <c r="P1" s="848"/>
      <c r="Q1" s="848"/>
      <c r="R1" s="848"/>
      <c r="S1" s="848"/>
      <c r="T1" s="286" t="s">
        <v>509</v>
      </c>
      <c r="U1" s="367"/>
      <c r="V1" s="367"/>
      <c r="X1" s="530"/>
    </row>
    <row r="2" spans="1:24" ht="24.75" customHeight="1">
      <c r="A2" s="847" t="s">
        <v>698</v>
      </c>
      <c r="B2" s="816" t="s">
        <v>532</v>
      </c>
      <c r="C2" s="816"/>
      <c r="D2" s="816" t="s">
        <v>533</v>
      </c>
      <c r="E2" s="816"/>
      <c r="F2" s="816" t="s">
        <v>699</v>
      </c>
      <c r="G2" s="816"/>
      <c r="H2" s="816" t="s">
        <v>535</v>
      </c>
      <c r="I2" s="816"/>
      <c r="J2" s="816" t="s">
        <v>536</v>
      </c>
      <c r="K2" s="816"/>
      <c r="L2" s="816" t="s">
        <v>537</v>
      </c>
      <c r="M2" s="816"/>
      <c r="N2" s="816" t="s">
        <v>538</v>
      </c>
      <c r="O2" s="816"/>
      <c r="P2" s="816" t="s">
        <v>539</v>
      </c>
      <c r="Q2" s="816"/>
      <c r="R2" s="816" t="s">
        <v>700</v>
      </c>
      <c r="S2" s="816"/>
      <c r="T2" s="168" t="s">
        <v>530</v>
      </c>
    </row>
    <row r="3" spans="1:24" ht="45">
      <c r="A3" s="847"/>
      <c r="B3" s="524" t="s">
        <v>701</v>
      </c>
      <c r="C3" s="524" t="s">
        <v>702</v>
      </c>
      <c r="D3" s="524" t="s">
        <v>701</v>
      </c>
      <c r="E3" s="524" t="s">
        <v>702</v>
      </c>
      <c r="F3" s="524" t="s">
        <v>701</v>
      </c>
      <c r="G3" s="524" t="s">
        <v>702</v>
      </c>
      <c r="H3" s="524" t="s">
        <v>701</v>
      </c>
      <c r="I3" s="524" t="s">
        <v>702</v>
      </c>
      <c r="J3" s="524" t="s">
        <v>701</v>
      </c>
      <c r="K3" s="524" t="s">
        <v>702</v>
      </c>
      <c r="L3" s="524" t="s">
        <v>701</v>
      </c>
      <c r="M3" s="524" t="s">
        <v>702</v>
      </c>
      <c r="N3" s="524" t="s">
        <v>701</v>
      </c>
      <c r="O3" s="524" t="s">
        <v>702</v>
      </c>
      <c r="P3" s="524" t="s">
        <v>701</v>
      </c>
      <c r="Q3" s="524" t="s">
        <v>702</v>
      </c>
      <c r="R3" s="524" t="s">
        <v>701</v>
      </c>
      <c r="S3" s="524" t="s">
        <v>702</v>
      </c>
    </row>
    <row r="4" spans="1:24" ht="15">
      <c r="A4" s="525" t="s">
        <v>613</v>
      </c>
      <c r="B4" s="526">
        <v>58461</v>
      </c>
      <c r="C4" s="527">
        <v>0.52192195409379405</v>
      </c>
      <c r="D4" s="526">
        <v>226512</v>
      </c>
      <c r="E4" s="527">
        <v>0.83789372445299304</v>
      </c>
      <c r="F4" s="526">
        <v>398323</v>
      </c>
      <c r="G4" s="527">
        <v>0.72836605275091804</v>
      </c>
      <c r="H4" s="526">
        <v>143889</v>
      </c>
      <c r="I4" s="527">
        <v>0.68015580020136801</v>
      </c>
      <c r="J4" s="526">
        <v>149481</v>
      </c>
      <c r="K4" s="527">
        <v>0.66807150837988805</v>
      </c>
      <c r="L4" s="526">
        <v>136404</v>
      </c>
      <c r="M4" s="527">
        <v>0.52436253762498397</v>
      </c>
      <c r="N4" s="526">
        <v>273324</v>
      </c>
      <c r="O4" s="527">
        <v>0.37567262586264499</v>
      </c>
      <c r="P4" s="526">
        <v>207071</v>
      </c>
      <c r="Q4" s="527">
        <v>0.53012754540380802</v>
      </c>
      <c r="R4" s="526">
        <v>1121394</v>
      </c>
      <c r="S4" s="527">
        <v>0.26642727522840298</v>
      </c>
      <c r="T4" s="396"/>
    </row>
    <row r="5" spans="1:24" ht="15">
      <c r="A5" s="525" t="s">
        <v>615</v>
      </c>
      <c r="B5" s="526">
        <v>25925</v>
      </c>
      <c r="C5" s="527">
        <v>0.23145048254189299</v>
      </c>
      <c r="D5" s="526">
        <v>35421</v>
      </c>
      <c r="E5" s="527">
        <v>0.131026319196552</v>
      </c>
      <c r="F5" s="526">
        <v>197490</v>
      </c>
      <c r="G5" s="527">
        <v>0.361126552465659</v>
      </c>
      <c r="H5" s="526">
        <v>41426</v>
      </c>
      <c r="I5" s="527">
        <v>0.195818541925664</v>
      </c>
      <c r="J5" s="526">
        <v>34837</v>
      </c>
      <c r="K5" s="527">
        <v>0.15569608938547499</v>
      </c>
      <c r="L5" s="526">
        <v>85342</v>
      </c>
      <c r="M5" s="527">
        <v>0.32807064078759701</v>
      </c>
      <c r="N5" s="526">
        <v>428332</v>
      </c>
      <c r="O5" s="527">
        <v>0.58872476321507905</v>
      </c>
      <c r="P5" s="526">
        <v>86110</v>
      </c>
      <c r="Q5" s="527">
        <v>0.22045232280098101</v>
      </c>
      <c r="R5" s="526">
        <v>3076733</v>
      </c>
      <c r="S5" s="527">
        <v>0.73098802900257198</v>
      </c>
      <c r="T5" s="396"/>
    </row>
    <row r="6" spans="1:24" ht="15">
      <c r="A6" s="525" t="s">
        <v>617</v>
      </c>
      <c r="B6" s="526">
        <v>1817</v>
      </c>
      <c r="C6" s="527">
        <v>1.62216210907857E-2</v>
      </c>
      <c r="D6" s="526">
        <v>4236</v>
      </c>
      <c r="E6" s="527">
        <v>1.56694471674034E-2</v>
      </c>
      <c r="F6" s="526">
        <v>9835</v>
      </c>
      <c r="G6" s="527">
        <v>3.6380786801561003E-2</v>
      </c>
      <c r="H6" s="526">
        <v>3198</v>
      </c>
      <c r="I6" s="527">
        <v>1.18297667708584E-2</v>
      </c>
      <c r="J6" s="526">
        <v>4297</v>
      </c>
      <c r="K6" s="527">
        <v>1.5895093125196501E-2</v>
      </c>
      <c r="L6" s="526">
        <v>4374</v>
      </c>
      <c r="M6" s="527">
        <v>1.6179924907984498E-2</v>
      </c>
      <c r="N6" s="526">
        <v>9360</v>
      </c>
      <c r="O6" s="527">
        <v>3.4623707622024498E-2</v>
      </c>
      <c r="P6" s="526">
        <v>6227</v>
      </c>
      <c r="Q6" s="527">
        <v>2.3034383265208E-2</v>
      </c>
      <c r="R6" s="526">
        <v>64054</v>
      </c>
      <c r="S6" s="527">
        <v>0.23694305213901301</v>
      </c>
      <c r="T6" s="396"/>
    </row>
    <row r="7" spans="1:24" ht="15">
      <c r="A7" s="525" t="s">
        <v>703</v>
      </c>
      <c r="B7" s="526">
        <v>2206</v>
      </c>
      <c r="C7" s="527">
        <v>1.9694494290739301E-2</v>
      </c>
      <c r="D7" s="526">
        <v>2439</v>
      </c>
      <c r="E7" s="527">
        <v>9.0221391976621594E-3</v>
      </c>
      <c r="F7" s="526">
        <v>10281</v>
      </c>
      <c r="G7" s="527">
        <v>1.87996459866294E-2</v>
      </c>
      <c r="H7" s="526">
        <v>1014</v>
      </c>
      <c r="I7" s="527">
        <v>4.7931251270367202E-3</v>
      </c>
      <c r="J7" s="526">
        <v>1379</v>
      </c>
      <c r="K7" s="527">
        <v>6.1631284916201104E-3</v>
      </c>
      <c r="L7" s="526">
        <v>1433</v>
      </c>
      <c r="M7" s="527">
        <v>5.50872053910884E-3</v>
      </c>
      <c r="N7" s="526">
        <v>5333</v>
      </c>
      <c r="O7" s="527">
        <v>7.3299897327914303E-3</v>
      </c>
      <c r="P7" s="526">
        <v>3173</v>
      </c>
      <c r="Q7" s="527">
        <v>8.1232751161016501E-3</v>
      </c>
      <c r="R7" s="526">
        <v>72997</v>
      </c>
      <c r="S7" s="527">
        <v>1.73430496416494E-2</v>
      </c>
      <c r="T7" s="396"/>
    </row>
    <row r="8" spans="1:24" ht="24" customHeight="1">
      <c r="A8" s="528" t="s">
        <v>704</v>
      </c>
      <c r="B8" s="523">
        <v>88409</v>
      </c>
      <c r="C8" s="529">
        <v>0.78928855201721304</v>
      </c>
      <c r="D8" s="523">
        <v>268608</v>
      </c>
      <c r="E8" s="529">
        <v>0.99361163001461195</v>
      </c>
      <c r="F8" s="523">
        <v>615929</v>
      </c>
      <c r="G8" s="529">
        <v>1.12627634985883</v>
      </c>
      <c r="H8" s="523">
        <v>189527</v>
      </c>
      <c r="I8" s="529">
        <v>0.89588424650087695</v>
      </c>
      <c r="J8" s="523">
        <v>189994</v>
      </c>
      <c r="K8" s="529">
        <v>0.84913519553072603</v>
      </c>
      <c r="L8" s="523">
        <v>227553</v>
      </c>
      <c r="M8" s="529">
        <v>0.87475637462375</v>
      </c>
      <c r="N8" s="523">
        <v>716349</v>
      </c>
      <c r="O8" s="529">
        <v>0.98459231485006704</v>
      </c>
      <c r="P8" s="523">
        <v>302581</v>
      </c>
      <c r="Q8" s="529">
        <v>0.77464503873468404</v>
      </c>
      <c r="R8" s="523">
        <v>4335178</v>
      </c>
      <c r="S8" s="529">
        <v>1.0299766738275</v>
      </c>
      <c r="T8" s="396"/>
    </row>
    <row r="9" spans="1:24" ht="50.25" customHeight="1"/>
    <row r="12" spans="1:24" ht="12.75" customHeight="1"/>
    <row r="13" spans="1:24" ht="13.5" customHeight="1"/>
    <row r="38" ht="12.75" customHeight="1"/>
    <row r="39" ht="12.75" hidden="1" customHeight="1"/>
    <row r="63" ht="12.75" customHeight="1"/>
    <row r="64" ht="12.75" hidden="1" customHeight="1"/>
    <row r="87" ht="12.75" customHeight="1"/>
    <row r="88" ht="12.75" hidden="1" customHeight="1"/>
    <row r="112"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1">
    <mergeCell ref="A2:A3"/>
    <mergeCell ref="C1:S1"/>
    <mergeCell ref="B2:C2"/>
    <mergeCell ref="D2:E2"/>
    <mergeCell ref="F2:G2"/>
    <mergeCell ref="H2:I2"/>
    <mergeCell ref="J2:K2"/>
    <mergeCell ref="L2:M2"/>
    <mergeCell ref="N2:O2"/>
    <mergeCell ref="P2:Q2"/>
    <mergeCell ref="R2:S2"/>
  </mergeCells>
  <hyperlinks>
    <hyperlink ref="T2" location="INDICE!B2" display="Indice" xr:uid="{00000000-0004-0000-0A00-000000000000}"/>
  </hyperlinks>
  <pageMargins left="0.7" right="0.7" top="0.75" bottom="0.75" header="0.3" footer="0.3"/>
  <pageSetup scale="36" orientation="portrait"/>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4">
    <tabColor rgb="FFFEFED6"/>
  </sheetPr>
  <dimension ref="A1:AH91"/>
  <sheetViews>
    <sheetView showGridLines="0" showRowColHeaders="0" zoomScale="80" zoomScaleNormal="80" workbookViewId="0">
      <selection activeCell="N73" sqref="N73"/>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857" t="s">
        <v>268</v>
      </c>
      <c r="B1" s="857"/>
      <c r="C1" s="857"/>
      <c r="D1" s="857"/>
      <c r="E1" s="480"/>
      <c r="F1" s="480"/>
      <c r="G1" s="480"/>
      <c r="H1" s="480"/>
      <c r="K1" s="167" t="s">
        <v>509</v>
      </c>
      <c r="L1" s="367"/>
      <c r="W1" s="773" t="s">
        <v>269</v>
      </c>
      <c r="X1" s="774"/>
      <c r="Y1" s="775"/>
    </row>
    <row r="2" spans="1:25" s="186" customFormat="1" ht="39" customHeight="1">
      <c r="A2" s="481" t="s">
        <v>270</v>
      </c>
      <c r="B2" s="481" t="s">
        <v>271</v>
      </c>
      <c r="C2" s="481" t="s">
        <v>273</v>
      </c>
      <c r="D2" s="481" t="s">
        <v>274</v>
      </c>
      <c r="E2" s="480"/>
      <c r="F2" s="481" t="s">
        <v>705</v>
      </c>
      <c r="G2" s="481" t="s">
        <v>554</v>
      </c>
      <c r="H2" s="481" t="s">
        <v>555</v>
      </c>
      <c r="I2" s="481" t="s">
        <v>706</v>
      </c>
      <c r="J2" s="481" t="s">
        <v>688</v>
      </c>
      <c r="K2" s="168" t="s">
        <v>530</v>
      </c>
      <c r="W2" s="3" t="s">
        <v>272</v>
      </c>
      <c r="X2" s="512" t="s">
        <v>273</v>
      </c>
      <c r="Y2" s="3" t="s">
        <v>274</v>
      </c>
    </row>
    <row r="3" spans="1:25" ht="18.95" customHeight="1">
      <c r="A3" s="446" t="s">
        <v>304</v>
      </c>
      <c r="B3" s="482" t="s">
        <v>293</v>
      </c>
      <c r="C3" s="483">
        <v>1405273</v>
      </c>
      <c r="D3" s="484">
        <v>51.7622830504273</v>
      </c>
      <c r="E3" s="480"/>
      <c r="F3" s="446" t="s">
        <v>293</v>
      </c>
      <c r="G3" s="485">
        <v>1405273</v>
      </c>
      <c r="H3" s="485">
        <v>136069</v>
      </c>
      <c r="I3" s="485">
        <v>1541342</v>
      </c>
      <c r="J3" s="500">
        <v>0.22914557773573799</v>
      </c>
      <c r="K3" s="42"/>
      <c r="L3" s="42"/>
      <c r="V3" s="186"/>
      <c r="W3" s="513" t="s">
        <v>707</v>
      </c>
      <c r="X3" s="514">
        <v>3011141</v>
      </c>
      <c r="Y3" s="516" t="e">
        <v>#REF!</v>
      </c>
    </row>
    <row r="4" spans="1:25" ht="39" customHeight="1">
      <c r="A4" s="446" t="s">
        <v>305</v>
      </c>
      <c r="B4" s="482" t="s">
        <v>295</v>
      </c>
      <c r="C4" s="483">
        <v>403410</v>
      </c>
      <c r="D4" s="484">
        <v>14.8593352361946</v>
      </c>
      <c r="E4" s="480"/>
      <c r="F4" s="446" t="s">
        <v>295</v>
      </c>
      <c r="G4" s="485">
        <v>403410</v>
      </c>
      <c r="H4" s="485">
        <v>55541</v>
      </c>
      <c r="I4" s="485">
        <v>458951</v>
      </c>
      <c r="J4" s="500">
        <v>6.8230536796762095E-2</v>
      </c>
      <c r="K4" s="42"/>
      <c r="L4" s="42"/>
      <c r="W4" s="513" t="s">
        <v>708</v>
      </c>
      <c r="X4" s="514">
        <v>1541342</v>
      </c>
      <c r="Y4" s="516" t="e">
        <v>#REF!</v>
      </c>
    </row>
    <row r="5" spans="1:25" ht="21.75" customHeight="1">
      <c r="A5" s="446" t="s">
        <v>275</v>
      </c>
      <c r="B5" s="482" t="s">
        <v>276</v>
      </c>
      <c r="C5" s="483">
        <v>426826</v>
      </c>
      <c r="D5" s="484">
        <v>15.7218478013039</v>
      </c>
      <c r="E5" s="480"/>
      <c r="F5" s="446" t="s">
        <v>276</v>
      </c>
      <c r="G5" s="485">
        <v>426826</v>
      </c>
      <c r="H5" s="485">
        <v>2584315</v>
      </c>
      <c r="I5" s="485">
        <v>3011141</v>
      </c>
      <c r="J5" s="500">
        <v>0.44765512396909202</v>
      </c>
      <c r="K5" s="42"/>
      <c r="L5" s="42"/>
      <c r="W5" s="513" t="s">
        <v>277</v>
      </c>
      <c r="X5" s="514">
        <v>1000591</v>
      </c>
      <c r="Y5" s="516" t="e">
        <v>#REF!</v>
      </c>
    </row>
    <row r="6" spans="1:25" ht="33" customHeight="1">
      <c r="A6" s="446" t="s">
        <v>278</v>
      </c>
      <c r="B6" s="482" t="s">
        <v>279</v>
      </c>
      <c r="C6" s="483">
        <v>309270</v>
      </c>
      <c r="D6" s="484">
        <v>11.3917518368357</v>
      </c>
      <c r="E6" s="480"/>
      <c r="F6" s="446" t="s">
        <v>279</v>
      </c>
      <c r="G6" s="485">
        <v>309270</v>
      </c>
      <c r="H6" s="485">
        <v>691321</v>
      </c>
      <c r="I6" s="485">
        <v>1000591</v>
      </c>
      <c r="J6" s="500">
        <v>0.14875413942666901</v>
      </c>
      <c r="K6" s="42"/>
      <c r="L6" s="42"/>
      <c r="W6" s="513"/>
      <c r="X6" s="514"/>
      <c r="Y6" s="516"/>
    </row>
    <row r="7" spans="1:25" ht="18.95" customHeight="1">
      <c r="A7" s="446" t="s">
        <v>281</v>
      </c>
      <c r="B7" s="482" t="s">
        <v>282</v>
      </c>
      <c r="C7" s="483">
        <v>129713</v>
      </c>
      <c r="D7" s="484">
        <v>4.77789085915696</v>
      </c>
      <c r="E7" s="480"/>
      <c r="F7" s="446" t="s">
        <v>282</v>
      </c>
      <c r="G7" s="485">
        <v>129713</v>
      </c>
      <c r="H7" s="485">
        <v>402527</v>
      </c>
      <c r="I7" s="485">
        <v>532240</v>
      </c>
      <c r="J7" s="500">
        <v>7.9126139619934699E-2</v>
      </c>
      <c r="K7" s="42"/>
      <c r="L7" s="42"/>
      <c r="W7" s="513" t="s">
        <v>280</v>
      </c>
      <c r="X7" s="514" t="e">
        <v>#N/A</v>
      </c>
      <c r="Y7" s="516" t="e">
        <v>#N/A</v>
      </c>
    </row>
    <row r="8" spans="1:25" ht="18.95" customHeight="1">
      <c r="A8" s="446" t="s">
        <v>317</v>
      </c>
      <c r="B8" s="482" t="s">
        <v>301</v>
      </c>
      <c r="C8" s="483">
        <v>21492</v>
      </c>
      <c r="D8" s="484">
        <v>0.79164332291290296</v>
      </c>
      <c r="E8" s="480"/>
      <c r="F8" s="446" t="s">
        <v>301</v>
      </c>
      <c r="G8" s="485">
        <v>21492</v>
      </c>
      <c r="H8" s="485">
        <v>349</v>
      </c>
      <c r="I8" s="485">
        <v>21841</v>
      </c>
      <c r="J8" s="500">
        <v>3.2470201702972201E-3</v>
      </c>
      <c r="K8" s="42"/>
      <c r="L8" s="42"/>
      <c r="W8" s="513" t="s">
        <v>709</v>
      </c>
      <c r="X8" s="514">
        <v>151465</v>
      </c>
      <c r="Y8" s="516" t="e">
        <v>#REF!</v>
      </c>
    </row>
    <row r="9" spans="1:25" ht="18.95" customHeight="1">
      <c r="A9" s="446" t="s">
        <v>283</v>
      </c>
      <c r="B9" s="482" t="s">
        <v>284</v>
      </c>
      <c r="C9" s="483">
        <v>18864</v>
      </c>
      <c r="D9" s="484">
        <v>0.69484271558854405</v>
      </c>
      <c r="E9" s="480"/>
      <c r="F9" s="446" t="s">
        <v>284</v>
      </c>
      <c r="G9" s="485">
        <v>18864</v>
      </c>
      <c r="H9" s="485">
        <v>132601</v>
      </c>
      <c r="I9" s="485">
        <v>151465</v>
      </c>
      <c r="J9" s="500">
        <v>2.2517737745252901E-2</v>
      </c>
      <c r="K9" s="42"/>
      <c r="L9" s="42"/>
      <c r="W9" s="513" t="s">
        <v>710</v>
      </c>
      <c r="X9" s="514" t="e">
        <v>#N/A</v>
      </c>
      <c r="Y9" s="516" t="e">
        <v>#N/A</v>
      </c>
    </row>
    <row r="10" spans="1:25" ht="18.95" customHeight="1">
      <c r="A10" s="446" t="s">
        <v>313</v>
      </c>
      <c r="B10" s="482" t="s">
        <v>711</v>
      </c>
      <c r="C10" s="483">
        <v>2</v>
      </c>
      <c r="D10" s="484">
        <v>7.3668650931779507E-5</v>
      </c>
      <c r="E10" s="480"/>
      <c r="F10" s="446" t="s">
        <v>711</v>
      </c>
      <c r="G10" s="485">
        <v>2</v>
      </c>
      <c r="H10" s="485">
        <v>2</v>
      </c>
      <c r="I10" s="485">
        <v>4</v>
      </c>
      <c r="J10" s="500">
        <v>5.94665110626294E-7</v>
      </c>
      <c r="K10" s="42"/>
      <c r="L10" s="42"/>
      <c r="W10" s="513"/>
      <c r="X10" s="514"/>
      <c r="Y10" s="516"/>
    </row>
    <row r="11" spans="1:25" ht="18.95" customHeight="1">
      <c r="A11" s="446" t="s">
        <v>315</v>
      </c>
      <c r="B11" s="482" t="s">
        <v>712</v>
      </c>
      <c r="C11" s="483">
        <v>7</v>
      </c>
      <c r="D11" s="484">
        <v>2.5784027826122798E-4</v>
      </c>
      <c r="E11" s="480"/>
      <c r="F11" s="446" t="s">
        <v>712</v>
      </c>
      <c r="G11" s="485">
        <v>7</v>
      </c>
      <c r="H11" s="485">
        <v>2</v>
      </c>
      <c r="I11" s="485">
        <v>9</v>
      </c>
      <c r="J11" s="500">
        <v>1.33799649890916E-6</v>
      </c>
      <c r="K11" s="42"/>
      <c r="L11" s="42"/>
      <c r="W11" s="513" t="s">
        <v>285</v>
      </c>
      <c r="X11" s="514" t="e">
        <v>#N/A</v>
      </c>
      <c r="Y11" s="516" t="e">
        <v>#N/A</v>
      </c>
    </row>
    <row r="12" spans="1:25" ht="18.95" customHeight="1">
      <c r="A12" s="446" t="s">
        <v>713</v>
      </c>
      <c r="B12" s="482" t="s">
        <v>714</v>
      </c>
      <c r="C12" s="483">
        <v>0</v>
      </c>
      <c r="D12" s="484">
        <v>0</v>
      </c>
      <c r="E12" s="480"/>
      <c r="F12" s="446" t="s">
        <v>714</v>
      </c>
      <c r="G12" s="485">
        <v>0</v>
      </c>
      <c r="H12" s="485">
        <v>0</v>
      </c>
      <c r="I12" s="485">
        <v>0</v>
      </c>
      <c r="J12" s="501">
        <v>0</v>
      </c>
      <c r="K12" s="42"/>
      <c r="L12" s="42"/>
      <c r="W12" s="513" t="s">
        <v>288</v>
      </c>
      <c r="X12" s="514">
        <v>0</v>
      </c>
      <c r="Y12" s="516" t="e">
        <v>#REF!</v>
      </c>
    </row>
    <row r="13" spans="1:25" ht="18.95" customHeight="1">
      <c r="A13" s="446" t="s">
        <v>310</v>
      </c>
      <c r="B13" s="482" t="s">
        <v>303</v>
      </c>
      <c r="C13" s="483">
        <v>0</v>
      </c>
      <c r="D13" s="484">
        <v>0</v>
      </c>
      <c r="E13" s="480"/>
      <c r="F13" s="446" t="s">
        <v>287</v>
      </c>
      <c r="G13" s="485">
        <v>0</v>
      </c>
      <c r="H13" s="485">
        <v>0</v>
      </c>
      <c r="I13" s="485">
        <v>0</v>
      </c>
      <c r="J13" s="501">
        <v>0</v>
      </c>
      <c r="K13" s="42"/>
      <c r="L13" s="42"/>
      <c r="W13" s="513" t="s">
        <v>715</v>
      </c>
      <c r="X13" s="514">
        <v>4</v>
      </c>
      <c r="Y13" s="516" t="e">
        <v>#REF!</v>
      </c>
    </row>
    <row r="14" spans="1:25" ht="18.95" customHeight="1">
      <c r="A14" s="446" t="s">
        <v>311</v>
      </c>
      <c r="B14" s="482" t="s">
        <v>716</v>
      </c>
      <c r="C14" s="483">
        <v>2</v>
      </c>
      <c r="D14" s="484">
        <v>7.3668650931779507E-5</v>
      </c>
      <c r="E14" s="480"/>
      <c r="F14" s="446" t="s">
        <v>303</v>
      </c>
      <c r="G14" s="485">
        <v>0</v>
      </c>
      <c r="H14" s="485">
        <v>4</v>
      </c>
      <c r="I14" s="485">
        <v>4</v>
      </c>
      <c r="J14" s="501">
        <v>5.94665110626294E-7</v>
      </c>
      <c r="K14" s="42"/>
      <c r="L14" s="42"/>
      <c r="W14" s="513" t="s">
        <v>717</v>
      </c>
      <c r="X14" s="514" t="e">
        <v>#N/A</v>
      </c>
      <c r="Y14" s="516" t="e">
        <v>#N/A</v>
      </c>
    </row>
    <row r="15" spans="1:25" ht="18.95" customHeight="1">
      <c r="A15" s="446" t="s">
        <v>286</v>
      </c>
      <c r="B15" s="482" t="s">
        <v>287</v>
      </c>
      <c r="C15" s="483">
        <v>0</v>
      </c>
      <c r="D15" s="484">
        <v>0</v>
      </c>
      <c r="E15" s="480"/>
      <c r="F15" s="446" t="s">
        <v>332</v>
      </c>
      <c r="G15" s="485">
        <v>0</v>
      </c>
      <c r="H15" s="485">
        <v>6920</v>
      </c>
      <c r="I15" s="485">
        <v>6920</v>
      </c>
      <c r="J15" s="501">
        <v>1.02877064138349E-3</v>
      </c>
      <c r="K15" s="42"/>
      <c r="L15" s="42"/>
    </row>
    <row r="16" spans="1:25" ht="18.95" customHeight="1">
      <c r="A16" s="446" t="s">
        <v>319</v>
      </c>
      <c r="B16" s="482" t="s">
        <v>718</v>
      </c>
      <c r="C16" s="483">
        <v>0</v>
      </c>
      <c r="D16" s="484">
        <v>0</v>
      </c>
      <c r="E16" s="480"/>
      <c r="F16" s="446" t="s">
        <v>341</v>
      </c>
      <c r="G16" s="485">
        <v>0</v>
      </c>
      <c r="H16" s="485">
        <v>0</v>
      </c>
      <c r="I16" s="485">
        <v>0</v>
      </c>
      <c r="J16" s="501">
        <v>0</v>
      </c>
      <c r="K16" s="42"/>
      <c r="L16" s="42"/>
    </row>
    <row r="17" spans="1:27" ht="18.95" customHeight="1">
      <c r="A17" s="446" t="s">
        <v>719</v>
      </c>
      <c r="B17" s="482" t="s">
        <v>720</v>
      </c>
      <c r="C17" s="483">
        <v>0</v>
      </c>
      <c r="D17" s="484">
        <v>0</v>
      </c>
      <c r="E17" s="480"/>
      <c r="F17" s="446" t="s">
        <v>721</v>
      </c>
      <c r="G17" s="485">
        <v>0</v>
      </c>
      <c r="H17" s="485">
        <v>1964</v>
      </c>
      <c r="I17" s="485">
        <v>1964</v>
      </c>
      <c r="J17" s="501">
        <v>2.9198056931751003E-4</v>
      </c>
      <c r="K17" s="42"/>
      <c r="L17" s="42"/>
    </row>
    <row r="18" spans="1:27" ht="18.95" customHeight="1">
      <c r="A18" s="446" t="s">
        <v>321</v>
      </c>
      <c r="B18" s="482" t="s">
        <v>722</v>
      </c>
      <c r="C18" s="483">
        <v>0</v>
      </c>
      <c r="D18" s="484">
        <v>0</v>
      </c>
      <c r="E18" s="480"/>
      <c r="F18" s="446" t="s">
        <v>723</v>
      </c>
      <c r="G18" s="485">
        <v>0</v>
      </c>
      <c r="H18" s="485">
        <v>0</v>
      </c>
      <c r="I18" s="485">
        <v>0</v>
      </c>
      <c r="J18" s="501">
        <v>0</v>
      </c>
      <c r="K18" s="42"/>
      <c r="L18" s="42"/>
    </row>
    <row r="19" spans="1:27" ht="18.95" customHeight="1">
      <c r="A19" s="446" t="s">
        <v>724</v>
      </c>
      <c r="B19" s="482" t="s">
        <v>725</v>
      </c>
      <c r="C19" s="483">
        <v>0</v>
      </c>
      <c r="D19" s="484">
        <v>0</v>
      </c>
      <c r="E19" s="480"/>
      <c r="F19" s="446" t="s">
        <v>720</v>
      </c>
      <c r="G19" s="485">
        <v>0</v>
      </c>
      <c r="H19" s="485">
        <v>0</v>
      </c>
      <c r="I19" s="485">
        <v>0</v>
      </c>
      <c r="J19" s="501">
        <v>0</v>
      </c>
      <c r="K19" s="42"/>
      <c r="L19" s="42"/>
    </row>
    <row r="20" spans="1:27" ht="18.95" customHeight="1">
      <c r="A20" s="446" t="s">
        <v>726</v>
      </c>
      <c r="B20" s="482" t="s">
        <v>727</v>
      </c>
      <c r="C20" s="483">
        <v>0</v>
      </c>
      <c r="D20" s="484">
        <v>0</v>
      </c>
      <c r="E20" s="480"/>
      <c r="F20" s="446" t="s">
        <v>722</v>
      </c>
      <c r="G20" s="485">
        <v>0</v>
      </c>
      <c r="H20" s="485">
        <v>0</v>
      </c>
      <c r="I20" s="485">
        <v>0</v>
      </c>
      <c r="J20" s="501">
        <v>0</v>
      </c>
      <c r="K20" s="42"/>
      <c r="L20" s="42"/>
    </row>
    <row r="21" spans="1:27" ht="18.95" customHeight="1">
      <c r="E21" s="480"/>
      <c r="F21" s="446" t="s">
        <v>728</v>
      </c>
      <c r="G21" s="485">
        <v>0</v>
      </c>
      <c r="H21" s="485">
        <v>0</v>
      </c>
      <c r="I21" s="485">
        <v>0</v>
      </c>
      <c r="J21" s="501">
        <v>0</v>
      </c>
      <c r="K21" s="42"/>
      <c r="L21" s="42"/>
    </row>
    <row r="22" spans="1:27" ht="18.95" customHeight="1">
      <c r="A22" s="858" t="s">
        <v>729</v>
      </c>
      <c r="B22" s="859"/>
      <c r="C22" s="486">
        <v>2714859</v>
      </c>
      <c r="D22" s="487">
        <v>100</v>
      </c>
      <c r="E22" s="480"/>
      <c r="F22" s="446" t="s">
        <v>727</v>
      </c>
      <c r="G22" s="485">
        <v>0</v>
      </c>
      <c r="H22" s="485">
        <v>0</v>
      </c>
      <c r="I22" s="485">
        <v>0</v>
      </c>
      <c r="J22" s="501">
        <v>0</v>
      </c>
      <c r="K22" s="42"/>
      <c r="L22" s="42"/>
      <c r="O22" s="502" t="s">
        <v>509</v>
      </c>
      <c r="AA22" s="517" t="s">
        <v>509</v>
      </c>
    </row>
    <row r="23" spans="1:27" ht="24.75" customHeight="1">
      <c r="A23" s="488" t="s">
        <v>278</v>
      </c>
      <c r="B23" s="489" t="s">
        <v>279</v>
      </c>
      <c r="C23" s="483">
        <v>219900</v>
      </c>
      <c r="D23" s="484">
        <v>8.0998681699491595</v>
      </c>
      <c r="E23" s="480"/>
      <c r="F23" s="446" t="s">
        <v>730</v>
      </c>
      <c r="G23" s="485">
        <v>0</v>
      </c>
      <c r="H23" s="485">
        <v>0</v>
      </c>
      <c r="I23" s="485">
        <v>0</v>
      </c>
      <c r="J23" s="501">
        <v>0</v>
      </c>
      <c r="K23" s="42"/>
      <c r="L23" s="42"/>
    </row>
    <row r="24" spans="1:27" ht="24.75" customHeight="1">
      <c r="A24" s="488" t="s">
        <v>731</v>
      </c>
      <c r="B24" s="489" t="s">
        <v>279</v>
      </c>
      <c r="C24" s="483">
        <v>89370</v>
      </c>
      <c r="D24" s="484">
        <v>3.2918836668865699</v>
      </c>
      <c r="E24" s="480"/>
      <c r="F24" s="446" t="s">
        <v>716</v>
      </c>
      <c r="G24" s="485">
        <v>2</v>
      </c>
      <c r="H24" s="485">
        <v>0</v>
      </c>
      <c r="I24" s="485">
        <v>2</v>
      </c>
      <c r="J24" s="501">
        <v>2.97332555313147E-7</v>
      </c>
      <c r="K24" s="42"/>
      <c r="L24" s="42"/>
    </row>
    <row r="25" spans="1:27" ht="24.75" customHeight="1">
      <c r="A25" s="488" t="s">
        <v>305</v>
      </c>
      <c r="B25" s="489" t="s">
        <v>295</v>
      </c>
      <c r="C25" s="483">
        <v>400071</v>
      </c>
      <c r="D25" s="484">
        <v>14.736345423464</v>
      </c>
      <c r="E25" s="480"/>
      <c r="F25" s="446" t="s">
        <v>732</v>
      </c>
      <c r="G25" s="485">
        <v>0</v>
      </c>
      <c r="H25" s="485">
        <v>0</v>
      </c>
      <c r="I25" s="485">
        <v>0</v>
      </c>
      <c r="J25" s="501">
        <v>0</v>
      </c>
      <c r="K25" s="42"/>
      <c r="L25" s="42"/>
    </row>
    <row r="26" spans="1:27" ht="24.75" customHeight="1">
      <c r="A26" s="488" t="s">
        <v>289</v>
      </c>
      <c r="B26" s="489" t="s">
        <v>295</v>
      </c>
      <c r="C26" s="483">
        <v>3339</v>
      </c>
      <c r="D26" s="484">
        <v>0.122989812730606</v>
      </c>
      <c r="E26" s="480"/>
      <c r="F26" s="446" t="s">
        <v>733</v>
      </c>
      <c r="G26" s="485">
        <v>0</v>
      </c>
      <c r="H26" s="485">
        <v>0</v>
      </c>
      <c r="I26" s="485">
        <v>0</v>
      </c>
      <c r="J26" s="501">
        <v>0</v>
      </c>
      <c r="K26" s="42"/>
      <c r="L26" s="42"/>
    </row>
    <row r="27" spans="1:27" ht="22.5" customHeight="1">
      <c r="E27" s="480"/>
      <c r="F27" s="446" t="s">
        <v>734</v>
      </c>
      <c r="G27" s="485">
        <v>0</v>
      </c>
      <c r="H27" s="485">
        <v>0</v>
      </c>
      <c r="I27" s="485">
        <v>0</v>
      </c>
      <c r="J27" s="501">
        <v>0</v>
      </c>
    </row>
    <row r="28" spans="1:27" ht="22.5" customHeight="1">
      <c r="E28" s="480"/>
      <c r="F28" s="446" t="s">
        <v>722</v>
      </c>
      <c r="G28" s="485">
        <v>0</v>
      </c>
      <c r="H28" s="485">
        <v>0</v>
      </c>
      <c r="I28" s="485">
        <v>0</v>
      </c>
      <c r="J28" s="501">
        <v>0</v>
      </c>
    </row>
    <row r="29" spans="1:27" ht="22.5" customHeight="1">
      <c r="E29" s="480"/>
      <c r="F29" s="446" t="s">
        <v>718</v>
      </c>
      <c r="G29" s="485">
        <v>0</v>
      </c>
      <c r="H29" s="485">
        <v>0</v>
      </c>
      <c r="I29" s="485">
        <v>0</v>
      </c>
      <c r="J29" s="501">
        <v>0</v>
      </c>
    </row>
    <row r="30" spans="1:27" ht="22.5" customHeight="1">
      <c r="E30" s="480"/>
      <c r="F30" s="446" t="s">
        <v>723</v>
      </c>
      <c r="G30" s="485">
        <v>0</v>
      </c>
      <c r="H30" s="485">
        <v>0</v>
      </c>
      <c r="I30" s="485">
        <v>0</v>
      </c>
      <c r="J30" s="501">
        <v>0</v>
      </c>
    </row>
    <row r="31" spans="1:27" ht="25.5" customHeight="1">
      <c r="F31" s="446" t="s">
        <v>735</v>
      </c>
      <c r="G31" s="485">
        <v>0</v>
      </c>
      <c r="H31" s="483">
        <v>1</v>
      </c>
      <c r="I31" s="485">
        <v>1</v>
      </c>
      <c r="J31" s="501">
        <v>1.48666277656573E-7</v>
      </c>
    </row>
    <row r="32" spans="1:27" ht="22.5" customHeight="1">
      <c r="A32" s="850" t="s">
        <v>291</v>
      </c>
      <c r="B32" s="851"/>
      <c r="C32" s="851"/>
      <c r="D32" s="852"/>
      <c r="F32" s="490" t="s">
        <v>736</v>
      </c>
      <c r="G32" s="486">
        <v>2714859</v>
      </c>
      <c r="H32" s="486">
        <v>4011616</v>
      </c>
      <c r="I32" s="486">
        <v>6726475</v>
      </c>
      <c r="J32" s="503">
        <v>1</v>
      </c>
    </row>
    <row r="33" spans="1:16" ht="35.25" customHeight="1">
      <c r="A33" s="491" t="s">
        <v>270</v>
      </c>
      <c r="B33" s="444" t="s">
        <v>737</v>
      </c>
      <c r="C33" s="445" t="s">
        <v>273</v>
      </c>
      <c r="D33" s="444" t="s">
        <v>274</v>
      </c>
      <c r="G33" s="42"/>
    </row>
    <row r="34" spans="1:16" ht="36" customHeight="1">
      <c r="A34" s="492" t="s">
        <v>326</v>
      </c>
      <c r="B34" s="482" t="s">
        <v>276</v>
      </c>
      <c r="C34" s="483">
        <v>2584315</v>
      </c>
      <c r="D34" s="484">
        <v>64.420797005495999</v>
      </c>
      <c r="E34" s="459"/>
      <c r="G34" s="459"/>
    </row>
    <row r="35" spans="1:16" ht="33" customHeight="1">
      <c r="A35" s="492" t="s">
        <v>327</v>
      </c>
      <c r="B35" s="482" t="s">
        <v>279</v>
      </c>
      <c r="C35" s="483">
        <v>691321</v>
      </c>
      <c r="D35" s="484">
        <v>17.2329804248462</v>
      </c>
      <c r="E35" s="459"/>
      <c r="G35" s="459"/>
    </row>
    <row r="36" spans="1:16" ht="18.95" customHeight="1">
      <c r="A36" s="492" t="s">
        <v>328</v>
      </c>
      <c r="B36" s="482" t="s">
        <v>282</v>
      </c>
      <c r="C36" s="483">
        <v>402527</v>
      </c>
      <c r="D36" s="484">
        <v>10.034036158994301</v>
      </c>
      <c r="E36" s="459"/>
      <c r="G36" s="459"/>
      <c r="K36" s="459"/>
    </row>
    <row r="37" spans="1:16" ht="18.95" customHeight="1">
      <c r="A37" s="492" t="s">
        <v>329</v>
      </c>
      <c r="B37" s="482" t="s">
        <v>284</v>
      </c>
      <c r="C37" s="483">
        <v>132601</v>
      </c>
      <c r="D37" s="484">
        <v>3.3054260427717899</v>
      </c>
      <c r="E37" s="459"/>
      <c r="G37" s="459"/>
      <c r="K37" s="459"/>
    </row>
    <row r="38" spans="1:16" ht="18.75" customHeight="1">
      <c r="A38" s="492" t="s">
        <v>292</v>
      </c>
      <c r="B38" s="482" t="s">
        <v>293</v>
      </c>
      <c r="C38" s="483">
        <v>136069</v>
      </c>
      <c r="D38" s="484">
        <v>3.3918749950144802</v>
      </c>
      <c r="E38" s="459"/>
      <c r="G38" s="459"/>
      <c r="K38" s="459"/>
      <c r="L38" s="504"/>
      <c r="M38" s="459"/>
    </row>
    <row r="39" spans="1:16" ht="18.95" customHeight="1">
      <c r="A39" s="492" t="s">
        <v>294</v>
      </c>
      <c r="B39" s="482" t="s">
        <v>295</v>
      </c>
      <c r="C39" s="483">
        <v>55541</v>
      </c>
      <c r="D39" s="484">
        <v>1.38450439922465</v>
      </c>
      <c r="E39" s="459"/>
      <c r="G39" s="459"/>
      <c r="K39" s="459"/>
      <c r="L39" s="504"/>
      <c r="M39" s="459"/>
    </row>
    <row r="40" spans="1:16" ht="18.95" customHeight="1">
      <c r="A40" s="492" t="s">
        <v>331</v>
      </c>
      <c r="B40" s="482" t="s">
        <v>332</v>
      </c>
      <c r="C40" s="483">
        <v>6920</v>
      </c>
      <c r="D40" s="484">
        <v>0.172499062721856</v>
      </c>
      <c r="E40" s="459"/>
      <c r="G40" s="459"/>
      <c r="K40" s="459"/>
      <c r="L40" s="504"/>
      <c r="M40" s="459"/>
    </row>
    <row r="41" spans="1:16" ht="18.75" customHeight="1">
      <c r="A41" s="492" t="s">
        <v>333</v>
      </c>
      <c r="B41" s="482" t="s">
        <v>287</v>
      </c>
      <c r="C41" s="483">
        <v>0</v>
      </c>
      <c r="D41" s="484">
        <v>0</v>
      </c>
      <c r="E41" s="459"/>
      <c r="G41" s="459"/>
      <c r="K41" s="459"/>
      <c r="L41" s="504"/>
      <c r="M41" s="459"/>
    </row>
    <row r="42" spans="1:16" ht="18.95" customHeight="1">
      <c r="A42" s="492" t="s">
        <v>335</v>
      </c>
      <c r="B42" s="482" t="s">
        <v>721</v>
      </c>
      <c r="C42" s="483">
        <v>1964</v>
      </c>
      <c r="D42" s="484">
        <v>4.8957826471925502E-2</v>
      </c>
      <c r="E42" s="459"/>
      <c r="G42" s="459"/>
      <c r="K42" s="459"/>
      <c r="L42" s="504"/>
      <c r="M42" s="459"/>
    </row>
    <row r="43" spans="1:16" ht="25.5" customHeight="1">
      <c r="A43" s="492" t="s">
        <v>300</v>
      </c>
      <c r="B43" s="482" t="s">
        <v>301</v>
      </c>
      <c r="C43" s="483">
        <v>349</v>
      </c>
      <c r="D43" s="484">
        <v>8.6997359667525496E-3</v>
      </c>
      <c r="E43" s="459"/>
      <c r="G43" s="459"/>
      <c r="K43" s="459"/>
      <c r="L43" s="504"/>
      <c r="M43" s="459"/>
    </row>
    <row r="44" spans="1:16" ht="18.95" customHeight="1">
      <c r="A44" s="492" t="s">
        <v>302</v>
      </c>
      <c r="B44" s="482" t="s">
        <v>303</v>
      </c>
      <c r="C44" s="483">
        <v>4</v>
      </c>
      <c r="D44" s="484">
        <v>9.9710440879685399E-5</v>
      </c>
      <c r="E44" s="459"/>
      <c r="G44" s="459"/>
      <c r="J44" s="459"/>
      <c r="K44" s="459"/>
      <c r="L44" s="504"/>
      <c r="M44" s="459"/>
    </row>
    <row r="45" spans="1:16" ht="18.95" customHeight="1">
      <c r="A45" s="492" t="s">
        <v>337</v>
      </c>
      <c r="B45" s="482" t="s">
        <v>712</v>
      </c>
      <c r="C45" s="483">
        <v>2</v>
      </c>
      <c r="D45" s="484">
        <v>4.98552204398427E-5</v>
      </c>
      <c r="E45" s="459"/>
      <c r="G45" s="459"/>
      <c r="J45" s="459"/>
      <c r="K45" s="459"/>
      <c r="L45" s="504"/>
      <c r="M45" s="459"/>
    </row>
    <row r="46" spans="1:16" s="65" customFormat="1" ht="18.95" customHeight="1">
      <c r="A46" s="492" t="s">
        <v>738</v>
      </c>
      <c r="B46" s="482" t="s">
        <v>711</v>
      </c>
      <c r="C46" s="493">
        <v>1</v>
      </c>
      <c r="D46" s="494">
        <v>2.4927610219921299E-5</v>
      </c>
      <c r="E46" s="495"/>
      <c r="G46" s="495"/>
      <c r="J46" s="495"/>
      <c r="K46" s="495"/>
      <c r="L46" s="505"/>
      <c r="M46" s="495"/>
      <c r="O46" s="506" t="s">
        <v>509</v>
      </c>
    </row>
    <row r="47" spans="1:16" ht="18.95" customHeight="1">
      <c r="A47" s="492" t="s">
        <v>739</v>
      </c>
      <c r="B47" s="496" t="s">
        <v>735</v>
      </c>
      <c r="C47" s="483">
        <v>1</v>
      </c>
      <c r="D47" s="484">
        <v>2.4927610219921299E-5</v>
      </c>
      <c r="E47" s="459"/>
      <c r="G47" s="459"/>
      <c r="J47" s="459"/>
      <c r="K47" s="459"/>
      <c r="L47" s="504"/>
      <c r="N47" s="459"/>
      <c r="P47" s="289"/>
    </row>
    <row r="48" spans="1:16" ht="18.95" customHeight="1">
      <c r="A48" s="492" t="s">
        <v>338</v>
      </c>
      <c r="B48" s="482" t="s">
        <v>339</v>
      </c>
      <c r="C48" s="483">
        <v>1</v>
      </c>
      <c r="D48" s="484">
        <v>2.4927610219921299E-5</v>
      </c>
      <c r="E48" s="459"/>
      <c r="G48" s="459"/>
      <c r="J48" s="459"/>
      <c r="K48" s="459"/>
      <c r="L48" s="504"/>
      <c r="N48" s="459"/>
      <c r="P48" s="289"/>
    </row>
    <row r="49" spans="1:16" ht="18.75" customHeight="1">
      <c r="A49" s="492" t="s">
        <v>740</v>
      </c>
      <c r="B49" s="482" t="s">
        <v>727</v>
      </c>
      <c r="C49" s="483">
        <v>0</v>
      </c>
      <c r="D49" s="484">
        <v>0</v>
      </c>
      <c r="E49" s="459"/>
      <c r="G49" s="459"/>
      <c r="J49" s="459"/>
      <c r="K49" s="459"/>
      <c r="L49" s="504"/>
      <c r="M49" s="459"/>
    </row>
    <row r="50" spans="1:16" ht="18.75" customHeight="1">
      <c r="A50" s="492" t="s">
        <v>741</v>
      </c>
      <c r="B50" s="482" t="s">
        <v>723</v>
      </c>
      <c r="C50" s="483">
        <v>0</v>
      </c>
      <c r="D50" s="484">
        <v>0</v>
      </c>
      <c r="E50" s="459"/>
      <c r="G50" s="459"/>
      <c r="J50" s="459"/>
      <c r="K50" s="42"/>
      <c r="L50" s="42"/>
      <c r="P50" s="507"/>
    </row>
    <row r="51" spans="1:16" ht="18.95" customHeight="1">
      <c r="A51" s="492" t="s">
        <v>742</v>
      </c>
      <c r="B51" s="482" t="s">
        <v>718</v>
      </c>
      <c r="C51" s="483">
        <v>0</v>
      </c>
      <c r="D51" s="484">
        <v>0</v>
      </c>
      <c r="E51" s="459"/>
      <c r="G51" s="459"/>
      <c r="J51" s="459"/>
      <c r="K51" s="42"/>
      <c r="L51" s="42"/>
      <c r="O51" s="508"/>
      <c r="P51" s="507"/>
    </row>
    <row r="52" spans="1:16" ht="18.95" customHeight="1">
      <c r="A52" s="492" t="s">
        <v>743</v>
      </c>
      <c r="B52" s="482" t="s">
        <v>732</v>
      </c>
      <c r="C52" s="483">
        <v>0</v>
      </c>
      <c r="D52" s="484">
        <v>0</v>
      </c>
      <c r="E52" s="459"/>
      <c r="G52" s="459"/>
      <c r="J52" s="459"/>
      <c r="K52" s="459"/>
      <c r="L52" s="504"/>
      <c r="N52" s="459"/>
      <c r="P52" s="289"/>
    </row>
    <row r="53" spans="1:16" ht="33" customHeight="1">
      <c r="A53" s="497" t="s">
        <v>744</v>
      </c>
      <c r="B53" s="482" t="s">
        <v>716</v>
      </c>
      <c r="C53" s="483">
        <v>0</v>
      </c>
      <c r="D53" s="484">
        <v>0</v>
      </c>
      <c r="E53" s="459"/>
      <c r="G53" s="459"/>
      <c r="J53" s="459"/>
      <c r="K53" s="459"/>
      <c r="L53" s="504"/>
      <c r="M53" s="509" t="s">
        <v>751</v>
      </c>
    </row>
    <row r="54" spans="1:16" ht="15">
      <c r="A54" s="492" t="s">
        <v>745</v>
      </c>
      <c r="B54" s="482" t="s">
        <v>733</v>
      </c>
      <c r="C54" s="483">
        <v>0</v>
      </c>
      <c r="D54" s="484">
        <v>0</v>
      </c>
      <c r="E54" s="459"/>
      <c r="G54" s="459"/>
      <c r="I54" s="459"/>
      <c r="J54" s="459"/>
      <c r="M54" s="509" t="s">
        <v>752</v>
      </c>
    </row>
    <row r="55" spans="1:16" ht="15">
      <c r="A55" s="492" t="s">
        <v>746</v>
      </c>
      <c r="B55" s="482" t="s">
        <v>734</v>
      </c>
      <c r="C55" s="483">
        <v>0</v>
      </c>
      <c r="D55" s="484">
        <v>0</v>
      </c>
      <c r="E55" s="459"/>
      <c r="G55" s="459"/>
      <c r="I55" s="459"/>
      <c r="J55" s="459"/>
      <c r="M55" s="509" t="s">
        <v>753</v>
      </c>
    </row>
    <row r="56" spans="1:16" ht="15">
      <c r="A56" s="492" t="s">
        <v>726</v>
      </c>
      <c r="B56" s="482" t="s">
        <v>727</v>
      </c>
      <c r="C56" s="483">
        <v>0</v>
      </c>
      <c r="D56" s="484">
        <v>0</v>
      </c>
      <c r="E56" s="459"/>
      <c r="G56" s="459"/>
      <c r="I56" s="459"/>
      <c r="J56" s="459"/>
      <c r="M56" s="509" t="s">
        <v>754</v>
      </c>
    </row>
    <row r="57" spans="1:16" ht="18.95" customHeight="1">
      <c r="A57" s="492" t="s">
        <v>747</v>
      </c>
      <c r="B57" s="482" t="s">
        <v>748</v>
      </c>
      <c r="C57" s="483">
        <v>0</v>
      </c>
      <c r="D57" s="484">
        <v>0</v>
      </c>
      <c r="E57" s="459"/>
      <c r="G57" s="459"/>
      <c r="I57" s="459"/>
      <c r="J57" s="459"/>
      <c r="K57" s="459"/>
      <c r="L57" s="504"/>
      <c r="M57" s="459"/>
    </row>
    <row r="58" spans="1:16" ht="18.95" customHeight="1">
      <c r="A58" s="492" t="s">
        <v>749</v>
      </c>
      <c r="B58" s="482" t="s">
        <v>728</v>
      </c>
      <c r="C58" s="483">
        <v>0</v>
      </c>
      <c r="D58" s="484">
        <v>0</v>
      </c>
      <c r="I58" s="459"/>
      <c r="J58" s="459"/>
      <c r="K58" s="459"/>
      <c r="L58" s="504"/>
      <c r="M58" s="459"/>
    </row>
    <row r="59" spans="1:16" ht="18.95" customHeight="1">
      <c r="A59" s="853" t="s">
        <v>750</v>
      </c>
      <c r="B59" s="854"/>
      <c r="C59" s="455">
        <v>4011616</v>
      </c>
      <c r="D59" s="498">
        <v>100</v>
      </c>
      <c r="I59" s="459"/>
      <c r="J59" s="459"/>
      <c r="K59" s="459"/>
      <c r="L59" s="504"/>
      <c r="M59" s="459"/>
    </row>
    <row r="60" spans="1:16" ht="40.5" customHeight="1">
      <c r="I60" s="459"/>
      <c r="J60" s="459"/>
      <c r="K60" s="459"/>
      <c r="L60" s="504"/>
      <c r="M60" s="459"/>
    </row>
    <row r="61" spans="1:16" ht="18.75" customHeight="1">
      <c r="A61" s="492" t="s">
        <v>327</v>
      </c>
      <c r="B61" s="482" t="s">
        <v>279</v>
      </c>
      <c r="C61" s="485">
        <v>671086</v>
      </c>
      <c r="D61" s="499"/>
      <c r="J61" s="459"/>
      <c r="K61" s="459"/>
      <c r="L61" s="504"/>
      <c r="M61" s="459"/>
    </row>
    <row r="62" spans="1:16" ht="18.75" customHeight="1">
      <c r="A62" s="492" t="s">
        <v>296</v>
      </c>
      <c r="B62" s="482" t="s">
        <v>297</v>
      </c>
      <c r="C62" s="485">
        <v>20235</v>
      </c>
      <c r="D62" s="499"/>
      <c r="I62" s="459"/>
      <c r="J62" s="459"/>
      <c r="L62" s="504"/>
      <c r="M62" s="459"/>
    </row>
    <row r="63" spans="1:16" ht="18.95" customHeight="1">
      <c r="A63" s="492" t="s">
        <v>330</v>
      </c>
      <c r="B63" s="482" t="s">
        <v>295</v>
      </c>
      <c r="C63" s="485">
        <v>7247</v>
      </c>
      <c r="D63" s="499"/>
      <c r="E63" s="42"/>
      <c r="L63" s="504"/>
      <c r="M63" s="459"/>
    </row>
    <row r="64" spans="1:16" ht="33" customHeight="1">
      <c r="A64" s="492" t="s">
        <v>294</v>
      </c>
      <c r="B64" s="482" t="s">
        <v>295</v>
      </c>
      <c r="C64" s="485">
        <v>48294</v>
      </c>
      <c r="D64" s="499"/>
      <c r="I64" s="459"/>
      <c r="J64" s="459"/>
      <c r="L64" s="504"/>
      <c r="M64" s="459"/>
    </row>
    <row r="65" spans="1:19" ht="18.95" customHeight="1">
      <c r="I65" s="459"/>
      <c r="J65" s="459"/>
      <c r="L65" s="504"/>
      <c r="M65" s="459"/>
    </row>
    <row r="66" spans="1:19" ht="38.25" customHeight="1">
      <c r="I66" s="459"/>
      <c r="J66" s="459"/>
      <c r="K66" s="459"/>
      <c r="L66" s="504"/>
    </row>
    <row r="67" spans="1:19" ht="30" customHeight="1">
      <c r="A67" s="850" t="s">
        <v>755</v>
      </c>
      <c r="B67" s="851"/>
      <c r="C67" s="851"/>
      <c r="D67" s="852"/>
      <c r="I67" s="459"/>
      <c r="J67" s="459"/>
      <c r="K67" s="459"/>
      <c r="L67" s="504"/>
    </row>
    <row r="68" spans="1:19" ht="32.25" customHeight="1">
      <c r="A68" s="491" t="s">
        <v>270</v>
      </c>
      <c r="B68" s="444" t="s">
        <v>271</v>
      </c>
      <c r="C68" s="445" t="s">
        <v>273</v>
      </c>
      <c r="D68" s="444" t="s">
        <v>274</v>
      </c>
      <c r="G68" s="153"/>
      <c r="I68" s="459"/>
      <c r="J68" s="459"/>
      <c r="O68" s="521" t="s">
        <v>509</v>
      </c>
    </row>
    <row r="69" spans="1:19" ht="30" customHeight="1">
      <c r="A69" s="492" t="s">
        <v>756</v>
      </c>
      <c r="B69" s="320" t="s">
        <v>757</v>
      </c>
      <c r="C69" s="483">
        <v>94614</v>
      </c>
      <c r="D69" s="484">
        <v>45.563512205458103</v>
      </c>
      <c r="K69" s="42"/>
    </row>
    <row r="70" spans="1:19" ht="33" customHeight="1">
      <c r="A70" s="492" t="s">
        <v>758</v>
      </c>
      <c r="B70" s="320" t="s">
        <v>759</v>
      </c>
      <c r="C70" s="483">
        <v>56432</v>
      </c>
      <c r="D70" s="484">
        <v>27.176106292709498</v>
      </c>
      <c r="O70" s="520"/>
    </row>
    <row r="71" spans="1:19" ht="34.5" customHeight="1">
      <c r="A71" s="492" t="s">
        <v>760</v>
      </c>
      <c r="B71" s="320" t="s">
        <v>761</v>
      </c>
      <c r="C71" s="483">
        <v>43823</v>
      </c>
      <c r="D71" s="484">
        <v>21.103957082247799</v>
      </c>
      <c r="R71" s="289"/>
    </row>
    <row r="72" spans="1:19" ht="18.95" customHeight="1">
      <c r="A72" s="492" t="s">
        <v>762</v>
      </c>
      <c r="B72" s="320" t="s">
        <v>763</v>
      </c>
      <c r="C72" s="483">
        <v>7908</v>
      </c>
      <c r="D72" s="484">
        <v>3.80827630710849</v>
      </c>
      <c r="R72" s="289"/>
      <c r="S72" s="42"/>
    </row>
    <row r="73" spans="1:19" ht="18.95" customHeight="1">
      <c r="A73" s="492" t="s">
        <v>764</v>
      </c>
      <c r="B73" s="320" t="s">
        <v>765</v>
      </c>
      <c r="C73" s="483">
        <v>3299</v>
      </c>
      <c r="D73" s="484">
        <v>1.5887080851227799</v>
      </c>
      <c r="K73" s="459"/>
      <c r="L73" s="504"/>
      <c r="O73" s="508"/>
      <c r="R73" s="289"/>
    </row>
    <row r="74" spans="1:19" ht="18.95" customHeight="1">
      <c r="A74" s="492" t="s">
        <v>766</v>
      </c>
      <c r="B74" s="320" t="s">
        <v>767</v>
      </c>
      <c r="C74" s="483">
        <v>1565</v>
      </c>
      <c r="D74" s="484">
        <v>0.753661155870611</v>
      </c>
      <c r="K74" s="459"/>
      <c r="L74" s="504"/>
      <c r="M74" s="459"/>
      <c r="R74" s="289"/>
    </row>
    <row r="75" spans="1:19" ht="18.95" customHeight="1">
      <c r="A75" s="492" t="s">
        <v>768</v>
      </c>
      <c r="B75" s="320" t="s">
        <v>769</v>
      </c>
      <c r="C75" s="483">
        <v>5</v>
      </c>
      <c r="D75" s="484">
        <v>2.4078631177974802E-3</v>
      </c>
      <c r="K75" s="459"/>
      <c r="L75" s="504"/>
      <c r="M75" s="459"/>
      <c r="R75" s="289"/>
    </row>
    <row r="76" spans="1:19" ht="18.95" customHeight="1">
      <c r="A76" s="492" t="s">
        <v>770</v>
      </c>
      <c r="B76" s="320" t="s">
        <v>771</v>
      </c>
      <c r="C76" s="483">
        <v>4</v>
      </c>
      <c r="D76" s="484">
        <v>1.92629049423798E-3</v>
      </c>
      <c r="F76" s="518"/>
      <c r="G76" s="518"/>
      <c r="H76" s="518"/>
      <c r="K76" s="459"/>
      <c r="L76" s="504"/>
      <c r="M76" s="459"/>
      <c r="R76" s="289"/>
    </row>
    <row r="77" spans="1:19" ht="18.95" customHeight="1">
      <c r="A77" s="492" t="s">
        <v>772</v>
      </c>
      <c r="B77" s="320" t="s">
        <v>773</v>
      </c>
      <c r="C77" s="483">
        <v>3</v>
      </c>
      <c r="D77" s="484">
        <v>1.4447178706784899E-3</v>
      </c>
      <c r="E77" s="42"/>
      <c r="F77" s="518"/>
      <c r="G77" s="518"/>
      <c r="H77" s="518"/>
      <c r="R77" s="289"/>
    </row>
    <row r="78" spans="1:19" ht="53.25" customHeight="1">
      <c r="A78" s="853" t="s">
        <v>774</v>
      </c>
      <c r="B78" s="854"/>
      <c r="C78" s="455">
        <v>207653</v>
      </c>
      <c r="D78" s="498">
        <v>100</v>
      </c>
      <c r="E78" s="42"/>
      <c r="F78" s="518"/>
      <c r="G78" s="518"/>
      <c r="H78" s="518"/>
      <c r="J78" s="459"/>
    </row>
    <row r="79" spans="1:19" ht="18.95" customHeight="1">
      <c r="E79" s="42"/>
      <c r="F79" s="518"/>
      <c r="G79" s="518"/>
      <c r="H79" s="518"/>
    </row>
    <row r="80" spans="1:19" ht="33.75" customHeight="1">
      <c r="A80" s="776"/>
      <c r="B80" s="777"/>
      <c r="F80" s="518"/>
      <c r="G80" s="518"/>
      <c r="H80" s="518"/>
    </row>
    <row r="81" spans="1:10" ht="75" customHeight="1">
      <c r="A81" s="468"/>
      <c r="B81" s="469"/>
      <c r="F81" s="518"/>
      <c r="G81" s="518"/>
      <c r="H81" s="518"/>
      <c r="J81" s="518"/>
    </row>
    <row r="82" spans="1:10" ht="72" customHeight="1">
      <c r="A82" s="441" t="s">
        <v>541</v>
      </c>
      <c r="B82" s="519" t="s">
        <v>775</v>
      </c>
      <c r="C82" s="855" t="s">
        <v>509</v>
      </c>
      <c r="D82" s="856"/>
      <c r="F82" s="518"/>
      <c r="G82" s="518"/>
      <c r="H82" s="518"/>
      <c r="J82" s="518"/>
    </row>
    <row r="83" spans="1:10" ht="27.75" customHeight="1">
      <c r="A83" s="441" t="s">
        <v>544</v>
      </c>
      <c r="B83" s="803" t="s">
        <v>545</v>
      </c>
      <c r="C83" s="804"/>
      <c r="D83" s="842"/>
      <c r="F83" s="518"/>
      <c r="G83" s="518"/>
      <c r="H83" s="518"/>
      <c r="J83" s="518"/>
    </row>
    <row r="84" spans="1:10" ht="20.100000000000001" customHeight="1">
      <c r="A84" s="441" t="s">
        <v>546</v>
      </c>
      <c r="B84" s="849" t="s">
        <v>547</v>
      </c>
      <c r="C84" s="849"/>
      <c r="D84" s="849"/>
      <c r="F84" s="518"/>
      <c r="G84" s="518"/>
      <c r="H84" s="518"/>
      <c r="J84" s="518"/>
    </row>
    <row r="85" spans="1:10" ht="15">
      <c r="F85" s="518"/>
      <c r="G85" s="518"/>
      <c r="H85" s="518"/>
      <c r="J85" s="518"/>
    </row>
    <row r="87" spans="1:10">
      <c r="A87" s="289"/>
    </row>
    <row r="88" spans="1:10">
      <c r="A88" s="289"/>
    </row>
    <row r="89" spans="1:10">
      <c r="A89" s="289"/>
    </row>
    <row r="90" spans="1:10">
      <c r="A90" s="289"/>
    </row>
    <row r="91" spans="1:10">
      <c r="A91" s="289"/>
      <c r="B91" s="42"/>
    </row>
  </sheetData>
  <sheetProtection autoFilter="0"/>
  <mergeCells count="11">
    <mergeCell ref="A1:D1"/>
    <mergeCell ref="W1:Y1"/>
    <mergeCell ref="A22:B22"/>
    <mergeCell ref="A32:D32"/>
    <mergeCell ref="A59:B59"/>
    <mergeCell ref="B84:D84"/>
    <mergeCell ref="A67:D67"/>
    <mergeCell ref="A78:B78"/>
    <mergeCell ref="A80:B80"/>
    <mergeCell ref="C82:D82"/>
    <mergeCell ref="B83:D83"/>
  </mergeCells>
  <hyperlinks>
    <hyperlink ref="K2" location="INDICE!B2" display="Indice" xr:uid="{00000000-0004-0000-0B00-000000000000}"/>
  </hyperlinks>
  <printOptions horizontalCentered="1"/>
  <pageMargins left="0.74803149606299202" right="0.74803149606299202" top="0.98425196850393704" bottom="0.98425196850393704" header="0" footer="0"/>
  <pageSetup paperSize="9" scale="79" orientation="landscape"/>
  <headerFooter alignWithMargins="0"/>
  <rowBreaks count="2" manualBreakCount="2">
    <brk id="24" max="16383" man="1"/>
    <brk id="81" max="16383" man="1"/>
  </rowBreaks>
  <colBreaks count="1" manualBreakCount="1">
    <brk id="8" max="1048575" man="1"/>
  </colBreaks>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BO116"/>
  <sheetViews>
    <sheetView showGridLines="0" showRowColHeaders="0" zoomScale="80" zoomScaleNormal="80" workbookViewId="0">
      <selection activeCell="U46" sqref="U46"/>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11.140625" customWidth="1"/>
    <col min="6" max="6" width="7.7109375" customWidth="1"/>
    <col min="7" max="7" width="11" customWidth="1"/>
    <col min="8" max="8" width="11.42578125" customWidth="1"/>
    <col min="9" max="9" width="45.42578125" customWidth="1"/>
    <col min="10" max="13" width="11.42578125" customWidth="1"/>
    <col min="14" max="14" width="12" customWidth="1"/>
    <col min="15" max="15" width="14.85546875" customWidth="1"/>
    <col min="16" max="16" width="13.42578125" customWidth="1"/>
    <col min="17" max="17" width="13.140625" customWidth="1"/>
    <col min="18" max="19" width="13" customWidth="1"/>
    <col min="20" max="20" width="17" customWidth="1"/>
    <col min="21" max="21" width="15" customWidth="1"/>
    <col min="22" max="66" width="11.42578125" customWidth="1"/>
    <col min="67" max="67" width="0" hidden="1" customWidth="1"/>
    <col min="68" max="16384" width="11.42578125" hidden="1"/>
  </cols>
  <sheetData>
    <row r="1" spans="1:67" ht="45.75" customHeight="1">
      <c r="A1" s="861" t="s">
        <v>268</v>
      </c>
      <c r="B1" s="862"/>
      <c r="C1" s="862"/>
      <c r="D1" s="863"/>
      <c r="H1" s="442" t="s">
        <v>776</v>
      </c>
      <c r="I1" s="442" t="s">
        <v>777</v>
      </c>
      <c r="J1" s="442">
        <v>2016</v>
      </c>
      <c r="K1" s="442">
        <v>2017</v>
      </c>
      <c r="L1" s="442">
        <v>2018</v>
      </c>
      <c r="M1" s="442">
        <v>2019</v>
      </c>
      <c r="N1" s="442">
        <v>2020</v>
      </c>
      <c r="O1" s="442">
        <v>2021</v>
      </c>
      <c r="P1" s="442">
        <v>2022</v>
      </c>
      <c r="Q1" s="442">
        <v>2023</v>
      </c>
      <c r="R1" s="442">
        <v>2024</v>
      </c>
      <c r="S1" s="442">
        <v>2025</v>
      </c>
      <c r="T1" s="286" t="s">
        <v>509</v>
      </c>
      <c r="V1" s="367" t="s">
        <v>509</v>
      </c>
    </row>
    <row r="2" spans="1:67" s="186" customFormat="1" ht="27.75" customHeight="1">
      <c r="A2" s="443" t="s">
        <v>778</v>
      </c>
      <c r="B2" s="444" t="s">
        <v>271</v>
      </c>
      <c r="C2" s="445" t="s">
        <v>273</v>
      </c>
      <c r="D2" s="444" t="s">
        <v>274</v>
      </c>
      <c r="H2" s="446" t="s">
        <v>304</v>
      </c>
      <c r="I2" s="162" t="s">
        <v>293</v>
      </c>
      <c r="J2" s="470">
        <v>1595688</v>
      </c>
      <c r="K2" s="470">
        <v>1621346</v>
      </c>
      <c r="L2" s="470">
        <v>1587741</v>
      </c>
      <c r="M2" s="470">
        <v>1540314</v>
      </c>
      <c r="N2" s="470">
        <v>1564553</v>
      </c>
      <c r="O2" s="470">
        <v>1516514</v>
      </c>
      <c r="P2" s="470">
        <v>1547442</v>
      </c>
      <c r="Q2" s="470">
        <v>1532547</v>
      </c>
      <c r="R2" s="470">
        <v>1538221</v>
      </c>
      <c r="S2" s="470">
        <v>1405273</v>
      </c>
      <c r="T2" s="168" t="s">
        <v>530</v>
      </c>
      <c r="U2" s="38" t="s">
        <v>613</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447" t="s">
        <v>304</v>
      </c>
      <c r="B3" s="448" t="s">
        <v>293</v>
      </c>
      <c r="C3" s="449">
        <v>1405273</v>
      </c>
      <c r="D3" s="450">
        <v>0.51762283050427305</v>
      </c>
      <c r="E3" s="289"/>
      <c r="H3" s="446" t="s">
        <v>305</v>
      </c>
      <c r="I3" s="162" t="s">
        <v>295</v>
      </c>
      <c r="J3" s="470">
        <v>327391</v>
      </c>
      <c r="K3" s="470">
        <v>330430</v>
      </c>
      <c r="L3" s="470">
        <v>330981</v>
      </c>
      <c r="M3" s="470">
        <v>350165</v>
      </c>
      <c r="N3" s="470">
        <v>365234</v>
      </c>
      <c r="O3" s="470">
        <v>369150</v>
      </c>
      <c r="P3" s="470">
        <v>387285</v>
      </c>
      <c r="Q3" s="470">
        <v>388943</v>
      </c>
      <c r="R3" s="470">
        <v>393066</v>
      </c>
      <c r="S3" s="470">
        <v>403410</v>
      </c>
      <c r="T3" s="473"/>
      <c r="U3" s="38" t="s">
        <v>615</v>
      </c>
    </row>
    <row r="4" spans="1:67" ht="15.75">
      <c r="A4" s="447" t="s">
        <v>305</v>
      </c>
      <c r="B4" s="448" t="s">
        <v>295</v>
      </c>
      <c r="C4" s="449">
        <v>403410</v>
      </c>
      <c r="D4" s="450">
        <v>0.14859335236194601</v>
      </c>
      <c r="E4" s="451"/>
      <c r="H4" s="446" t="s">
        <v>308</v>
      </c>
      <c r="I4" s="162" t="s">
        <v>309</v>
      </c>
      <c r="J4" s="470">
        <v>47641</v>
      </c>
      <c r="K4" s="470">
        <v>46284</v>
      </c>
      <c r="L4" s="470">
        <v>48093</v>
      </c>
      <c r="M4" s="470">
        <v>48099</v>
      </c>
      <c r="N4" s="470">
        <v>47422</v>
      </c>
      <c r="O4" s="470">
        <v>44622</v>
      </c>
      <c r="P4" s="470">
        <v>40418</v>
      </c>
      <c r="Q4" s="470">
        <v>0</v>
      </c>
      <c r="R4" s="470">
        <v>0</v>
      </c>
      <c r="S4" s="470">
        <v>0</v>
      </c>
      <c r="T4" s="473"/>
    </row>
    <row r="5" spans="1:67" ht="15">
      <c r="A5" s="447" t="s">
        <v>275</v>
      </c>
      <c r="B5" s="448" t="s">
        <v>276</v>
      </c>
      <c r="C5" s="449">
        <v>426826</v>
      </c>
      <c r="D5" s="450">
        <v>0.15721847801303901</v>
      </c>
      <c r="E5" s="451"/>
      <c r="H5" s="446" t="s">
        <v>306</v>
      </c>
      <c r="I5" s="162" t="s">
        <v>299</v>
      </c>
      <c r="J5" s="470">
        <v>41068</v>
      </c>
      <c r="K5" s="470">
        <v>42175</v>
      </c>
      <c r="L5" s="470">
        <v>42202</v>
      </c>
      <c r="M5" s="470">
        <v>42432</v>
      </c>
      <c r="N5" s="470">
        <v>42523</v>
      </c>
      <c r="O5" s="470">
        <v>43016</v>
      </c>
      <c r="P5" s="470">
        <v>38161</v>
      </c>
      <c r="Q5" s="470">
        <v>38287</v>
      </c>
      <c r="R5" s="470">
        <v>29321</v>
      </c>
      <c r="S5" s="470">
        <v>0</v>
      </c>
    </row>
    <row r="6" spans="1:67" ht="15">
      <c r="A6" s="447" t="s">
        <v>278</v>
      </c>
      <c r="B6" s="448" t="s">
        <v>279</v>
      </c>
      <c r="C6" s="449">
        <v>309270</v>
      </c>
      <c r="D6" s="450">
        <v>0.11391751836835699</v>
      </c>
      <c r="E6" s="451"/>
      <c r="H6" s="446" t="s">
        <v>278</v>
      </c>
      <c r="I6" s="162" t="s">
        <v>279</v>
      </c>
      <c r="J6" s="470">
        <v>25130</v>
      </c>
      <c r="K6" s="470">
        <v>29503</v>
      </c>
      <c r="L6" s="470">
        <v>30479</v>
      </c>
      <c r="M6" s="470">
        <v>82477</v>
      </c>
      <c r="N6" s="470">
        <v>141039</v>
      </c>
      <c r="O6" s="470">
        <v>162945</v>
      </c>
      <c r="P6" s="470">
        <v>260064</v>
      </c>
      <c r="Q6" s="470">
        <v>275949</v>
      </c>
      <c r="R6" s="470">
        <v>307261</v>
      </c>
      <c r="S6" s="470">
        <v>309270</v>
      </c>
    </row>
    <row r="7" spans="1:67" ht="15">
      <c r="A7" s="447" t="s">
        <v>281</v>
      </c>
      <c r="B7" s="448" t="s">
        <v>282</v>
      </c>
      <c r="C7" s="449">
        <v>129713</v>
      </c>
      <c r="D7" s="450">
        <v>4.7778908591569601E-2</v>
      </c>
      <c r="E7" s="451"/>
      <c r="H7" s="446" t="s">
        <v>275</v>
      </c>
      <c r="I7" s="162" t="s">
        <v>276</v>
      </c>
      <c r="J7" s="470">
        <v>35489</v>
      </c>
      <c r="K7" s="470">
        <v>61290</v>
      </c>
      <c r="L7" s="470">
        <v>76591</v>
      </c>
      <c r="M7" s="470">
        <v>102327</v>
      </c>
      <c r="N7" s="470">
        <v>143190</v>
      </c>
      <c r="O7" s="470">
        <v>215518</v>
      </c>
      <c r="P7" s="470">
        <v>355646</v>
      </c>
      <c r="Q7" s="470">
        <v>386720</v>
      </c>
      <c r="R7" s="470">
        <v>419519</v>
      </c>
      <c r="S7" s="470">
        <v>426826</v>
      </c>
    </row>
    <row r="8" spans="1:67" ht="17.25" customHeight="1">
      <c r="A8" s="447" t="s">
        <v>317</v>
      </c>
      <c r="B8" s="448" t="s">
        <v>301</v>
      </c>
      <c r="C8" s="449">
        <v>21492</v>
      </c>
      <c r="D8" s="450">
        <v>7.9164332291290305E-3</v>
      </c>
      <c r="E8" s="451"/>
      <c r="H8" s="446" t="s">
        <v>779</v>
      </c>
      <c r="I8" s="162" t="s">
        <v>780</v>
      </c>
      <c r="J8" s="470"/>
      <c r="K8" s="470">
        <v>674</v>
      </c>
      <c r="L8" s="470">
        <v>69876</v>
      </c>
      <c r="M8" s="470">
        <v>55443</v>
      </c>
      <c r="N8" s="470">
        <v>3</v>
      </c>
      <c r="O8" s="470">
        <v>0</v>
      </c>
      <c r="P8" s="470">
        <v>0</v>
      </c>
      <c r="Q8" s="470">
        <v>0</v>
      </c>
      <c r="R8" s="470">
        <v>0</v>
      </c>
      <c r="S8" s="470">
        <v>0</v>
      </c>
    </row>
    <row r="9" spans="1:67" ht="17.25" customHeight="1">
      <c r="A9" s="447" t="s">
        <v>283</v>
      </c>
      <c r="B9" s="448" t="s">
        <v>284</v>
      </c>
      <c r="C9" s="449">
        <v>18864</v>
      </c>
      <c r="D9" s="450">
        <v>6.94842715588544E-3</v>
      </c>
      <c r="E9" s="451"/>
      <c r="H9" s="446" t="s">
        <v>781</v>
      </c>
      <c r="I9" s="162" t="s">
        <v>782</v>
      </c>
      <c r="J9" s="470">
        <v>29335</v>
      </c>
      <c r="K9" s="470">
        <v>31712</v>
      </c>
      <c r="L9" s="470">
        <v>40402</v>
      </c>
      <c r="M9" s="470">
        <v>43133</v>
      </c>
      <c r="N9" s="470">
        <v>55088</v>
      </c>
      <c r="O9" s="470">
        <v>51683</v>
      </c>
      <c r="P9" s="470">
        <v>0</v>
      </c>
      <c r="Q9" s="470">
        <v>0</v>
      </c>
      <c r="R9" s="470">
        <v>0</v>
      </c>
      <c r="S9" s="470">
        <v>0</v>
      </c>
    </row>
    <row r="10" spans="1:67" ht="17.25" customHeight="1">
      <c r="A10" s="447" t="s">
        <v>313</v>
      </c>
      <c r="B10" s="448" t="s">
        <v>711</v>
      </c>
      <c r="C10" s="449">
        <v>2</v>
      </c>
      <c r="D10" s="450">
        <v>7.3668650931779496E-7</v>
      </c>
      <c r="E10" s="451"/>
      <c r="H10" s="446" t="s">
        <v>281</v>
      </c>
      <c r="I10" s="162" t="s">
        <v>282</v>
      </c>
      <c r="J10" s="470">
        <v>13490</v>
      </c>
      <c r="K10" s="470">
        <v>21214</v>
      </c>
      <c r="L10" s="470">
        <v>21274</v>
      </c>
      <c r="M10" s="470">
        <v>23574</v>
      </c>
      <c r="N10" s="470">
        <v>50687</v>
      </c>
      <c r="O10" s="470">
        <v>37408</v>
      </c>
      <c r="P10" s="470">
        <v>112849</v>
      </c>
      <c r="Q10" s="470">
        <v>116484</v>
      </c>
      <c r="R10" s="470">
        <v>128969</v>
      </c>
      <c r="S10" s="470">
        <v>129713</v>
      </c>
    </row>
    <row r="11" spans="1:67" ht="17.25" customHeight="1">
      <c r="A11" s="447" t="s">
        <v>286</v>
      </c>
      <c r="B11" s="448" t="s">
        <v>287</v>
      </c>
      <c r="C11" s="449">
        <v>0</v>
      </c>
      <c r="D11" s="450">
        <v>0</v>
      </c>
      <c r="E11" s="451"/>
      <c r="H11" s="446" t="s">
        <v>283</v>
      </c>
      <c r="I11" s="162" t="s">
        <v>284</v>
      </c>
      <c r="J11" s="470">
        <v>561</v>
      </c>
      <c r="K11" s="470">
        <v>663</v>
      </c>
      <c r="L11" s="470">
        <v>888</v>
      </c>
      <c r="M11" s="470">
        <v>1590</v>
      </c>
      <c r="N11" s="470">
        <v>4769</v>
      </c>
      <c r="O11" s="470">
        <v>4361</v>
      </c>
      <c r="P11" s="470">
        <v>14625</v>
      </c>
      <c r="Q11" s="470">
        <v>15226</v>
      </c>
      <c r="R11" s="470">
        <v>17431</v>
      </c>
      <c r="S11" s="470">
        <v>18864</v>
      </c>
    </row>
    <row r="12" spans="1:67" ht="17.25" customHeight="1">
      <c r="A12" s="447" t="s">
        <v>310</v>
      </c>
      <c r="B12" s="448" t="s">
        <v>303</v>
      </c>
      <c r="C12" s="449">
        <v>0</v>
      </c>
      <c r="D12" s="450">
        <v>0</v>
      </c>
      <c r="E12" s="451"/>
      <c r="H12" s="446" t="s">
        <v>286</v>
      </c>
      <c r="I12" s="162" t="s">
        <v>287</v>
      </c>
      <c r="J12" s="470">
        <v>0</v>
      </c>
      <c r="K12" s="470">
        <v>0</v>
      </c>
      <c r="L12" s="470">
        <v>0</v>
      </c>
      <c r="M12" s="470">
        <v>279</v>
      </c>
      <c r="N12" s="470">
        <v>1648</v>
      </c>
      <c r="O12" s="470">
        <v>1331</v>
      </c>
      <c r="P12" s="470">
        <v>2571</v>
      </c>
      <c r="Q12" s="470">
        <v>2708</v>
      </c>
      <c r="R12" s="470">
        <v>2502</v>
      </c>
      <c r="S12" s="470">
        <v>0</v>
      </c>
    </row>
    <row r="13" spans="1:67" ht="17.25" customHeight="1">
      <c r="A13" s="447" t="s">
        <v>713</v>
      </c>
      <c r="B13" s="448" t="s">
        <v>714</v>
      </c>
      <c r="C13" s="449">
        <v>0</v>
      </c>
      <c r="D13" s="450">
        <v>0</v>
      </c>
      <c r="E13" s="451"/>
      <c r="H13" s="446" t="s">
        <v>310</v>
      </c>
      <c r="I13" s="162" t="s">
        <v>303</v>
      </c>
      <c r="J13" s="470">
        <v>227</v>
      </c>
      <c r="K13" s="470">
        <v>17</v>
      </c>
      <c r="L13" s="470">
        <v>15</v>
      </c>
      <c r="M13" s="470">
        <v>15</v>
      </c>
      <c r="N13" s="470">
        <v>42</v>
      </c>
      <c r="O13" s="470">
        <v>28</v>
      </c>
      <c r="P13" s="470">
        <v>18</v>
      </c>
      <c r="Q13" s="470">
        <v>3</v>
      </c>
      <c r="R13" s="470">
        <v>2</v>
      </c>
      <c r="S13" s="470">
        <v>0</v>
      </c>
    </row>
    <row r="14" spans="1:67" ht="17.25" customHeight="1">
      <c r="A14" s="447" t="s">
        <v>315</v>
      </c>
      <c r="B14" s="448" t="s">
        <v>712</v>
      </c>
      <c r="C14" s="449">
        <v>7</v>
      </c>
      <c r="D14" s="450">
        <v>2.5784027826122802E-6</v>
      </c>
      <c r="E14" s="451"/>
      <c r="H14" s="446" t="s">
        <v>317</v>
      </c>
      <c r="I14" s="162" t="s">
        <v>301</v>
      </c>
      <c r="J14" s="470" t="s">
        <v>783</v>
      </c>
      <c r="K14" s="470" t="s">
        <v>783</v>
      </c>
      <c r="L14" s="470" t="s">
        <v>783</v>
      </c>
      <c r="M14" s="470" t="s">
        <v>783</v>
      </c>
      <c r="N14" s="470" t="s">
        <v>783</v>
      </c>
      <c r="O14" s="470" t="s">
        <v>783</v>
      </c>
      <c r="P14" s="470" t="s">
        <v>783</v>
      </c>
      <c r="Q14" s="470">
        <v>5664</v>
      </c>
      <c r="R14" s="470">
        <v>13855</v>
      </c>
      <c r="S14" s="470">
        <v>21492</v>
      </c>
    </row>
    <row r="15" spans="1:67" ht="17.25" customHeight="1">
      <c r="A15" s="447" t="s">
        <v>311</v>
      </c>
      <c r="B15" s="448" t="s">
        <v>716</v>
      </c>
      <c r="C15" s="449">
        <v>2</v>
      </c>
      <c r="D15" s="450">
        <v>7.3668650931779496E-7</v>
      </c>
      <c r="E15" s="451"/>
      <c r="H15" s="446" t="s">
        <v>313</v>
      </c>
      <c r="I15" s="162" t="s">
        <v>711</v>
      </c>
      <c r="J15" s="470"/>
      <c r="K15" s="470"/>
      <c r="L15" s="470"/>
      <c r="M15" s="470"/>
      <c r="N15" s="470"/>
      <c r="O15" s="470"/>
      <c r="P15" s="470"/>
      <c r="Q15" s="470"/>
      <c r="R15" s="470">
        <v>4</v>
      </c>
      <c r="S15" s="470">
        <v>2</v>
      </c>
    </row>
    <row r="16" spans="1:67" ht="17.25" customHeight="1">
      <c r="A16" s="447" t="s">
        <v>319</v>
      </c>
      <c r="B16" s="448" t="s">
        <v>718</v>
      </c>
      <c r="C16" s="449">
        <v>0</v>
      </c>
      <c r="D16" s="450">
        <v>0</v>
      </c>
      <c r="E16" s="451"/>
      <c r="H16" s="446" t="s">
        <v>315</v>
      </c>
      <c r="I16" s="162" t="s">
        <v>712</v>
      </c>
      <c r="J16" s="470"/>
      <c r="K16" s="470"/>
      <c r="L16" s="470"/>
      <c r="M16" s="470"/>
      <c r="N16" s="470"/>
      <c r="O16" s="470"/>
      <c r="P16" s="470"/>
      <c r="Q16" s="470">
        <v>1</v>
      </c>
      <c r="R16" s="470">
        <v>5</v>
      </c>
      <c r="S16" s="470">
        <v>7</v>
      </c>
    </row>
    <row r="17" spans="1:19" ht="17.25" customHeight="1">
      <c r="A17" s="452" t="s">
        <v>719</v>
      </c>
      <c r="B17" s="448" t="s">
        <v>720</v>
      </c>
      <c r="C17" s="449">
        <v>0</v>
      </c>
      <c r="D17" s="450">
        <v>0</v>
      </c>
      <c r="E17" s="451"/>
      <c r="H17" s="446" t="s">
        <v>311</v>
      </c>
      <c r="I17" s="162" t="s">
        <v>716</v>
      </c>
      <c r="J17" s="470"/>
      <c r="K17" s="470"/>
      <c r="L17" s="470"/>
      <c r="M17" s="470"/>
      <c r="N17" s="470"/>
      <c r="O17" s="470"/>
      <c r="P17" s="470"/>
      <c r="Q17" s="470">
        <v>1</v>
      </c>
      <c r="R17" s="470">
        <v>2</v>
      </c>
      <c r="S17" s="470">
        <v>2</v>
      </c>
    </row>
    <row r="18" spans="1:19" ht="24" customHeight="1">
      <c r="A18" s="447" t="s">
        <v>321</v>
      </c>
      <c r="B18" s="448" t="s">
        <v>722</v>
      </c>
      <c r="C18" s="449">
        <v>0</v>
      </c>
      <c r="D18" s="450">
        <v>0</v>
      </c>
      <c r="E18" s="451"/>
      <c r="H18" s="446" t="s">
        <v>713</v>
      </c>
      <c r="I18" s="162" t="s">
        <v>714</v>
      </c>
      <c r="J18" s="470"/>
      <c r="K18" s="470"/>
      <c r="L18" s="470"/>
      <c r="M18" s="470"/>
      <c r="N18" s="470"/>
      <c r="O18" s="470"/>
      <c r="P18" s="470"/>
      <c r="Q18" s="470"/>
      <c r="R18" s="470">
        <v>0</v>
      </c>
      <c r="S18" s="470">
        <v>0</v>
      </c>
    </row>
    <row r="19" spans="1:19" ht="17.25" customHeight="1">
      <c r="A19" s="447" t="s">
        <v>724</v>
      </c>
      <c r="B19" s="448" t="s">
        <v>725</v>
      </c>
      <c r="C19" s="449">
        <v>0</v>
      </c>
      <c r="D19" s="450">
        <v>0</v>
      </c>
      <c r="E19" s="451"/>
      <c r="H19" s="446" t="s">
        <v>319</v>
      </c>
      <c r="I19" s="162" t="s">
        <v>718</v>
      </c>
      <c r="J19" s="470"/>
      <c r="K19" s="470"/>
      <c r="L19" s="470"/>
      <c r="M19" s="470"/>
      <c r="N19" s="470"/>
      <c r="O19" s="470"/>
      <c r="P19" s="470"/>
      <c r="Q19" s="470"/>
      <c r="R19" s="470">
        <v>0</v>
      </c>
      <c r="S19" s="470">
        <v>0</v>
      </c>
    </row>
    <row r="20" spans="1:19" ht="15">
      <c r="A20" s="447" t="s">
        <v>726</v>
      </c>
      <c r="B20" s="448" t="s">
        <v>727</v>
      </c>
      <c r="C20" s="449">
        <v>0</v>
      </c>
      <c r="D20" s="450">
        <v>0</v>
      </c>
      <c r="H20" s="446" t="s">
        <v>724</v>
      </c>
      <c r="I20" s="162" t="s">
        <v>725</v>
      </c>
      <c r="J20" s="470"/>
      <c r="K20" s="470"/>
      <c r="L20" s="470"/>
      <c r="M20" s="470"/>
      <c r="N20" s="470"/>
      <c r="O20" s="470"/>
      <c r="P20" s="470"/>
      <c r="Q20" s="470"/>
      <c r="R20" s="470">
        <v>0</v>
      </c>
      <c r="S20" s="470">
        <v>0</v>
      </c>
    </row>
    <row r="21" spans="1:19" ht="15">
      <c r="A21" s="453" t="s">
        <v>706</v>
      </c>
      <c r="B21" s="454" t="s">
        <v>784</v>
      </c>
      <c r="C21" s="455">
        <v>2714859</v>
      </c>
      <c r="D21" s="450">
        <v>1</v>
      </c>
      <c r="H21" s="446" t="s">
        <v>726</v>
      </c>
      <c r="I21" s="162" t="s">
        <v>727</v>
      </c>
      <c r="J21" s="470"/>
      <c r="K21" s="470"/>
      <c r="L21" s="470"/>
      <c r="M21" s="470"/>
      <c r="N21" s="470"/>
      <c r="O21" s="470"/>
      <c r="P21" s="470"/>
      <c r="Q21" s="470"/>
      <c r="R21" s="470">
        <v>0</v>
      </c>
      <c r="S21" s="470">
        <v>0</v>
      </c>
    </row>
    <row r="22" spans="1:19" ht="15">
      <c r="A22" s="456"/>
      <c r="B22" s="457"/>
      <c r="C22" s="458"/>
      <c r="D22" s="450"/>
      <c r="H22" s="446" t="s">
        <v>321</v>
      </c>
      <c r="I22" s="162" t="s">
        <v>722</v>
      </c>
      <c r="J22" s="337"/>
      <c r="K22" s="337"/>
      <c r="L22" s="337"/>
      <c r="M22" s="337"/>
      <c r="N22" s="337"/>
      <c r="O22" s="337"/>
      <c r="P22" s="337"/>
      <c r="Q22" s="474"/>
      <c r="R22" s="470">
        <v>0</v>
      </c>
      <c r="S22" s="470">
        <v>0</v>
      </c>
    </row>
    <row r="23" spans="1:19" ht="15">
      <c r="A23" s="456"/>
      <c r="B23" s="457"/>
      <c r="C23" s="458"/>
      <c r="D23" s="450"/>
      <c r="H23" s="446" t="s">
        <v>719</v>
      </c>
      <c r="I23" s="162" t="s">
        <v>720</v>
      </c>
      <c r="J23" s="337"/>
      <c r="K23" s="337"/>
      <c r="L23" s="337"/>
      <c r="M23" s="337"/>
      <c r="N23" s="337"/>
      <c r="O23" s="337"/>
      <c r="P23" s="337"/>
      <c r="Q23" s="474"/>
      <c r="R23" s="470">
        <v>1</v>
      </c>
      <c r="S23" s="470">
        <v>0</v>
      </c>
    </row>
    <row r="24" spans="1:19">
      <c r="A24" s="443" t="s">
        <v>778</v>
      </c>
      <c r="B24" s="444" t="s">
        <v>271</v>
      </c>
      <c r="C24" s="445" t="s">
        <v>273</v>
      </c>
      <c r="D24" s="444" t="s">
        <v>274</v>
      </c>
      <c r="R24" s="475">
        <v>2850159</v>
      </c>
      <c r="S24" s="475">
        <v>2714859</v>
      </c>
    </row>
    <row r="25" spans="1:19" ht="15">
      <c r="A25" s="452" t="s">
        <v>326</v>
      </c>
      <c r="B25" s="448" t="s">
        <v>276</v>
      </c>
      <c r="C25" s="449">
        <v>2584315</v>
      </c>
      <c r="D25" s="450">
        <v>64.420797005495999</v>
      </c>
    </row>
    <row r="26" spans="1:19" ht="15">
      <c r="A26" s="452" t="s">
        <v>327</v>
      </c>
      <c r="B26" s="448" t="s">
        <v>279</v>
      </c>
      <c r="C26" s="449">
        <v>691321</v>
      </c>
      <c r="D26" s="450">
        <v>17.2329804248462</v>
      </c>
    </row>
    <row r="27" spans="1:19" ht="15">
      <c r="A27" s="452" t="s">
        <v>328</v>
      </c>
      <c r="B27" s="448" t="s">
        <v>282</v>
      </c>
      <c r="C27" s="449">
        <v>402527</v>
      </c>
      <c r="D27" s="450">
        <v>10.034036158994301</v>
      </c>
    </row>
    <row r="28" spans="1:19" ht="15">
      <c r="A28" s="452" t="s">
        <v>329</v>
      </c>
      <c r="B28" s="448" t="s">
        <v>284</v>
      </c>
      <c r="C28" s="449">
        <v>132601</v>
      </c>
      <c r="D28" s="450">
        <v>3.3054260427717899</v>
      </c>
    </row>
    <row r="29" spans="1:19" ht="31.5" customHeight="1">
      <c r="A29" s="452" t="s">
        <v>292</v>
      </c>
      <c r="B29" s="448" t="s">
        <v>293</v>
      </c>
      <c r="C29" s="449">
        <v>136069</v>
      </c>
      <c r="D29" s="450">
        <v>3.3918749950144802</v>
      </c>
      <c r="H29" s="442" t="s">
        <v>776</v>
      </c>
      <c r="I29" s="442" t="s">
        <v>785</v>
      </c>
      <c r="J29" s="442">
        <v>2016</v>
      </c>
      <c r="K29" s="442">
        <v>2017</v>
      </c>
      <c r="L29" s="442">
        <v>2018</v>
      </c>
      <c r="M29" s="442">
        <v>2019</v>
      </c>
      <c r="N29" s="442">
        <v>2020</v>
      </c>
      <c r="O29" s="442">
        <v>2021</v>
      </c>
      <c r="P29" s="442">
        <v>2022</v>
      </c>
      <c r="Q29" s="442">
        <v>2023</v>
      </c>
      <c r="R29" s="442">
        <v>2024</v>
      </c>
      <c r="S29" s="442">
        <v>2025</v>
      </c>
    </row>
    <row r="30" spans="1:19" ht="15">
      <c r="A30" s="452" t="s">
        <v>294</v>
      </c>
      <c r="B30" s="448" t="s">
        <v>295</v>
      </c>
      <c r="C30" s="449">
        <v>55541</v>
      </c>
      <c r="D30" s="450">
        <v>1.38450439922465</v>
      </c>
      <c r="E30" s="459"/>
      <c r="H30" s="446" t="s">
        <v>326</v>
      </c>
      <c r="I30" s="162" t="s">
        <v>276</v>
      </c>
      <c r="J30" s="471">
        <v>1538148</v>
      </c>
      <c r="K30" s="471">
        <v>1661527</v>
      </c>
      <c r="L30" s="471">
        <v>1859924</v>
      </c>
      <c r="M30" s="471">
        <v>2136885</v>
      </c>
      <c r="N30" s="471">
        <v>2344807</v>
      </c>
      <c r="O30" s="471">
        <v>2539089</v>
      </c>
      <c r="P30" s="471">
        <v>2622666</v>
      </c>
      <c r="Q30" s="471">
        <v>2642844</v>
      </c>
      <c r="R30" s="471">
        <v>2612803</v>
      </c>
      <c r="S30" s="471">
        <v>2584315</v>
      </c>
    </row>
    <row r="31" spans="1:19" ht="15">
      <c r="A31" s="452" t="s">
        <v>331</v>
      </c>
      <c r="B31" s="448" t="s">
        <v>332</v>
      </c>
      <c r="C31" s="449">
        <v>6920</v>
      </c>
      <c r="D31" s="450">
        <v>0.172499062721856</v>
      </c>
      <c r="E31" s="459"/>
      <c r="H31" s="446" t="s">
        <v>327</v>
      </c>
      <c r="I31" s="162" t="s">
        <v>279</v>
      </c>
      <c r="J31" s="471">
        <v>440327</v>
      </c>
      <c r="K31" s="471">
        <v>484830</v>
      </c>
      <c r="L31" s="471">
        <v>522335</v>
      </c>
      <c r="M31" s="471">
        <v>602400</v>
      </c>
      <c r="N31" s="471">
        <v>705540</v>
      </c>
      <c r="O31" s="471">
        <v>727052</v>
      </c>
      <c r="P31" s="471">
        <v>692459</v>
      </c>
      <c r="Q31" s="471">
        <v>704247</v>
      </c>
      <c r="R31" s="471">
        <v>711878</v>
      </c>
      <c r="S31" s="471">
        <v>691321</v>
      </c>
    </row>
    <row r="32" spans="1:19" ht="14.25" customHeight="1">
      <c r="A32" s="452" t="s">
        <v>333</v>
      </c>
      <c r="B32" s="448" t="s">
        <v>287</v>
      </c>
      <c r="C32" s="460">
        <v>0</v>
      </c>
      <c r="D32" s="450">
        <v>0</v>
      </c>
      <c r="E32" s="459"/>
      <c r="H32" s="446" t="s">
        <v>328</v>
      </c>
      <c r="I32" s="162" t="s">
        <v>282</v>
      </c>
      <c r="J32" s="471">
        <v>267472</v>
      </c>
      <c r="K32" s="471">
        <v>297318</v>
      </c>
      <c r="L32" s="471">
        <v>319907</v>
      </c>
      <c r="M32" s="471">
        <v>372480</v>
      </c>
      <c r="N32" s="471">
        <v>410217</v>
      </c>
      <c r="O32" s="471">
        <v>468987</v>
      </c>
      <c r="P32" s="471">
        <v>407156</v>
      </c>
      <c r="Q32" s="471">
        <v>403622</v>
      </c>
      <c r="R32" s="471">
        <v>412068</v>
      </c>
      <c r="S32" s="471">
        <v>402527</v>
      </c>
    </row>
    <row r="33" spans="1:19" ht="15">
      <c r="A33" s="452" t="s">
        <v>335</v>
      </c>
      <c r="B33" s="448" t="s">
        <v>721</v>
      </c>
      <c r="C33" s="460">
        <v>1964</v>
      </c>
      <c r="D33" s="450">
        <v>4.8957826471925502E-2</v>
      </c>
      <c r="H33" s="446" t="s">
        <v>786</v>
      </c>
      <c r="I33" s="162" t="s">
        <v>782</v>
      </c>
      <c r="J33" s="471">
        <v>640265</v>
      </c>
      <c r="K33" s="471">
        <v>543593</v>
      </c>
      <c r="L33" s="471">
        <v>455322</v>
      </c>
      <c r="M33" s="471">
        <v>340808</v>
      </c>
      <c r="N33" s="471">
        <v>265369</v>
      </c>
      <c r="O33" s="471">
        <v>177598</v>
      </c>
      <c r="P33" s="471" t="s">
        <v>787</v>
      </c>
      <c r="Q33" s="471"/>
      <c r="R33" s="471">
        <v>0</v>
      </c>
      <c r="S33" s="471">
        <v>0</v>
      </c>
    </row>
    <row r="34" spans="1:19" ht="24.75" customHeight="1">
      <c r="A34" s="452" t="s">
        <v>298</v>
      </c>
      <c r="B34" s="448" t="s">
        <v>299</v>
      </c>
      <c r="C34" s="460">
        <v>0</v>
      </c>
      <c r="D34" s="450">
        <v>0</v>
      </c>
      <c r="H34" s="446" t="s">
        <v>788</v>
      </c>
      <c r="I34" s="162" t="s">
        <v>780</v>
      </c>
      <c r="J34" s="471">
        <v>0</v>
      </c>
      <c r="K34" s="471">
        <v>441945</v>
      </c>
      <c r="L34" s="471">
        <v>347290</v>
      </c>
      <c r="M34" s="471">
        <v>217766</v>
      </c>
      <c r="N34" s="471">
        <v>126</v>
      </c>
      <c r="O34" s="471">
        <v>0</v>
      </c>
      <c r="P34" s="471" t="s">
        <v>787</v>
      </c>
      <c r="Q34" s="471"/>
      <c r="R34" s="471">
        <v>0</v>
      </c>
      <c r="S34" s="471">
        <v>0</v>
      </c>
    </row>
    <row r="35" spans="1:19" ht="15">
      <c r="A35" s="452" t="s">
        <v>300</v>
      </c>
      <c r="B35" s="448" t="s">
        <v>301</v>
      </c>
      <c r="C35" s="460">
        <v>349</v>
      </c>
      <c r="D35" s="450">
        <v>8.6997359667525496E-3</v>
      </c>
      <c r="E35" s="459"/>
      <c r="H35" s="446" t="s">
        <v>329</v>
      </c>
      <c r="I35" s="162" t="s">
        <v>284</v>
      </c>
      <c r="J35" s="471">
        <v>70152</v>
      </c>
      <c r="K35" s="471">
        <v>76176</v>
      </c>
      <c r="L35" s="471">
        <v>83977</v>
      </c>
      <c r="M35" s="471">
        <v>105850</v>
      </c>
      <c r="N35" s="471">
        <v>119018</v>
      </c>
      <c r="O35" s="471">
        <v>131129</v>
      </c>
      <c r="P35" s="471">
        <v>131778</v>
      </c>
      <c r="Q35" s="471">
        <v>132000</v>
      </c>
      <c r="R35" s="471">
        <v>132574</v>
      </c>
      <c r="S35" s="471">
        <v>132601</v>
      </c>
    </row>
    <row r="36" spans="1:19" ht="15">
      <c r="A36" s="452" t="s">
        <v>302</v>
      </c>
      <c r="B36" s="448" t="s">
        <v>303</v>
      </c>
      <c r="C36" s="460">
        <v>4</v>
      </c>
      <c r="D36" s="450">
        <v>9.9710440879685399E-5</v>
      </c>
      <c r="E36" s="459"/>
      <c r="H36" s="446" t="s">
        <v>331</v>
      </c>
      <c r="I36" s="162" t="s">
        <v>332</v>
      </c>
      <c r="J36" s="471">
        <v>10084</v>
      </c>
      <c r="K36" s="471">
        <v>9712</v>
      </c>
      <c r="L36" s="471">
        <v>9354</v>
      </c>
      <c r="M36" s="471">
        <v>9085</v>
      </c>
      <c r="N36" s="471">
        <v>8613</v>
      </c>
      <c r="O36" s="471">
        <v>8148</v>
      </c>
      <c r="P36" s="471">
        <v>7159</v>
      </c>
      <c r="Q36" s="471">
        <v>7366</v>
      </c>
      <c r="R36" s="471">
        <v>7110</v>
      </c>
      <c r="S36" s="471">
        <v>6920</v>
      </c>
    </row>
    <row r="37" spans="1:19" ht="14.25" customHeight="1">
      <c r="A37" s="452" t="s">
        <v>337</v>
      </c>
      <c r="B37" s="448" t="s">
        <v>712</v>
      </c>
      <c r="C37" s="460">
        <v>2</v>
      </c>
      <c r="D37" s="450">
        <v>4.98552204398427E-5</v>
      </c>
      <c r="E37" s="459"/>
      <c r="H37" s="446" t="s">
        <v>335</v>
      </c>
      <c r="I37" s="162" t="s">
        <v>721</v>
      </c>
      <c r="J37" s="471">
        <v>2873</v>
      </c>
      <c r="K37" s="471">
        <v>2773</v>
      </c>
      <c r="L37" s="471">
        <v>2653</v>
      </c>
      <c r="M37" s="471">
        <v>2904</v>
      </c>
      <c r="N37" s="471">
        <v>2487</v>
      </c>
      <c r="O37" s="471">
        <v>2307</v>
      </c>
      <c r="P37" s="471">
        <v>2023</v>
      </c>
      <c r="Q37" s="471">
        <v>2084</v>
      </c>
      <c r="R37" s="471">
        <v>2006</v>
      </c>
      <c r="S37" s="471">
        <v>1964</v>
      </c>
    </row>
    <row r="38" spans="1:19" ht="15.75" customHeight="1">
      <c r="A38" s="452" t="s">
        <v>789</v>
      </c>
      <c r="B38" s="448" t="s">
        <v>711</v>
      </c>
      <c r="C38" s="460">
        <v>2</v>
      </c>
      <c r="D38" s="450">
        <v>4.98552204398427E-5</v>
      </c>
      <c r="E38" s="459"/>
      <c r="H38" s="446" t="s">
        <v>302</v>
      </c>
      <c r="I38" s="162" t="s">
        <v>303</v>
      </c>
      <c r="J38" s="471">
        <v>11042</v>
      </c>
      <c r="K38" s="471">
        <v>1563</v>
      </c>
      <c r="L38" s="471">
        <v>561</v>
      </c>
      <c r="M38" s="471">
        <v>325</v>
      </c>
      <c r="N38" s="471">
        <v>253</v>
      </c>
      <c r="O38" s="471">
        <v>254</v>
      </c>
      <c r="P38" s="471">
        <v>8</v>
      </c>
      <c r="Q38" s="471">
        <v>4</v>
      </c>
      <c r="R38" s="471">
        <v>1</v>
      </c>
      <c r="S38" s="471">
        <v>4</v>
      </c>
    </row>
    <row r="39" spans="1:19" ht="15" customHeight="1">
      <c r="A39" s="452" t="s">
        <v>739</v>
      </c>
      <c r="B39" s="448" t="s">
        <v>735</v>
      </c>
      <c r="C39" s="460">
        <v>1</v>
      </c>
      <c r="D39" s="450">
        <v>2.4927610219921299E-5</v>
      </c>
      <c r="H39" s="446" t="s">
        <v>292</v>
      </c>
      <c r="I39" s="162" t="s">
        <v>293</v>
      </c>
      <c r="J39" s="471">
        <v>69569</v>
      </c>
      <c r="K39" s="471">
        <v>94903</v>
      </c>
      <c r="L39" s="471">
        <v>110203</v>
      </c>
      <c r="M39" s="471">
        <v>125908</v>
      </c>
      <c r="N39" s="471">
        <v>116443</v>
      </c>
      <c r="O39" s="471">
        <v>128263</v>
      </c>
      <c r="P39" s="471">
        <v>139945</v>
      </c>
      <c r="Q39" s="471">
        <v>138244</v>
      </c>
      <c r="R39" s="471">
        <v>142517</v>
      </c>
      <c r="S39" s="471">
        <v>136069</v>
      </c>
    </row>
    <row r="40" spans="1:19" ht="15">
      <c r="A40" s="461" t="s">
        <v>706</v>
      </c>
      <c r="B40" s="462" t="s">
        <v>706</v>
      </c>
      <c r="C40" s="463">
        <v>4011616</v>
      </c>
      <c r="D40" s="450">
        <v>100</v>
      </c>
      <c r="H40" s="446" t="s">
        <v>294</v>
      </c>
      <c r="I40" s="162" t="s">
        <v>295</v>
      </c>
      <c r="J40" s="471">
        <v>8243</v>
      </c>
      <c r="K40" s="471">
        <v>12669</v>
      </c>
      <c r="L40" s="471">
        <v>16789</v>
      </c>
      <c r="M40" s="471">
        <v>21206</v>
      </c>
      <c r="N40" s="471">
        <v>53726</v>
      </c>
      <c r="O40" s="471">
        <v>48207</v>
      </c>
      <c r="P40" s="471">
        <v>49991</v>
      </c>
      <c r="Q40" s="471">
        <v>56765</v>
      </c>
      <c r="R40" s="471">
        <v>56613</v>
      </c>
      <c r="S40" s="471">
        <v>55541</v>
      </c>
    </row>
    <row r="41" spans="1:19" ht="18.75" customHeight="1">
      <c r="H41" s="446" t="s">
        <v>334</v>
      </c>
      <c r="I41" s="162" t="s">
        <v>309</v>
      </c>
      <c r="J41" s="471">
        <v>239</v>
      </c>
      <c r="K41" s="471">
        <v>702</v>
      </c>
      <c r="L41" s="471">
        <v>1104</v>
      </c>
      <c r="M41" s="471">
        <v>2212</v>
      </c>
      <c r="N41" s="471">
        <v>2776</v>
      </c>
      <c r="O41" s="471">
        <v>2969</v>
      </c>
      <c r="P41" s="471">
        <v>2776</v>
      </c>
      <c r="Q41" s="471"/>
      <c r="R41" s="471">
        <v>0</v>
      </c>
      <c r="S41" s="471">
        <v>0</v>
      </c>
    </row>
    <row r="42" spans="1:19" ht="22.5" customHeight="1">
      <c r="H42" s="446" t="s">
        <v>298</v>
      </c>
      <c r="I42" s="162" t="s">
        <v>299</v>
      </c>
      <c r="J42" s="471">
        <v>57</v>
      </c>
      <c r="K42" s="471">
        <v>149</v>
      </c>
      <c r="L42" s="471">
        <v>218</v>
      </c>
      <c r="M42" s="471">
        <v>474</v>
      </c>
      <c r="N42" s="471">
        <v>724</v>
      </c>
      <c r="O42" s="471">
        <v>1002</v>
      </c>
      <c r="P42" s="471">
        <v>837</v>
      </c>
      <c r="Q42" s="471">
        <v>941</v>
      </c>
      <c r="R42" s="471">
        <v>760</v>
      </c>
      <c r="S42" s="471">
        <v>0</v>
      </c>
    </row>
    <row r="43" spans="1:19" ht="14.25">
      <c r="H43" s="446" t="s">
        <v>300</v>
      </c>
      <c r="I43" s="162" t="s">
        <v>301</v>
      </c>
      <c r="J43" s="471"/>
      <c r="K43" s="471"/>
      <c r="L43" s="471"/>
      <c r="M43" s="471"/>
      <c r="N43" s="471"/>
      <c r="O43" s="471"/>
      <c r="P43" s="471"/>
      <c r="Q43" s="471">
        <v>191</v>
      </c>
      <c r="R43" s="471">
        <v>225</v>
      </c>
      <c r="S43" s="471">
        <v>349</v>
      </c>
    </row>
    <row r="44" spans="1:19" ht="14.25">
      <c r="H44" s="446" t="s">
        <v>333</v>
      </c>
      <c r="I44" s="162" t="s">
        <v>287</v>
      </c>
      <c r="J44" s="471">
        <v>0</v>
      </c>
      <c r="K44" s="471">
        <v>0</v>
      </c>
      <c r="L44" s="471">
        <v>0</v>
      </c>
      <c r="M44" s="471">
        <v>2280</v>
      </c>
      <c r="N44" s="471">
        <v>3469</v>
      </c>
      <c r="O44" s="471">
        <v>2835</v>
      </c>
      <c r="P44" s="471">
        <v>3905</v>
      </c>
      <c r="Q44" s="471">
        <v>4322</v>
      </c>
      <c r="R44" s="471">
        <v>3530</v>
      </c>
      <c r="S44" s="471">
        <v>0</v>
      </c>
    </row>
    <row r="45" spans="1:19" ht="14.25">
      <c r="H45" s="446" t="s">
        <v>738</v>
      </c>
      <c r="I45" s="162" t="s">
        <v>711</v>
      </c>
      <c r="J45" s="471"/>
      <c r="K45" s="471"/>
      <c r="L45" s="471"/>
      <c r="M45" s="471"/>
      <c r="N45" s="471"/>
      <c r="O45" s="471"/>
      <c r="P45" s="471"/>
      <c r="Q45" s="471">
        <v>7</v>
      </c>
      <c r="R45" s="471">
        <v>3</v>
      </c>
      <c r="S45" s="471">
        <v>2</v>
      </c>
    </row>
    <row r="46" spans="1:19" ht="14.25">
      <c r="H46" s="446" t="s">
        <v>337</v>
      </c>
      <c r="I46" s="162" t="s">
        <v>712</v>
      </c>
      <c r="J46" s="471"/>
      <c r="K46" s="471"/>
      <c r="L46" s="471"/>
      <c r="M46" s="471"/>
      <c r="N46" s="471"/>
      <c r="O46" s="471"/>
      <c r="P46" s="471"/>
      <c r="Q46" s="471">
        <v>4</v>
      </c>
      <c r="R46" s="471">
        <v>1</v>
      </c>
      <c r="S46" s="471">
        <v>2</v>
      </c>
    </row>
    <row r="47" spans="1:19" ht="14.25">
      <c r="A47" s="464"/>
      <c r="B47" s="465"/>
      <c r="C47" s="465"/>
      <c r="D47" s="466"/>
      <c r="H47" s="446" t="s">
        <v>749</v>
      </c>
      <c r="I47" s="162" t="s">
        <v>728</v>
      </c>
      <c r="J47" s="471"/>
      <c r="K47" s="471"/>
      <c r="L47" s="471"/>
      <c r="M47" s="471"/>
      <c r="N47" s="471"/>
      <c r="O47" s="471"/>
      <c r="P47" s="471"/>
      <c r="Q47" s="471"/>
      <c r="R47" s="471">
        <v>0</v>
      </c>
      <c r="S47" s="471">
        <v>0</v>
      </c>
    </row>
    <row r="48" spans="1:19" ht="14.25">
      <c r="A48" s="464"/>
      <c r="B48" s="464"/>
      <c r="C48" s="464"/>
      <c r="D48" s="464"/>
      <c r="H48" s="446" t="s">
        <v>340</v>
      </c>
      <c r="I48" s="162" t="s">
        <v>341</v>
      </c>
      <c r="J48" s="471"/>
      <c r="K48" s="471"/>
      <c r="L48" s="471"/>
      <c r="M48" s="471"/>
      <c r="N48" s="471"/>
      <c r="O48" s="471"/>
      <c r="P48" s="471"/>
      <c r="Q48" s="471"/>
      <c r="R48" s="471">
        <v>0</v>
      </c>
      <c r="S48" s="471">
        <v>0</v>
      </c>
    </row>
    <row r="49" spans="1:19" ht="14.25">
      <c r="A49" s="467"/>
      <c r="B49" s="464"/>
      <c r="C49" s="464"/>
      <c r="D49" s="464"/>
      <c r="H49" s="446" t="s">
        <v>743</v>
      </c>
      <c r="I49" s="162" t="s">
        <v>730</v>
      </c>
      <c r="J49" s="471"/>
      <c r="K49" s="471"/>
      <c r="L49" s="471"/>
      <c r="M49" s="471"/>
      <c r="N49" s="471"/>
      <c r="O49" s="471"/>
      <c r="P49" s="471"/>
      <c r="Q49" s="471"/>
      <c r="R49" s="471">
        <v>0</v>
      </c>
      <c r="S49" s="471">
        <v>0</v>
      </c>
    </row>
    <row r="50" spans="1:19" ht="14.25">
      <c r="A50" s="468"/>
      <c r="B50" s="469"/>
      <c r="H50" s="446" t="s">
        <v>744</v>
      </c>
      <c r="I50" s="162" t="s">
        <v>716</v>
      </c>
      <c r="J50" s="471"/>
      <c r="K50" s="471"/>
      <c r="L50" s="471"/>
      <c r="M50" s="471"/>
      <c r="N50" s="471"/>
      <c r="O50" s="471"/>
      <c r="P50" s="471"/>
      <c r="Q50" s="471"/>
      <c r="R50" s="471">
        <v>1</v>
      </c>
      <c r="S50" s="471">
        <v>0</v>
      </c>
    </row>
    <row r="51" spans="1:19" ht="14.25">
      <c r="H51" s="446" t="s">
        <v>741</v>
      </c>
      <c r="I51" s="162" t="s">
        <v>723</v>
      </c>
      <c r="J51" s="471"/>
      <c r="K51" s="471"/>
      <c r="L51" s="471"/>
      <c r="M51" s="471"/>
      <c r="N51" s="471"/>
      <c r="O51" s="471"/>
      <c r="P51" s="471"/>
      <c r="Q51" s="471"/>
      <c r="R51" s="471">
        <v>0</v>
      </c>
      <c r="S51" s="471">
        <v>0</v>
      </c>
    </row>
    <row r="52" spans="1:19" ht="14.25">
      <c r="H52" s="446" t="s">
        <v>745</v>
      </c>
      <c r="I52" s="162" t="s">
        <v>733</v>
      </c>
      <c r="J52" s="471"/>
      <c r="K52" s="471"/>
      <c r="L52" s="471"/>
      <c r="M52" s="471"/>
      <c r="N52" s="471"/>
      <c r="O52" s="471"/>
      <c r="P52" s="471"/>
      <c r="Q52" s="471"/>
      <c r="R52" s="471">
        <v>0</v>
      </c>
      <c r="S52" s="471">
        <v>0</v>
      </c>
    </row>
    <row r="53" spans="1:19" ht="21.75" customHeight="1">
      <c r="H53" s="446" t="s">
        <v>746</v>
      </c>
      <c r="I53" s="162" t="s">
        <v>734</v>
      </c>
      <c r="J53" s="471"/>
      <c r="K53" s="471"/>
      <c r="L53" s="471"/>
      <c r="M53" s="471"/>
      <c r="N53" s="471"/>
      <c r="O53" s="471"/>
      <c r="P53" s="471"/>
      <c r="Q53" s="471"/>
      <c r="R53" s="471">
        <v>0</v>
      </c>
      <c r="S53" s="471">
        <v>0</v>
      </c>
    </row>
    <row r="54" spans="1:19" ht="14.25">
      <c r="H54" s="446" t="s">
        <v>739</v>
      </c>
      <c r="I54" s="162" t="s">
        <v>735</v>
      </c>
      <c r="J54" s="471"/>
      <c r="K54" s="471"/>
      <c r="L54" s="471"/>
      <c r="M54" s="471"/>
      <c r="N54" s="471"/>
      <c r="O54" s="471"/>
      <c r="P54" s="471"/>
      <c r="Q54" s="471"/>
      <c r="R54" s="471">
        <v>0</v>
      </c>
      <c r="S54" s="471">
        <v>1</v>
      </c>
    </row>
    <row r="55" spans="1:19" ht="14.25">
      <c r="H55" s="446" t="s">
        <v>747</v>
      </c>
      <c r="I55" s="162" t="s">
        <v>748</v>
      </c>
      <c r="J55" s="471"/>
      <c r="K55" s="471"/>
      <c r="L55" s="471"/>
      <c r="M55" s="471"/>
      <c r="N55" s="471"/>
      <c r="O55" s="471"/>
      <c r="P55" s="471"/>
      <c r="Q55" s="471"/>
      <c r="R55" s="471">
        <v>1</v>
      </c>
      <c r="S55" s="476">
        <v>0</v>
      </c>
    </row>
    <row r="56" spans="1:19">
      <c r="R56" s="475">
        <v>4082091</v>
      </c>
      <c r="S56" s="475">
        <v>4011616</v>
      </c>
    </row>
    <row r="57" spans="1:19">
      <c r="J57" s="472" t="s">
        <v>509</v>
      </c>
      <c r="S57" s="475"/>
    </row>
    <row r="58" spans="1:19">
      <c r="S58" s="475"/>
    </row>
    <row r="59" spans="1:19">
      <c r="S59" s="475"/>
    </row>
    <row r="60" spans="1:19">
      <c r="S60" s="475"/>
    </row>
    <row r="61" spans="1:19">
      <c r="S61" s="475"/>
    </row>
    <row r="62" spans="1:19">
      <c r="S62" s="475"/>
    </row>
    <row r="63" spans="1:19">
      <c r="S63" s="475"/>
    </row>
    <row r="67" spans="5:15" ht="24.75" customHeight="1"/>
    <row r="68" spans="5:15" ht="50.25" customHeight="1">
      <c r="E68" s="477"/>
      <c r="H68" s="860" t="s">
        <v>541</v>
      </c>
      <c r="I68" s="789"/>
      <c r="J68" s="789" t="s">
        <v>775</v>
      </c>
      <c r="K68" s="790"/>
      <c r="L68" s="790"/>
      <c r="M68" s="790"/>
      <c r="N68" s="790"/>
      <c r="O68" s="479" t="s">
        <v>509</v>
      </c>
    </row>
    <row r="69" spans="5:15" ht="29.25" customHeight="1">
      <c r="E69" s="466"/>
      <c r="F69" s="466"/>
      <c r="G69" s="466"/>
      <c r="H69" s="860" t="s">
        <v>544</v>
      </c>
      <c r="I69" s="860"/>
      <c r="J69" s="801" t="s">
        <v>545</v>
      </c>
      <c r="K69" s="801"/>
      <c r="L69" s="801"/>
      <c r="M69" s="801"/>
      <c r="N69" s="801"/>
      <c r="O69" s="801"/>
    </row>
    <row r="70" spans="5:15" ht="15" customHeight="1">
      <c r="E70" s="464"/>
      <c r="F70" s="464"/>
      <c r="G70" s="464"/>
      <c r="H70" s="860" t="s">
        <v>546</v>
      </c>
      <c r="I70" s="860"/>
      <c r="J70" s="860" t="s">
        <v>547</v>
      </c>
      <c r="K70" s="860"/>
      <c r="L70" s="860"/>
      <c r="M70" s="860"/>
      <c r="N70" s="860"/>
      <c r="O70" s="860"/>
    </row>
    <row r="71" spans="5:15" ht="27.75" customHeight="1">
      <c r="E71" s="464"/>
      <c r="F71" s="464"/>
      <c r="G71" s="464"/>
      <c r="H71" s="464"/>
      <c r="I71" s="464"/>
      <c r="J71" s="464"/>
      <c r="K71" s="464"/>
    </row>
    <row r="72" spans="5:15" ht="7.5" customHeight="1">
      <c r="E72" s="477"/>
    </row>
    <row r="73" spans="5:15" ht="7.5" customHeight="1">
      <c r="E73" s="477"/>
    </row>
    <row r="74" spans="5:15" ht="23.25" customHeight="1">
      <c r="E74" s="477"/>
    </row>
    <row r="75" spans="5:15" ht="15">
      <c r="E75" s="477"/>
    </row>
    <row r="76" spans="5:15" ht="15">
      <c r="E76" s="477"/>
    </row>
    <row r="77" spans="5:15" ht="15">
      <c r="E77" s="477"/>
    </row>
    <row r="78" spans="5:15" ht="15">
      <c r="E78" s="477"/>
    </row>
    <row r="79" spans="5:15" ht="15">
      <c r="E79" s="477"/>
    </row>
    <row r="80" spans="5:15" ht="15">
      <c r="E80" s="477"/>
    </row>
    <row r="81" spans="5:5" ht="15">
      <c r="E81" s="477"/>
    </row>
    <row r="82" spans="5:5" ht="15">
      <c r="E82" s="477"/>
    </row>
    <row r="83" spans="5:5" ht="15">
      <c r="E83" s="477"/>
    </row>
    <row r="84" spans="5:5" ht="15">
      <c r="E84" s="477"/>
    </row>
    <row r="85" spans="5:5" ht="15">
      <c r="E85" s="478"/>
    </row>
    <row r="115" ht="7.5" customHeight="1"/>
    <row r="116" ht="7.5" customHeight="1"/>
  </sheetData>
  <sheetProtection autoFilter="0"/>
  <sortState ref="H2:P7">
    <sortCondition descending="1" ref="P2:P7"/>
  </sortState>
  <mergeCells count="7">
    <mergeCell ref="H70:I70"/>
    <mergeCell ref="J70:O70"/>
    <mergeCell ref="A1:D1"/>
    <mergeCell ref="H68:I68"/>
    <mergeCell ref="J68:N68"/>
    <mergeCell ref="H69:I69"/>
    <mergeCell ref="J69:O69"/>
  </mergeCells>
  <conditionalFormatting sqref="A39">
    <cfRule type="duplicateValues" dxfId="11" priority="3"/>
  </conditionalFormatting>
  <hyperlinks>
    <hyperlink ref="T2" location="INDICE!B2" display="Indice" xr:uid="{00000000-0004-0000-0C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EFED6"/>
  </sheetPr>
  <dimension ref="A1:T143"/>
  <sheetViews>
    <sheetView showGridLines="0" showRowColHeaders="0" workbookViewId="0">
      <pane xSplit="3" ySplit="5" topLeftCell="D6" activePane="bottomRight" state="frozen"/>
      <selection pane="topRight" activeCell="D1" sqref="D1"/>
      <selection pane="bottomLeft" activeCell="A6" sqref="A6"/>
      <selection pane="bottomRight" activeCell="D6" sqref="D6"/>
    </sheetView>
  </sheetViews>
  <sheetFormatPr baseColWidth="10" defaultColWidth="0" defaultRowHeight="15"/>
  <cols>
    <col min="1" max="1" width="30.140625" style="83" customWidth="1"/>
    <col min="2" max="2" width="25.7109375" style="83" customWidth="1"/>
    <col min="3" max="3" width="13.5703125" style="83" customWidth="1"/>
    <col min="4" max="4" width="12.7109375" style="83" customWidth="1"/>
    <col min="5" max="5" width="10.7109375" style="83" customWidth="1"/>
    <col min="6" max="6" width="9.7109375" style="83" customWidth="1"/>
    <col min="7" max="7" width="11.140625" style="417" customWidth="1"/>
    <col min="8" max="8" width="10.7109375" style="83" customWidth="1"/>
    <col min="9" max="9" width="12" style="83" customWidth="1"/>
    <col min="10" max="10" width="10.7109375" style="83" customWidth="1"/>
    <col min="11" max="11" width="10.7109375" style="417" customWidth="1"/>
    <col min="12" max="17" width="11.42578125" style="83" customWidth="1"/>
    <col min="18" max="18" width="13.5703125" style="83" customWidth="1"/>
    <col min="19" max="19" width="11.42578125" style="83" customWidth="1"/>
    <col min="20" max="20" width="8.140625" style="83" hidden="1" customWidth="1"/>
    <col min="21" max="16384" width="11.42578125" style="83" hidden="1"/>
  </cols>
  <sheetData>
    <row r="1" spans="1:19" ht="34.5" customHeight="1">
      <c r="A1" s="809" t="s">
        <v>790</v>
      </c>
      <c r="B1" s="809"/>
      <c r="C1" s="809"/>
      <c r="D1" s="809"/>
      <c r="E1" s="809"/>
      <c r="F1" s="809"/>
      <c r="G1" s="809"/>
      <c r="H1" s="809"/>
      <c r="I1" s="809"/>
      <c r="J1" s="809"/>
      <c r="K1" s="809"/>
      <c r="L1" s="809"/>
      <c r="M1" s="809"/>
      <c r="N1" s="809"/>
      <c r="O1" s="809"/>
      <c r="P1" s="809"/>
      <c r="Q1" s="809"/>
      <c r="R1" s="809"/>
      <c r="S1" s="286" t="s">
        <v>509</v>
      </c>
    </row>
    <row r="2" spans="1:19" ht="44.25" customHeight="1">
      <c r="A2" s="866" t="s">
        <v>548</v>
      </c>
      <c r="B2" s="868" t="s">
        <v>513</v>
      </c>
      <c r="C2" s="868" t="s">
        <v>791</v>
      </c>
      <c r="D2" s="418" t="s">
        <v>293</v>
      </c>
      <c r="E2" s="418" t="s">
        <v>295</v>
      </c>
      <c r="F2" s="418" t="s">
        <v>792</v>
      </c>
      <c r="G2" s="784" t="s">
        <v>793</v>
      </c>
      <c r="H2" s="418" t="s">
        <v>794</v>
      </c>
      <c r="I2" s="418" t="s">
        <v>795</v>
      </c>
      <c r="J2" s="418" t="s">
        <v>796</v>
      </c>
      <c r="K2" s="784" t="s">
        <v>797</v>
      </c>
      <c r="L2" s="418" t="s">
        <v>798</v>
      </c>
      <c r="M2" s="418" t="s">
        <v>799</v>
      </c>
      <c r="N2" s="418" t="s">
        <v>800</v>
      </c>
      <c r="O2" s="418" t="s">
        <v>314</v>
      </c>
      <c r="P2" s="418" t="s">
        <v>716</v>
      </c>
      <c r="Q2" s="418" t="s">
        <v>316</v>
      </c>
      <c r="R2" s="798" t="s">
        <v>801</v>
      </c>
      <c r="S2" s="168" t="s">
        <v>530</v>
      </c>
    </row>
    <row r="3" spans="1:19" ht="24.75" customHeight="1">
      <c r="A3" s="867"/>
      <c r="B3" s="869"/>
      <c r="C3" s="869"/>
      <c r="D3" s="419" t="s">
        <v>304</v>
      </c>
      <c r="E3" s="419" t="s">
        <v>305</v>
      </c>
      <c r="F3" s="419" t="s">
        <v>289</v>
      </c>
      <c r="G3" s="784"/>
      <c r="H3" s="419" t="s">
        <v>275</v>
      </c>
      <c r="I3" s="419" t="s">
        <v>278</v>
      </c>
      <c r="J3" s="419" t="s">
        <v>731</v>
      </c>
      <c r="K3" s="784"/>
      <c r="L3" s="419" t="s">
        <v>281</v>
      </c>
      <c r="M3" s="419" t="s">
        <v>283</v>
      </c>
      <c r="N3" s="419" t="s">
        <v>317</v>
      </c>
      <c r="O3" s="419" t="s">
        <v>313</v>
      </c>
      <c r="P3" s="419" t="s">
        <v>311</v>
      </c>
      <c r="Q3" s="419" t="s">
        <v>315</v>
      </c>
      <c r="R3" s="798"/>
    </row>
    <row r="4" spans="1:19" ht="30" customHeight="1">
      <c r="A4" s="420" t="s">
        <v>802</v>
      </c>
      <c r="B4" s="421"/>
      <c r="C4" s="422"/>
      <c r="D4" s="423">
        <v>125</v>
      </c>
      <c r="E4" s="424">
        <v>46</v>
      </c>
      <c r="F4" s="424">
        <v>43</v>
      </c>
      <c r="G4" s="784"/>
      <c r="H4" s="424">
        <v>41</v>
      </c>
      <c r="I4" s="424">
        <v>125</v>
      </c>
      <c r="J4" s="424">
        <v>125</v>
      </c>
      <c r="K4" s="784"/>
      <c r="L4" s="424">
        <v>38</v>
      </c>
      <c r="M4" s="424">
        <v>6</v>
      </c>
      <c r="N4" s="424">
        <v>10</v>
      </c>
      <c r="O4" s="424">
        <v>2</v>
      </c>
      <c r="P4" s="424">
        <v>2</v>
      </c>
      <c r="Q4" s="424">
        <v>6</v>
      </c>
      <c r="R4" s="798"/>
    </row>
    <row r="5" spans="1:19" ht="26.25" customHeight="1">
      <c r="A5" s="425" t="s">
        <v>803</v>
      </c>
      <c r="B5" s="426"/>
      <c r="C5" s="427"/>
      <c r="D5" s="428">
        <v>1405273</v>
      </c>
      <c r="E5" s="428">
        <v>400071</v>
      </c>
      <c r="F5" s="428">
        <v>3339</v>
      </c>
      <c r="G5" s="428">
        <v>403410</v>
      </c>
      <c r="H5" s="428">
        <v>426826</v>
      </c>
      <c r="I5" s="428">
        <v>219900</v>
      </c>
      <c r="J5" s="428">
        <v>89370</v>
      </c>
      <c r="K5" s="428">
        <v>309270</v>
      </c>
      <c r="L5" s="428">
        <v>129713</v>
      </c>
      <c r="M5" s="428">
        <v>18864</v>
      </c>
      <c r="N5" s="428">
        <v>21492</v>
      </c>
      <c r="O5" s="428">
        <v>2</v>
      </c>
      <c r="P5" s="428">
        <v>2</v>
      </c>
      <c r="Q5" s="428">
        <v>7</v>
      </c>
      <c r="R5" s="428">
        <v>2714859</v>
      </c>
    </row>
    <row r="6" spans="1:19">
      <c r="A6" s="429" t="s">
        <v>637</v>
      </c>
      <c r="B6" s="430"/>
      <c r="C6" s="430"/>
      <c r="D6" s="431">
        <v>42398</v>
      </c>
      <c r="E6" s="431">
        <v>2774</v>
      </c>
      <c r="F6" s="431">
        <v>13</v>
      </c>
      <c r="G6" s="431">
        <v>2787</v>
      </c>
      <c r="H6" s="431">
        <v>1108</v>
      </c>
      <c r="I6" s="431">
        <v>8237</v>
      </c>
      <c r="J6" s="431">
        <v>3931</v>
      </c>
      <c r="K6" s="431">
        <v>12168</v>
      </c>
      <c r="L6" s="431">
        <v>0</v>
      </c>
      <c r="M6" s="431">
        <v>0</v>
      </c>
      <c r="N6" s="431">
        <v>0</v>
      </c>
      <c r="O6" s="431">
        <v>0</v>
      </c>
      <c r="P6" s="431">
        <v>0</v>
      </c>
      <c r="Q6" s="431">
        <v>0</v>
      </c>
      <c r="R6" s="438">
        <v>58461</v>
      </c>
      <c r="S6" s="439"/>
    </row>
    <row r="7" spans="1:19">
      <c r="A7" s="432" t="s">
        <v>553</v>
      </c>
      <c r="B7" s="105" t="s">
        <v>637</v>
      </c>
      <c r="C7" s="433">
        <v>142</v>
      </c>
      <c r="D7" s="434">
        <v>2725</v>
      </c>
      <c r="E7" s="434">
        <v>0</v>
      </c>
      <c r="F7" s="434">
        <v>0</v>
      </c>
      <c r="G7" s="435">
        <v>0</v>
      </c>
      <c r="H7" s="434">
        <v>0</v>
      </c>
      <c r="I7" s="434">
        <v>204</v>
      </c>
      <c r="J7" s="434">
        <v>1</v>
      </c>
      <c r="K7" s="435">
        <v>205</v>
      </c>
      <c r="L7" s="434">
        <v>0</v>
      </c>
      <c r="M7" s="434">
        <v>0</v>
      </c>
      <c r="N7" s="434">
        <v>0</v>
      </c>
      <c r="O7" s="434">
        <v>0</v>
      </c>
      <c r="P7" s="434">
        <v>0</v>
      </c>
      <c r="Q7" s="434">
        <v>0</v>
      </c>
      <c r="R7" s="440">
        <v>2930</v>
      </c>
    </row>
    <row r="8" spans="1:19">
      <c r="A8" s="432" t="s">
        <v>426</v>
      </c>
      <c r="B8" s="105" t="s">
        <v>637</v>
      </c>
      <c r="C8" s="433">
        <v>425</v>
      </c>
      <c r="D8" s="434">
        <v>4760</v>
      </c>
      <c r="E8" s="434">
        <v>0</v>
      </c>
      <c r="F8" s="434">
        <v>0</v>
      </c>
      <c r="G8" s="435">
        <v>0</v>
      </c>
      <c r="H8" s="434">
        <v>0</v>
      </c>
      <c r="I8" s="434">
        <v>823</v>
      </c>
      <c r="J8" s="434">
        <v>50</v>
      </c>
      <c r="K8" s="435">
        <v>873</v>
      </c>
      <c r="L8" s="434">
        <v>0</v>
      </c>
      <c r="M8" s="434">
        <v>0</v>
      </c>
      <c r="N8" s="434">
        <v>0</v>
      </c>
      <c r="O8" s="434">
        <v>0</v>
      </c>
      <c r="P8" s="434">
        <v>0</v>
      </c>
      <c r="Q8" s="434">
        <v>0</v>
      </c>
      <c r="R8" s="440">
        <v>5633</v>
      </c>
    </row>
    <row r="9" spans="1:19">
      <c r="A9" s="432" t="s">
        <v>556</v>
      </c>
      <c r="B9" s="105" t="s">
        <v>637</v>
      </c>
      <c r="C9" s="433">
        <v>579</v>
      </c>
      <c r="D9" s="434">
        <v>15097</v>
      </c>
      <c r="E9" s="434">
        <v>1862</v>
      </c>
      <c r="F9" s="434">
        <v>11</v>
      </c>
      <c r="G9" s="435">
        <v>1873</v>
      </c>
      <c r="H9" s="434">
        <v>0</v>
      </c>
      <c r="I9" s="434">
        <v>4398</v>
      </c>
      <c r="J9" s="434">
        <v>3764</v>
      </c>
      <c r="K9" s="435">
        <v>8162</v>
      </c>
      <c r="L9" s="434">
        <v>0</v>
      </c>
      <c r="M9" s="434">
        <v>0</v>
      </c>
      <c r="N9" s="434">
        <v>0</v>
      </c>
      <c r="O9" s="434">
        <v>0</v>
      </c>
      <c r="P9" s="434">
        <v>0</v>
      </c>
      <c r="Q9" s="434">
        <v>0</v>
      </c>
      <c r="R9" s="440">
        <v>25132</v>
      </c>
    </row>
    <row r="10" spans="1:19">
      <c r="A10" s="432" t="s">
        <v>439</v>
      </c>
      <c r="B10" s="105" t="s">
        <v>637</v>
      </c>
      <c r="C10" s="433">
        <v>585</v>
      </c>
      <c r="D10" s="434">
        <v>4891</v>
      </c>
      <c r="E10" s="434">
        <v>912</v>
      </c>
      <c r="F10" s="434">
        <v>2</v>
      </c>
      <c r="G10" s="435">
        <v>914</v>
      </c>
      <c r="H10" s="434">
        <v>0</v>
      </c>
      <c r="I10" s="434">
        <v>914</v>
      </c>
      <c r="J10" s="434">
        <v>44</v>
      </c>
      <c r="K10" s="435">
        <v>958</v>
      </c>
      <c r="L10" s="434">
        <v>0</v>
      </c>
      <c r="M10" s="434">
        <v>0</v>
      </c>
      <c r="N10" s="434">
        <v>0</v>
      </c>
      <c r="O10" s="434">
        <v>0</v>
      </c>
      <c r="P10" s="434">
        <v>0</v>
      </c>
      <c r="Q10" s="434">
        <v>0</v>
      </c>
      <c r="R10" s="440">
        <v>6763</v>
      </c>
    </row>
    <row r="11" spans="1:19">
      <c r="A11" s="432" t="s">
        <v>440</v>
      </c>
      <c r="B11" s="105" t="s">
        <v>637</v>
      </c>
      <c r="C11" s="433">
        <v>591</v>
      </c>
      <c r="D11" s="434">
        <v>7013</v>
      </c>
      <c r="E11" s="434">
        <v>0</v>
      </c>
      <c r="F11" s="434">
        <v>0</v>
      </c>
      <c r="G11" s="435">
        <v>0</v>
      </c>
      <c r="H11" s="434">
        <v>1108</v>
      </c>
      <c r="I11" s="434">
        <v>1411</v>
      </c>
      <c r="J11" s="434">
        <v>70</v>
      </c>
      <c r="K11" s="435">
        <v>1481</v>
      </c>
      <c r="L11" s="434">
        <v>0</v>
      </c>
      <c r="M11" s="434">
        <v>0</v>
      </c>
      <c r="N11" s="434">
        <v>0</v>
      </c>
      <c r="O11" s="434">
        <v>0</v>
      </c>
      <c r="P11" s="434">
        <v>0</v>
      </c>
      <c r="Q11" s="434">
        <v>0</v>
      </c>
      <c r="R11" s="440">
        <v>9602</v>
      </c>
    </row>
    <row r="12" spans="1:19">
      <c r="A12" s="432" t="s">
        <v>559</v>
      </c>
      <c r="B12" s="105" t="s">
        <v>637</v>
      </c>
      <c r="C12" s="433">
        <v>893</v>
      </c>
      <c r="D12" s="434">
        <v>7912</v>
      </c>
      <c r="E12" s="434">
        <v>0</v>
      </c>
      <c r="F12" s="434">
        <v>0</v>
      </c>
      <c r="G12" s="435">
        <v>0</v>
      </c>
      <c r="H12" s="434">
        <v>0</v>
      </c>
      <c r="I12" s="434">
        <v>487</v>
      </c>
      <c r="J12" s="434">
        <v>2</v>
      </c>
      <c r="K12" s="435">
        <v>489</v>
      </c>
      <c r="L12" s="434">
        <v>0</v>
      </c>
      <c r="M12" s="434">
        <v>0</v>
      </c>
      <c r="N12" s="434">
        <v>0</v>
      </c>
      <c r="O12" s="434">
        <v>0</v>
      </c>
      <c r="P12" s="434">
        <v>0</v>
      </c>
      <c r="Q12" s="434">
        <v>0</v>
      </c>
      <c r="R12" s="440">
        <v>8401</v>
      </c>
    </row>
    <row r="13" spans="1:19">
      <c r="A13" s="436" t="s">
        <v>804</v>
      </c>
      <c r="B13" s="436"/>
      <c r="C13" s="436"/>
      <c r="D13" s="431">
        <v>44992</v>
      </c>
      <c r="E13" s="431">
        <v>168744</v>
      </c>
      <c r="F13" s="431">
        <v>1509</v>
      </c>
      <c r="G13" s="431">
        <v>170253</v>
      </c>
      <c r="H13" s="431">
        <v>0</v>
      </c>
      <c r="I13" s="431">
        <v>8438</v>
      </c>
      <c r="J13" s="431">
        <v>590</v>
      </c>
      <c r="K13" s="431">
        <v>9028</v>
      </c>
      <c r="L13" s="431">
        <v>0</v>
      </c>
      <c r="M13" s="431">
        <v>0</v>
      </c>
      <c r="N13" s="431">
        <v>2239</v>
      </c>
      <c r="O13" s="431">
        <v>0</v>
      </c>
      <c r="P13" s="431">
        <v>0</v>
      </c>
      <c r="Q13" s="431">
        <v>0</v>
      </c>
      <c r="R13" s="438">
        <v>226512</v>
      </c>
    </row>
    <row r="14" spans="1:19">
      <c r="A14" s="432" t="s">
        <v>560</v>
      </c>
      <c r="B14" s="105" t="s">
        <v>636</v>
      </c>
      <c r="C14" s="433">
        <v>120</v>
      </c>
      <c r="D14" s="434">
        <v>1126</v>
      </c>
      <c r="E14" s="434">
        <v>18990</v>
      </c>
      <c r="F14" s="434">
        <v>64</v>
      </c>
      <c r="G14" s="435">
        <v>19054</v>
      </c>
      <c r="H14" s="434">
        <v>0</v>
      </c>
      <c r="I14" s="434">
        <v>235</v>
      </c>
      <c r="J14" s="434">
        <v>29</v>
      </c>
      <c r="K14" s="435">
        <v>264</v>
      </c>
      <c r="L14" s="434">
        <v>0</v>
      </c>
      <c r="M14" s="434">
        <v>0</v>
      </c>
      <c r="N14" s="434">
        <v>2239</v>
      </c>
      <c r="O14" s="434">
        <v>0</v>
      </c>
      <c r="P14" s="434">
        <v>0</v>
      </c>
      <c r="Q14" s="434">
        <v>0</v>
      </c>
      <c r="R14" s="440">
        <v>22683</v>
      </c>
    </row>
    <row r="15" spans="1:19">
      <c r="A15" s="432" t="s">
        <v>393</v>
      </c>
      <c r="B15" s="105" t="s">
        <v>636</v>
      </c>
      <c r="C15" s="433">
        <v>154</v>
      </c>
      <c r="D15" s="434">
        <v>25625</v>
      </c>
      <c r="E15" s="434">
        <v>46667</v>
      </c>
      <c r="F15" s="434">
        <v>1039</v>
      </c>
      <c r="G15" s="435">
        <v>47706</v>
      </c>
      <c r="H15" s="434">
        <v>0</v>
      </c>
      <c r="I15" s="434">
        <v>5338</v>
      </c>
      <c r="J15" s="434">
        <v>326</v>
      </c>
      <c r="K15" s="435">
        <v>5664</v>
      </c>
      <c r="L15" s="434">
        <v>0</v>
      </c>
      <c r="M15" s="434">
        <v>0</v>
      </c>
      <c r="N15" s="434">
        <v>0</v>
      </c>
      <c r="O15" s="434">
        <v>0</v>
      </c>
      <c r="P15" s="434">
        <v>0</v>
      </c>
      <c r="Q15" s="434">
        <v>0</v>
      </c>
      <c r="R15" s="440">
        <v>78995</v>
      </c>
    </row>
    <row r="16" spans="1:19">
      <c r="A16" s="432" t="s">
        <v>403</v>
      </c>
      <c r="B16" s="105" t="s">
        <v>636</v>
      </c>
      <c r="C16" s="433">
        <v>250</v>
      </c>
      <c r="D16" s="434">
        <v>5325</v>
      </c>
      <c r="E16" s="434">
        <v>41117</v>
      </c>
      <c r="F16" s="434">
        <v>247</v>
      </c>
      <c r="G16" s="435">
        <v>41364</v>
      </c>
      <c r="H16" s="434">
        <v>0</v>
      </c>
      <c r="I16" s="434">
        <v>1800</v>
      </c>
      <c r="J16" s="434">
        <v>165</v>
      </c>
      <c r="K16" s="435">
        <v>1965</v>
      </c>
      <c r="L16" s="434">
        <v>0</v>
      </c>
      <c r="M16" s="434">
        <v>0</v>
      </c>
      <c r="N16" s="434">
        <v>0</v>
      </c>
      <c r="O16" s="434">
        <v>0</v>
      </c>
      <c r="P16" s="434">
        <v>0</v>
      </c>
      <c r="Q16" s="434">
        <v>0</v>
      </c>
      <c r="R16" s="440">
        <v>48654</v>
      </c>
    </row>
    <row r="17" spans="1:18">
      <c r="A17" s="432" t="s">
        <v>561</v>
      </c>
      <c r="B17" s="105" t="s">
        <v>636</v>
      </c>
      <c r="C17" s="433">
        <v>495</v>
      </c>
      <c r="D17" s="434">
        <v>1305</v>
      </c>
      <c r="E17" s="434">
        <v>24725</v>
      </c>
      <c r="F17" s="434">
        <v>76</v>
      </c>
      <c r="G17" s="435">
        <v>24801</v>
      </c>
      <c r="H17" s="434">
        <v>0</v>
      </c>
      <c r="I17" s="434">
        <v>263</v>
      </c>
      <c r="J17" s="434">
        <v>52</v>
      </c>
      <c r="K17" s="435">
        <v>315</v>
      </c>
      <c r="L17" s="434">
        <v>0</v>
      </c>
      <c r="M17" s="434">
        <v>0</v>
      </c>
      <c r="N17" s="434">
        <v>0</v>
      </c>
      <c r="O17" s="434">
        <v>0</v>
      </c>
      <c r="P17" s="434">
        <v>0</v>
      </c>
      <c r="Q17" s="434">
        <v>0</v>
      </c>
      <c r="R17" s="440">
        <v>26421</v>
      </c>
    </row>
    <row r="18" spans="1:18">
      <c r="A18" s="432" t="s">
        <v>562</v>
      </c>
      <c r="B18" s="105" t="s">
        <v>636</v>
      </c>
      <c r="C18" s="433">
        <v>790</v>
      </c>
      <c r="D18" s="434">
        <v>6890</v>
      </c>
      <c r="E18" s="434">
        <v>17948</v>
      </c>
      <c r="F18" s="434">
        <v>74</v>
      </c>
      <c r="G18" s="435">
        <v>18022</v>
      </c>
      <c r="H18" s="434">
        <v>0</v>
      </c>
      <c r="I18" s="434">
        <v>332</v>
      </c>
      <c r="J18" s="434">
        <v>15</v>
      </c>
      <c r="K18" s="435">
        <v>347</v>
      </c>
      <c r="L18" s="434">
        <v>0</v>
      </c>
      <c r="M18" s="434">
        <v>0</v>
      </c>
      <c r="N18" s="434">
        <v>0</v>
      </c>
      <c r="O18" s="434">
        <v>0</v>
      </c>
      <c r="P18" s="434">
        <v>0</v>
      </c>
      <c r="Q18" s="434">
        <v>0</v>
      </c>
      <c r="R18" s="440">
        <v>25259</v>
      </c>
    </row>
    <row r="19" spans="1:18">
      <c r="A19" s="432" t="s">
        <v>483</v>
      </c>
      <c r="B19" s="105" t="s">
        <v>636</v>
      </c>
      <c r="C19" s="433">
        <v>895</v>
      </c>
      <c r="D19" s="434">
        <v>4721</v>
      </c>
      <c r="E19" s="434">
        <v>19297</v>
      </c>
      <c r="F19" s="434">
        <v>9</v>
      </c>
      <c r="G19" s="435">
        <v>19306</v>
      </c>
      <c r="H19" s="434">
        <v>0</v>
      </c>
      <c r="I19" s="434">
        <v>470</v>
      </c>
      <c r="J19" s="434">
        <v>3</v>
      </c>
      <c r="K19" s="435">
        <v>473</v>
      </c>
      <c r="L19" s="434">
        <v>0</v>
      </c>
      <c r="M19" s="434">
        <v>0</v>
      </c>
      <c r="N19" s="434">
        <v>0</v>
      </c>
      <c r="O19" s="434">
        <v>0</v>
      </c>
      <c r="P19" s="434">
        <v>0</v>
      </c>
      <c r="Q19" s="434">
        <v>0</v>
      </c>
      <c r="R19" s="440">
        <v>24500</v>
      </c>
    </row>
    <row r="20" spans="1:18">
      <c r="A20" s="436" t="s">
        <v>805</v>
      </c>
      <c r="B20" s="436"/>
      <c r="C20" s="436"/>
      <c r="D20" s="431">
        <v>198729</v>
      </c>
      <c r="E20" s="431">
        <v>24693</v>
      </c>
      <c r="F20" s="431">
        <v>51</v>
      </c>
      <c r="G20" s="431">
        <v>24744</v>
      </c>
      <c r="H20" s="431">
        <v>43877</v>
      </c>
      <c r="I20" s="431">
        <v>45255</v>
      </c>
      <c r="J20" s="431">
        <v>71069</v>
      </c>
      <c r="K20" s="431">
        <v>116324</v>
      </c>
      <c r="L20" s="431">
        <v>2424</v>
      </c>
      <c r="M20" s="431">
        <v>0</v>
      </c>
      <c r="N20" s="431">
        <v>12222</v>
      </c>
      <c r="O20" s="431">
        <v>0</v>
      </c>
      <c r="P20" s="431">
        <v>2</v>
      </c>
      <c r="Q20" s="431">
        <v>1</v>
      </c>
      <c r="R20" s="438">
        <v>398323</v>
      </c>
    </row>
    <row r="21" spans="1:18">
      <c r="A21" s="432" t="s">
        <v>563</v>
      </c>
      <c r="B21" s="116" t="s">
        <v>638</v>
      </c>
      <c r="C21" s="433">
        <v>45</v>
      </c>
      <c r="D21" s="434">
        <v>31904</v>
      </c>
      <c r="E21" s="434">
        <v>2951</v>
      </c>
      <c r="F21" s="434">
        <v>10</v>
      </c>
      <c r="G21" s="435">
        <v>2961</v>
      </c>
      <c r="H21" s="434">
        <v>12393</v>
      </c>
      <c r="I21" s="434">
        <v>10247</v>
      </c>
      <c r="J21" s="434">
        <v>7201</v>
      </c>
      <c r="K21" s="435">
        <v>17448</v>
      </c>
      <c r="L21" s="434">
        <v>1531</v>
      </c>
      <c r="M21" s="434">
        <v>0</v>
      </c>
      <c r="N21" s="434">
        <v>0</v>
      </c>
      <c r="O21" s="434">
        <v>0</v>
      </c>
      <c r="P21" s="434">
        <v>0</v>
      </c>
      <c r="Q21" s="434">
        <v>0</v>
      </c>
      <c r="R21" s="440">
        <v>66237</v>
      </c>
    </row>
    <row r="22" spans="1:18">
      <c r="A22" s="432" t="s">
        <v>372</v>
      </c>
      <c r="B22" s="116" t="s">
        <v>638</v>
      </c>
      <c r="C22" s="433">
        <v>51</v>
      </c>
      <c r="D22" s="434">
        <v>13690</v>
      </c>
      <c r="E22" s="434">
        <v>0</v>
      </c>
      <c r="F22" s="434">
        <v>0</v>
      </c>
      <c r="G22" s="435">
        <v>0</v>
      </c>
      <c r="H22" s="434">
        <v>1136</v>
      </c>
      <c r="I22" s="434">
        <v>2099</v>
      </c>
      <c r="J22" s="434">
        <v>6452</v>
      </c>
      <c r="K22" s="435">
        <v>8551</v>
      </c>
      <c r="L22" s="434">
        <v>42</v>
      </c>
      <c r="M22" s="434">
        <v>0</v>
      </c>
      <c r="N22" s="434">
        <v>1499</v>
      </c>
      <c r="O22" s="434">
        <v>0</v>
      </c>
      <c r="P22" s="434">
        <v>0</v>
      </c>
      <c r="Q22" s="434">
        <v>1</v>
      </c>
      <c r="R22" s="440">
        <v>24919</v>
      </c>
    </row>
    <row r="23" spans="1:18">
      <c r="A23" s="432" t="s">
        <v>390</v>
      </c>
      <c r="B23" s="116" t="s">
        <v>638</v>
      </c>
      <c r="C23" s="433">
        <v>147</v>
      </c>
      <c r="D23" s="434">
        <v>19245</v>
      </c>
      <c r="E23" s="434">
        <v>1296</v>
      </c>
      <c r="F23" s="434">
        <v>6</v>
      </c>
      <c r="G23" s="435">
        <v>1302</v>
      </c>
      <c r="H23" s="434">
        <v>4345</v>
      </c>
      <c r="I23" s="434">
        <v>3769</v>
      </c>
      <c r="J23" s="434">
        <v>2884</v>
      </c>
      <c r="K23" s="435">
        <v>6653</v>
      </c>
      <c r="L23" s="434">
        <v>209</v>
      </c>
      <c r="M23" s="434">
        <v>0</v>
      </c>
      <c r="N23" s="434">
        <v>0</v>
      </c>
      <c r="O23" s="434">
        <v>0</v>
      </c>
      <c r="P23" s="434">
        <v>0</v>
      </c>
      <c r="Q23" s="434">
        <v>0</v>
      </c>
      <c r="R23" s="440">
        <v>31754</v>
      </c>
    </row>
    <row r="24" spans="1:18">
      <c r="A24" s="432" t="s">
        <v>564</v>
      </c>
      <c r="B24" s="116" t="s">
        <v>638</v>
      </c>
      <c r="C24" s="433">
        <v>172</v>
      </c>
      <c r="D24" s="434">
        <v>20298</v>
      </c>
      <c r="E24" s="434">
        <v>1525</v>
      </c>
      <c r="F24" s="434">
        <v>7</v>
      </c>
      <c r="G24" s="435">
        <v>1532</v>
      </c>
      <c r="H24" s="434">
        <v>6667</v>
      </c>
      <c r="I24" s="434">
        <v>5787</v>
      </c>
      <c r="J24" s="434">
        <v>4932</v>
      </c>
      <c r="K24" s="435">
        <v>10719</v>
      </c>
      <c r="L24" s="434">
        <v>167</v>
      </c>
      <c r="M24" s="434">
        <v>0</v>
      </c>
      <c r="N24" s="434">
        <v>3450</v>
      </c>
      <c r="O24" s="434">
        <v>0</v>
      </c>
      <c r="P24" s="434">
        <v>1</v>
      </c>
      <c r="Q24" s="434">
        <v>0</v>
      </c>
      <c r="R24" s="440">
        <v>42834</v>
      </c>
    </row>
    <row r="25" spans="1:18">
      <c r="A25" s="432" t="s">
        <v>565</v>
      </c>
      <c r="B25" s="116" t="s">
        <v>638</v>
      </c>
      <c r="C25" s="433">
        <v>475</v>
      </c>
      <c r="D25" s="434">
        <v>4701</v>
      </c>
      <c r="E25" s="434">
        <v>0</v>
      </c>
      <c r="F25" s="434">
        <v>0</v>
      </c>
      <c r="G25" s="435">
        <v>0</v>
      </c>
      <c r="H25" s="434">
        <v>0</v>
      </c>
      <c r="I25" s="434">
        <v>127</v>
      </c>
      <c r="J25" s="434">
        <v>13</v>
      </c>
      <c r="K25" s="435">
        <v>140</v>
      </c>
      <c r="L25" s="434">
        <v>0</v>
      </c>
      <c r="M25" s="434">
        <v>0</v>
      </c>
      <c r="N25" s="434">
        <v>0</v>
      </c>
      <c r="O25" s="434">
        <v>0</v>
      </c>
      <c r="P25" s="434">
        <v>0</v>
      </c>
      <c r="Q25" s="434">
        <v>0</v>
      </c>
      <c r="R25" s="440">
        <v>4841</v>
      </c>
    </row>
    <row r="26" spans="1:18">
      <c r="A26" s="432" t="s">
        <v>566</v>
      </c>
      <c r="B26" s="116" t="s">
        <v>638</v>
      </c>
      <c r="C26" s="433">
        <v>480</v>
      </c>
      <c r="D26" s="434">
        <v>12797</v>
      </c>
      <c r="E26" s="434">
        <v>1122</v>
      </c>
      <c r="F26" s="434">
        <v>8</v>
      </c>
      <c r="G26" s="435">
        <v>1130</v>
      </c>
      <c r="H26" s="434">
        <v>0</v>
      </c>
      <c r="I26" s="434">
        <v>1283</v>
      </c>
      <c r="J26" s="434">
        <v>1537</v>
      </c>
      <c r="K26" s="435">
        <v>2820</v>
      </c>
      <c r="L26" s="434">
        <v>0</v>
      </c>
      <c r="M26" s="434">
        <v>0</v>
      </c>
      <c r="N26" s="434">
        <v>3209</v>
      </c>
      <c r="O26" s="434">
        <v>0</v>
      </c>
      <c r="P26" s="434">
        <v>0</v>
      </c>
      <c r="Q26" s="434">
        <v>0</v>
      </c>
      <c r="R26" s="440">
        <v>19956</v>
      </c>
    </row>
    <row r="27" spans="1:18">
      <c r="A27" s="432" t="s">
        <v>567</v>
      </c>
      <c r="B27" s="116" t="s">
        <v>638</v>
      </c>
      <c r="C27" s="433">
        <v>490</v>
      </c>
      <c r="D27" s="434">
        <v>17706</v>
      </c>
      <c r="E27" s="434">
        <v>7460</v>
      </c>
      <c r="F27" s="434">
        <v>7</v>
      </c>
      <c r="G27" s="435">
        <v>7467</v>
      </c>
      <c r="H27" s="434">
        <v>0</v>
      </c>
      <c r="I27" s="434">
        <v>6738</v>
      </c>
      <c r="J27" s="434">
        <v>15875</v>
      </c>
      <c r="K27" s="435">
        <v>22613</v>
      </c>
      <c r="L27" s="434">
        <v>0</v>
      </c>
      <c r="M27" s="434">
        <v>0</v>
      </c>
      <c r="N27" s="434">
        <v>1569</v>
      </c>
      <c r="O27" s="434">
        <v>0</v>
      </c>
      <c r="P27" s="434">
        <v>0</v>
      </c>
      <c r="Q27" s="434">
        <v>0</v>
      </c>
      <c r="R27" s="440">
        <v>49355</v>
      </c>
    </row>
    <row r="28" spans="1:18">
      <c r="A28" s="432" t="s">
        <v>568</v>
      </c>
      <c r="B28" s="116" t="s">
        <v>638</v>
      </c>
      <c r="C28" s="433">
        <v>659</v>
      </c>
      <c r="D28" s="434">
        <v>12984</v>
      </c>
      <c r="E28" s="434">
        <v>0</v>
      </c>
      <c r="F28" s="434">
        <v>0</v>
      </c>
      <c r="G28" s="435">
        <v>0</v>
      </c>
      <c r="H28" s="434">
        <v>0</v>
      </c>
      <c r="I28" s="434">
        <v>2031</v>
      </c>
      <c r="J28" s="434">
        <v>5234</v>
      </c>
      <c r="K28" s="435">
        <v>7265</v>
      </c>
      <c r="L28" s="434">
        <v>0</v>
      </c>
      <c r="M28" s="434">
        <v>0</v>
      </c>
      <c r="N28" s="434">
        <v>1236</v>
      </c>
      <c r="O28" s="434">
        <v>0</v>
      </c>
      <c r="P28" s="434">
        <v>0</v>
      </c>
      <c r="Q28" s="434">
        <v>0</v>
      </c>
      <c r="R28" s="440">
        <v>21485</v>
      </c>
    </row>
    <row r="29" spans="1:18">
      <c r="A29" s="432" t="s">
        <v>569</v>
      </c>
      <c r="B29" s="116" t="s">
        <v>638</v>
      </c>
      <c r="C29" s="433">
        <v>665</v>
      </c>
      <c r="D29" s="434">
        <v>24212</v>
      </c>
      <c r="E29" s="434">
        <v>1501</v>
      </c>
      <c r="F29" s="434">
        <v>2</v>
      </c>
      <c r="G29" s="435">
        <v>1503</v>
      </c>
      <c r="H29" s="434">
        <v>0</v>
      </c>
      <c r="I29" s="434">
        <v>1568</v>
      </c>
      <c r="J29" s="434">
        <v>3149</v>
      </c>
      <c r="K29" s="435">
        <v>4717</v>
      </c>
      <c r="L29" s="434">
        <v>0</v>
      </c>
      <c r="M29" s="434">
        <v>0</v>
      </c>
      <c r="N29" s="434">
        <v>0</v>
      </c>
      <c r="O29" s="434">
        <v>0</v>
      </c>
      <c r="P29" s="434">
        <v>0</v>
      </c>
      <c r="Q29" s="434">
        <v>0</v>
      </c>
      <c r="R29" s="440">
        <v>30432</v>
      </c>
    </row>
    <row r="30" spans="1:18">
      <c r="A30" s="432" t="s">
        <v>471</v>
      </c>
      <c r="B30" s="116" t="s">
        <v>638</v>
      </c>
      <c r="C30" s="433">
        <v>837</v>
      </c>
      <c r="D30" s="434">
        <v>34060</v>
      </c>
      <c r="E30" s="434">
        <v>8838</v>
      </c>
      <c r="F30" s="434">
        <v>11</v>
      </c>
      <c r="G30" s="435">
        <v>8849</v>
      </c>
      <c r="H30" s="434">
        <v>19336</v>
      </c>
      <c r="I30" s="434">
        <v>11493</v>
      </c>
      <c r="J30" s="434">
        <v>23769</v>
      </c>
      <c r="K30" s="435">
        <v>35262</v>
      </c>
      <c r="L30" s="434">
        <v>475</v>
      </c>
      <c r="M30" s="434">
        <v>0</v>
      </c>
      <c r="N30" s="434">
        <v>1259</v>
      </c>
      <c r="O30" s="434">
        <v>0</v>
      </c>
      <c r="P30" s="434">
        <v>1</v>
      </c>
      <c r="Q30" s="434">
        <v>0</v>
      </c>
      <c r="R30" s="440">
        <v>99242</v>
      </c>
    </row>
    <row r="31" spans="1:18">
      <c r="A31" s="432" t="s">
        <v>570</v>
      </c>
      <c r="B31" s="116" t="s">
        <v>638</v>
      </c>
      <c r="C31" s="433">
        <v>873</v>
      </c>
      <c r="D31" s="434">
        <v>7132</v>
      </c>
      <c r="E31" s="434">
        <v>0</v>
      </c>
      <c r="F31" s="434">
        <v>0</v>
      </c>
      <c r="G31" s="435">
        <v>0</v>
      </c>
      <c r="H31" s="434">
        <v>0</v>
      </c>
      <c r="I31" s="434">
        <v>113</v>
      </c>
      <c r="J31" s="434">
        <v>23</v>
      </c>
      <c r="K31" s="435">
        <v>136</v>
      </c>
      <c r="L31" s="434">
        <v>0</v>
      </c>
      <c r="M31" s="434">
        <v>0</v>
      </c>
      <c r="N31" s="434">
        <v>0</v>
      </c>
      <c r="O31" s="434">
        <v>0</v>
      </c>
      <c r="P31" s="434">
        <v>0</v>
      </c>
      <c r="Q31" s="434">
        <v>0</v>
      </c>
      <c r="R31" s="440">
        <v>7268</v>
      </c>
    </row>
    <row r="32" spans="1:18">
      <c r="A32" s="436" t="s">
        <v>627</v>
      </c>
      <c r="B32" s="436"/>
      <c r="C32" s="436"/>
      <c r="D32" s="431">
        <v>67263</v>
      </c>
      <c r="E32" s="431">
        <v>62191</v>
      </c>
      <c r="F32" s="431">
        <v>169</v>
      </c>
      <c r="G32" s="431">
        <v>62360</v>
      </c>
      <c r="H32" s="431">
        <v>0</v>
      </c>
      <c r="I32" s="431">
        <v>12816</v>
      </c>
      <c r="J32" s="431">
        <v>1327</v>
      </c>
      <c r="K32" s="431">
        <v>14143</v>
      </c>
      <c r="L32" s="431">
        <v>122</v>
      </c>
      <c r="M32" s="431">
        <v>0</v>
      </c>
      <c r="N32" s="431">
        <v>0</v>
      </c>
      <c r="O32" s="431">
        <v>0</v>
      </c>
      <c r="P32" s="431">
        <v>0</v>
      </c>
      <c r="Q32" s="431">
        <v>1</v>
      </c>
      <c r="R32" s="438">
        <v>143889</v>
      </c>
    </row>
    <row r="33" spans="1:18">
      <c r="A33" s="432" t="s">
        <v>364</v>
      </c>
      <c r="B33" s="116" t="s">
        <v>627</v>
      </c>
      <c r="C33" s="433">
        <v>31</v>
      </c>
      <c r="D33" s="434">
        <v>4961</v>
      </c>
      <c r="E33" s="434">
        <v>12043</v>
      </c>
      <c r="F33" s="434">
        <v>35</v>
      </c>
      <c r="G33" s="435">
        <v>12078</v>
      </c>
      <c r="H33" s="434">
        <v>0</v>
      </c>
      <c r="I33" s="434">
        <v>1143</v>
      </c>
      <c r="J33" s="434">
        <v>53</v>
      </c>
      <c r="K33" s="435">
        <v>1196</v>
      </c>
      <c r="L33" s="434">
        <v>0</v>
      </c>
      <c r="M33" s="434">
        <v>0</v>
      </c>
      <c r="N33" s="434">
        <v>0</v>
      </c>
      <c r="O33" s="434">
        <v>0</v>
      </c>
      <c r="P33" s="434">
        <v>0</v>
      </c>
      <c r="Q33" s="434">
        <v>0</v>
      </c>
      <c r="R33" s="440">
        <v>18235</v>
      </c>
    </row>
    <row r="34" spans="1:18">
      <c r="A34" s="432" t="s">
        <v>571</v>
      </c>
      <c r="B34" s="116" t="s">
        <v>627</v>
      </c>
      <c r="C34" s="433">
        <v>40</v>
      </c>
      <c r="D34" s="434">
        <v>2940</v>
      </c>
      <c r="E34" s="434">
        <v>12122</v>
      </c>
      <c r="F34" s="434">
        <v>24</v>
      </c>
      <c r="G34" s="435">
        <v>12146</v>
      </c>
      <c r="H34" s="434">
        <v>0</v>
      </c>
      <c r="I34" s="434">
        <v>356</v>
      </c>
      <c r="J34" s="434">
        <v>34</v>
      </c>
      <c r="K34" s="435">
        <v>390</v>
      </c>
      <c r="L34" s="434">
        <v>0</v>
      </c>
      <c r="M34" s="434">
        <v>0</v>
      </c>
      <c r="N34" s="434">
        <v>0</v>
      </c>
      <c r="O34" s="434">
        <v>0</v>
      </c>
      <c r="P34" s="434">
        <v>0</v>
      </c>
      <c r="Q34" s="434">
        <v>0</v>
      </c>
      <c r="R34" s="440">
        <v>15476</v>
      </c>
    </row>
    <row r="35" spans="1:18">
      <c r="A35" s="432" t="s">
        <v>395</v>
      </c>
      <c r="B35" s="116" t="s">
        <v>627</v>
      </c>
      <c r="C35" s="433">
        <v>190</v>
      </c>
      <c r="D35" s="434">
        <v>5749</v>
      </c>
      <c r="E35" s="434">
        <v>0</v>
      </c>
      <c r="F35" s="434">
        <v>0</v>
      </c>
      <c r="G35" s="435">
        <v>0</v>
      </c>
      <c r="H35" s="434">
        <v>0</v>
      </c>
      <c r="I35" s="434">
        <v>712</v>
      </c>
      <c r="J35" s="434">
        <v>6</v>
      </c>
      <c r="K35" s="435">
        <v>718</v>
      </c>
      <c r="L35" s="434">
        <v>0</v>
      </c>
      <c r="M35" s="434">
        <v>0</v>
      </c>
      <c r="N35" s="434">
        <v>0</v>
      </c>
      <c r="O35" s="434">
        <v>0</v>
      </c>
      <c r="P35" s="434">
        <v>0</v>
      </c>
      <c r="Q35" s="434">
        <v>0</v>
      </c>
      <c r="R35" s="440">
        <v>6467</v>
      </c>
    </row>
    <row r="36" spans="1:18">
      <c r="A36" s="432" t="s">
        <v>441</v>
      </c>
      <c r="B36" s="116" t="s">
        <v>627</v>
      </c>
      <c r="C36" s="433">
        <v>604</v>
      </c>
      <c r="D36" s="434">
        <v>6379</v>
      </c>
      <c r="E36" s="434">
        <v>16099</v>
      </c>
      <c r="F36" s="434">
        <v>47</v>
      </c>
      <c r="G36" s="435">
        <v>16146</v>
      </c>
      <c r="H36" s="434">
        <v>0</v>
      </c>
      <c r="I36" s="434">
        <v>1595</v>
      </c>
      <c r="J36" s="434">
        <v>61</v>
      </c>
      <c r="K36" s="435">
        <v>1656</v>
      </c>
      <c r="L36" s="434">
        <v>0</v>
      </c>
      <c r="M36" s="434">
        <v>0</v>
      </c>
      <c r="N36" s="434">
        <v>0</v>
      </c>
      <c r="O36" s="434">
        <v>0</v>
      </c>
      <c r="P36" s="434">
        <v>0</v>
      </c>
      <c r="Q36" s="434">
        <v>0</v>
      </c>
      <c r="R36" s="440">
        <v>24181</v>
      </c>
    </row>
    <row r="37" spans="1:18">
      <c r="A37" s="432" t="s">
        <v>457</v>
      </c>
      <c r="B37" s="116" t="s">
        <v>627</v>
      </c>
      <c r="C37" s="433">
        <v>670</v>
      </c>
      <c r="D37" s="434">
        <v>12474</v>
      </c>
      <c r="E37" s="434">
        <v>0</v>
      </c>
      <c r="F37" s="434">
        <v>0</v>
      </c>
      <c r="G37" s="435">
        <v>0</v>
      </c>
      <c r="H37" s="434">
        <v>0</v>
      </c>
      <c r="I37" s="434">
        <v>1265</v>
      </c>
      <c r="J37" s="434">
        <v>26</v>
      </c>
      <c r="K37" s="435">
        <v>1291</v>
      </c>
      <c r="L37" s="434">
        <v>0</v>
      </c>
      <c r="M37" s="434">
        <v>0</v>
      </c>
      <c r="N37" s="434">
        <v>0</v>
      </c>
      <c r="O37" s="434">
        <v>0</v>
      </c>
      <c r="P37" s="434">
        <v>0</v>
      </c>
      <c r="Q37" s="434">
        <v>1</v>
      </c>
      <c r="R37" s="440">
        <v>13766</v>
      </c>
    </row>
    <row r="38" spans="1:18">
      <c r="A38" s="432" t="s">
        <v>461</v>
      </c>
      <c r="B38" s="116" t="s">
        <v>627</v>
      </c>
      <c r="C38" s="433">
        <v>690</v>
      </c>
      <c r="D38" s="434">
        <v>5563</v>
      </c>
      <c r="E38" s="434">
        <v>0</v>
      </c>
      <c r="F38" s="434">
        <v>0</v>
      </c>
      <c r="G38" s="435">
        <v>0</v>
      </c>
      <c r="H38" s="434">
        <v>0</v>
      </c>
      <c r="I38" s="434">
        <v>408</v>
      </c>
      <c r="J38" s="434">
        <v>8</v>
      </c>
      <c r="K38" s="435">
        <v>416</v>
      </c>
      <c r="L38" s="434">
        <v>0</v>
      </c>
      <c r="M38" s="434">
        <v>0</v>
      </c>
      <c r="N38" s="434">
        <v>0</v>
      </c>
      <c r="O38" s="434">
        <v>0</v>
      </c>
      <c r="P38" s="434">
        <v>0</v>
      </c>
      <c r="Q38" s="434">
        <v>0</v>
      </c>
      <c r="R38" s="440">
        <v>5979</v>
      </c>
    </row>
    <row r="39" spans="1:18">
      <c r="A39" s="432" t="s">
        <v>463</v>
      </c>
      <c r="B39" s="116" t="s">
        <v>627</v>
      </c>
      <c r="C39" s="433">
        <v>736</v>
      </c>
      <c r="D39" s="434">
        <v>7676</v>
      </c>
      <c r="E39" s="434">
        <v>15337</v>
      </c>
      <c r="F39" s="434">
        <v>51</v>
      </c>
      <c r="G39" s="435">
        <v>15388</v>
      </c>
      <c r="H39" s="434">
        <v>0</v>
      </c>
      <c r="I39" s="434">
        <v>4835</v>
      </c>
      <c r="J39" s="434">
        <v>100</v>
      </c>
      <c r="K39" s="435">
        <v>4935</v>
      </c>
      <c r="L39" s="434">
        <v>0</v>
      </c>
      <c r="M39" s="434">
        <v>0</v>
      </c>
      <c r="N39" s="434">
        <v>0</v>
      </c>
      <c r="O39" s="434">
        <v>0</v>
      </c>
      <c r="P39" s="434">
        <v>0</v>
      </c>
      <c r="Q39" s="434">
        <v>0</v>
      </c>
      <c r="R39" s="440">
        <v>27999</v>
      </c>
    </row>
    <row r="40" spans="1:18">
      <c r="A40" s="432" t="s">
        <v>572</v>
      </c>
      <c r="B40" s="116" t="s">
        <v>627</v>
      </c>
      <c r="C40" s="433">
        <v>858</v>
      </c>
      <c r="D40" s="434">
        <v>10230</v>
      </c>
      <c r="E40" s="434">
        <v>0</v>
      </c>
      <c r="F40" s="434">
        <v>0</v>
      </c>
      <c r="G40" s="435">
        <v>0</v>
      </c>
      <c r="H40" s="434">
        <v>0</v>
      </c>
      <c r="I40" s="434">
        <v>954</v>
      </c>
      <c r="J40" s="434">
        <v>28</v>
      </c>
      <c r="K40" s="435">
        <v>982</v>
      </c>
      <c r="L40" s="434">
        <v>0</v>
      </c>
      <c r="M40" s="434">
        <v>0</v>
      </c>
      <c r="N40" s="434">
        <v>0</v>
      </c>
      <c r="O40" s="434">
        <v>0</v>
      </c>
      <c r="P40" s="434">
        <v>0</v>
      </c>
      <c r="Q40" s="434">
        <v>0</v>
      </c>
      <c r="R40" s="440">
        <v>11212</v>
      </c>
    </row>
    <row r="41" spans="1:18">
      <c r="A41" s="432" t="s">
        <v>573</v>
      </c>
      <c r="B41" s="116" t="s">
        <v>627</v>
      </c>
      <c r="C41" s="433">
        <v>885</v>
      </c>
      <c r="D41" s="434">
        <v>3372</v>
      </c>
      <c r="E41" s="434">
        <v>505</v>
      </c>
      <c r="F41" s="434">
        <v>1</v>
      </c>
      <c r="G41" s="435">
        <v>506</v>
      </c>
      <c r="H41" s="434">
        <v>0</v>
      </c>
      <c r="I41" s="434">
        <v>586</v>
      </c>
      <c r="J41" s="434">
        <v>979</v>
      </c>
      <c r="K41" s="435">
        <v>1565</v>
      </c>
      <c r="L41" s="434">
        <v>0</v>
      </c>
      <c r="M41" s="434">
        <v>0</v>
      </c>
      <c r="N41" s="434">
        <v>0</v>
      </c>
      <c r="O41" s="434">
        <v>0</v>
      </c>
      <c r="P41" s="434">
        <v>0</v>
      </c>
      <c r="Q41" s="434">
        <v>0</v>
      </c>
      <c r="R41" s="440">
        <v>5443</v>
      </c>
    </row>
    <row r="42" spans="1:18">
      <c r="A42" s="432" t="s">
        <v>574</v>
      </c>
      <c r="B42" s="116" t="s">
        <v>627</v>
      </c>
      <c r="C42" s="433">
        <v>890</v>
      </c>
      <c r="D42" s="434">
        <v>7919</v>
      </c>
      <c r="E42" s="434">
        <v>6085</v>
      </c>
      <c r="F42" s="434">
        <v>11</v>
      </c>
      <c r="G42" s="435">
        <v>6096</v>
      </c>
      <c r="H42" s="434">
        <v>0</v>
      </c>
      <c r="I42" s="434">
        <v>962</v>
      </c>
      <c r="J42" s="434">
        <v>32</v>
      </c>
      <c r="K42" s="435">
        <v>994</v>
      </c>
      <c r="L42" s="434">
        <v>122</v>
      </c>
      <c r="M42" s="434">
        <v>0</v>
      </c>
      <c r="N42" s="434">
        <v>0</v>
      </c>
      <c r="O42" s="434">
        <v>0</v>
      </c>
      <c r="P42" s="434">
        <v>0</v>
      </c>
      <c r="Q42" s="434">
        <v>0</v>
      </c>
      <c r="R42" s="440">
        <v>15131</v>
      </c>
    </row>
    <row r="43" spans="1:18">
      <c r="A43" s="436" t="s">
        <v>621</v>
      </c>
      <c r="B43" s="436"/>
      <c r="C43" s="436"/>
      <c r="D43" s="431">
        <v>78273</v>
      </c>
      <c r="E43" s="431">
        <v>52106</v>
      </c>
      <c r="F43" s="431">
        <v>232</v>
      </c>
      <c r="G43" s="431">
        <v>52338</v>
      </c>
      <c r="H43" s="431">
        <v>1266</v>
      </c>
      <c r="I43" s="431">
        <v>10206</v>
      </c>
      <c r="J43" s="431">
        <v>341</v>
      </c>
      <c r="K43" s="431">
        <v>10547</v>
      </c>
      <c r="L43" s="431">
        <v>30</v>
      </c>
      <c r="M43" s="431">
        <v>0</v>
      </c>
      <c r="N43" s="431">
        <v>7027</v>
      </c>
      <c r="O43" s="431">
        <v>0</v>
      </c>
      <c r="P43" s="431">
        <v>0</v>
      </c>
      <c r="Q43" s="431">
        <v>0</v>
      </c>
      <c r="R43" s="438">
        <v>149481</v>
      </c>
    </row>
    <row r="44" spans="1:18">
      <c r="A44" s="432" t="s">
        <v>575</v>
      </c>
      <c r="B44" s="116" t="s">
        <v>621</v>
      </c>
      <c r="C44" s="433">
        <v>4</v>
      </c>
      <c r="D44" s="434">
        <v>1252</v>
      </c>
      <c r="E44" s="434">
        <v>0</v>
      </c>
      <c r="F44" s="434">
        <v>0</v>
      </c>
      <c r="G44" s="435">
        <v>0</v>
      </c>
      <c r="H44" s="434">
        <v>0</v>
      </c>
      <c r="I44" s="434">
        <v>108</v>
      </c>
      <c r="J44" s="434">
        <v>6</v>
      </c>
      <c r="K44" s="435">
        <v>114</v>
      </c>
      <c r="L44" s="434">
        <v>0</v>
      </c>
      <c r="M44" s="434">
        <v>0</v>
      </c>
      <c r="N44" s="434">
        <v>0</v>
      </c>
      <c r="O44" s="434">
        <v>0</v>
      </c>
      <c r="P44" s="434">
        <v>0</v>
      </c>
      <c r="Q44" s="434">
        <v>0</v>
      </c>
      <c r="R44" s="440">
        <v>1366</v>
      </c>
    </row>
    <row r="45" spans="1:18">
      <c r="A45" s="432" t="s">
        <v>576</v>
      </c>
      <c r="B45" s="116" t="s">
        <v>621</v>
      </c>
      <c r="C45" s="433">
        <v>42</v>
      </c>
      <c r="D45" s="434">
        <v>6672</v>
      </c>
      <c r="E45" s="434">
        <v>9494</v>
      </c>
      <c r="F45" s="434">
        <v>49</v>
      </c>
      <c r="G45" s="435">
        <v>9543</v>
      </c>
      <c r="H45" s="434">
        <v>0</v>
      </c>
      <c r="I45" s="434">
        <v>2253</v>
      </c>
      <c r="J45" s="434">
        <v>146</v>
      </c>
      <c r="K45" s="435">
        <v>2399</v>
      </c>
      <c r="L45" s="434">
        <v>0</v>
      </c>
      <c r="M45" s="434">
        <v>0</v>
      </c>
      <c r="N45" s="434">
        <v>0</v>
      </c>
      <c r="O45" s="434">
        <v>0</v>
      </c>
      <c r="P45" s="434">
        <v>0</v>
      </c>
      <c r="Q45" s="434">
        <v>0</v>
      </c>
      <c r="R45" s="440">
        <v>18614</v>
      </c>
    </row>
    <row r="46" spans="1:18">
      <c r="A46" s="432" t="s">
        <v>577</v>
      </c>
      <c r="B46" s="116" t="s">
        <v>621</v>
      </c>
      <c r="C46" s="433">
        <v>44</v>
      </c>
      <c r="D46" s="434">
        <v>5167</v>
      </c>
      <c r="E46" s="434">
        <v>0</v>
      </c>
      <c r="F46" s="434">
        <v>0</v>
      </c>
      <c r="G46" s="435">
        <v>0</v>
      </c>
      <c r="H46" s="434">
        <v>0</v>
      </c>
      <c r="I46" s="434">
        <v>502</v>
      </c>
      <c r="J46" s="434">
        <v>9</v>
      </c>
      <c r="K46" s="435">
        <v>511</v>
      </c>
      <c r="L46" s="434">
        <v>0</v>
      </c>
      <c r="M46" s="434">
        <v>0</v>
      </c>
      <c r="N46" s="434">
        <v>0</v>
      </c>
      <c r="O46" s="434">
        <v>0</v>
      </c>
      <c r="P46" s="434">
        <v>0</v>
      </c>
      <c r="Q46" s="434">
        <v>0</v>
      </c>
      <c r="R46" s="440">
        <v>5678</v>
      </c>
    </row>
    <row r="47" spans="1:18">
      <c r="A47" s="432" t="s">
        <v>374</v>
      </c>
      <c r="B47" s="116" t="s">
        <v>621</v>
      </c>
      <c r="C47" s="433">
        <v>59</v>
      </c>
      <c r="D47" s="434">
        <v>709</v>
      </c>
      <c r="E47" s="434">
        <v>1635</v>
      </c>
      <c r="F47" s="434">
        <v>2</v>
      </c>
      <c r="G47" s="435">
        <v>1637</v>
      </c>
      <c r="H47" s="434">
        <v>0</v>
      </c>
      <c r="I47" s="434">
        <v>148</v>
      </c>
      <c r="J47" s="434">
        <v>23</v>
      </c>
      <c r="K47" s="435">
        <v>171</v>
      </c>
      <c r="L47" s="434">
        <v>17</v>
      </c>
      <c r="M47" s="434">
        <v>0</v>
      </c>
      <c r="N47" s="434">
        <v>0</v>
      </c>
      <c r="O47" s="434">
        <v>0</v>
      </c>
      <c r="P47" s="434">
        <v>0</v>
      </c>
      <c r="Q47" s="434">
        <v>0</v>
      </c>
      <c r="R47" s="440">
        <v>2534</v>
      </c>
    </row>
    <row r="48" spans="1:18">
      <c r="A48" s="432" t="s">
        <v>578</v>
      </c>
      <c r="B48" s="116" t="s">
        <v>621</v>
      </c>
      <c r="C48" s="433">
        <v>113</v>
      </c>
      <c r="D48" s="434">
        <v>4888</v>
      </c>
      <c r="E48" s="434">
        <v>586</v>
      </c>
      <c r="F48" s="434">
        <v>0</v>
      </c>
      <c r="G48" s="435">
        <v>586</v>
      </c>
      <c r="H48" s="434">
        <v>0</v>
      </c>
      <c r="I48" s="434">
        <v>877</v>
      </c>
      <c r="J48" s="434">
        <v>13</v>
      </c>
      <c r="K48" s="435">
        <v>890</v>
      </c>
      <c r="L48" s="434">
        <v>0</v>
      </c>
      <c r="M48" s="434">
        <v>0</v>
      </c>
      <c r="N48" s="434">
        <v>0</v>
      </c>
      <c r="O48" s="434">
        <v>0</v>
      </c>
      <c r="P48" s="434">
        <v>0</v>
      </c>
      <c r="Q48" s="434">
        <v>0</v>
      </c>
      <c r="R48" s="440">
        <v>6364</v>
      </c>
    </row>
    <row r="49" spans="1:18">
      <c r="A49" s="432" t="s">
        <v>384</v>
      </c>
      <c r="B49" s="116" t="s">
        <v>621</v>
      </c>
      <c r="C49" s="433">
        <v>125</v>
      </c>
      <c r="D49" s="434">
        <v>6569</v>
      </c>
      <c r="E49" s="434">
        <v>0</v>
      </c>
      <c r="F49" s="434">
        <v>0</v>
      </c>
      <c r="G49" s="435">
        <v>0</v>
      </c>
      <c r="H49" s="434">
        <v>0</v>
      </c>
      <c r="I49" s="434">
        <v>192</v>
      </c>
      <c r="J49" s="434">
        <v>8</v>
      </c>
      <c r="K49" s="435">
        <v>200</v>
      </c>
      <c r="L49" s="434">
        <v>0</v>
      </c>
      <c r="M49" s="434">
        <v>0</v>
      </c>
      <c r="N49" s="434">
        <v>0</v>
      </c>
      <c r="O49" s="434">
        <v>0</v>
      </c>
      <c r="P49" s="434">
        <v>0</v>
      </c>
      <c r="Q49" s="434">
        <v>0</v>
      </c>
      <c r="R49" s="440">
        <v>6769</v>
      </c>
    </row>
    <row r="50" spans="1:18">
      <c r="A50" s="432" t="s">
        <v>387</v>
      </c>
      <c r="B50" s="116" t="s">
        <v>621</v>
      </c>
      <c r="C50" s="433">
        <v>138</v>
      </c>
      <c r="D50" s="434">
        <v>10451</v>
      </c>
      <c r="E50" s="434">
        <v>0</v>
      </c>
      <c r="F50" s="434">
        <v>0</v>
      </c>
      <c r="G50" s="435">
        <v>0</v>
      </c>
      <c r="H50" s="434">
        <v>0</v>
      </c>
      <c r="I50" s="434">
        <v>741</v>
      </c>
      <c r="J50" s="434">
        <v>11</v>
      </c>
      <c r="K50" s="435">
        <v>752</v>
      </c>
      <c r="L50" s="434">
        <v>0</v>
      </c>
      <c r="M50" s="434">
        <v>0</v>
      </c>
      <c r="N50" s="434">
        <v>0</v>
      </c>
      <c r="O50" s="434">
        <v>0</v>
      </c>
      <c r="P50" s="434">
        <v>0</v>
      </c>
      <c r="Q50" s="434">
        <v>0</v>
      </c>
      <c r="R50" s="440">
        <v>11203</v>
      </c>
    </row>
    <row r="51" spans="1:18">
      <c r="A51" s="432" t="s">
        <v>400</v>
      </c>
      <c r="B51" s="116" t="s">
        <v>621</v>
      </c>
      <c r="C51" s="433">
        <v>234</v>
      </c>
      <c r="D51" s="434">
        <v>1363</v>
      </c>
      <c r="E51" s="434">
        <v>15119</v>
      </c>
      <c r="F51" s="434">
        <v>39</v>
      </c>
      <c r="G51" s="435">
        <v>15158</v>
      </c>
      <c r="H51" s="434">
        <v>0</v>
      </c>
      <c r="I51" s="434">
        <v>482</v>
      </c>
      <c r="J51" s="434">
        <v>34</v>
      </c>
      <c r="K51" s="435">
        <v>516</v>
      </c>
      <c r="L51" s="434">
        <v>0</v>
      </c>
      <c r="M51" s="434">
        <v>0</v>
      </c>
      <c r="N51" s="434">
        <v>4555</v>
      </c>
      <c r="O51" s="434">
        <v>0</v>
      </c>
      <c r="P51" s="434">
        <v>0</v>
      </c>
      <c r="Q51" s="434">
        <v>0</v>
      </c>
      <c r="R51" s="440">
        <v>21592</v>
      </c>
    </row>
    <row r="52" spans="1:18">
      <c r="A52" s="432" t="s">
        <v>579</v>
      </c>
      <c r="B52" s="116" t="s">
        <v>621</v>
      </c>
      <c r="C52" s="433">
        <v>240</v>
      </c>
      <c r="D52" s="434">
        <v>6055</v>
      </c>
      <c r="E52" s="434">
        <v>0</v>
      </c>
      <c r="F52" s="434">
        <v>0</v>
      </c>
      <c r="G52" s="435">
        <v>0</v>
      </c>
      <c r="H52" s="434">
        <v>0</v>
      </c>
      <c r="I52" s="434">
        <v>381</v>
      </c>
      <c r="J52" s="434">
        <v>6</v>
      </c>
      <c r="K52" s="435">
        <v>387</v>
      </c>
      <c r="L52" s="434">
        <v>0</v>
      </c>
      <c r="M52" s="434">
        <v>0</v>
      </c>
      <c r="N52" s="434">
        <v>0</v>
      </c>
      <c r="O52" s="434">
        <v>0</v>
      </c>
      <c r="P52" s="434">
        <v>0</v>
      </c>
      <c r="Q52" s="434">
        <v>0</v>
      </c>
      <c r="R52" s="440">
        <v>6442</v>
      </c>
    </row>
    <row r="53" spans="1:18">
      <c r="A53" s="432" t="s">
        <v>407</v>
      </c>
      <c r="B53" s="116" t="s">
        <v>621</v>
      </c>
      <c r="C53" s="433">
        <v>284</v>
      </c>
      <c r="D53" s="434">
        <v>2369</v>
      </c>
      <c r="E53" s="434">
        <v>13035</v>
      </c>
      <c r="F53" s="434">
        <v>69</v>
      </c>
      <c r="G53" s="435">
        <v>13104</v>
      </c>
      <c r="H53" s="434">
        <v>0</v>
      </c>
      <c r="I53" s="434">
        <v>495</v>
      </c>
      <c r="J53" s="434">
        <v>21</v>
      </c>
      <c r="K53" s="435">
        <v>516</v>
      </c>
      <c r="L53" s="434">
        <v>0</v>
      </c>
      <c r="M53" s="434">
        <v>0</v>
      </c>
      <c r="N53" s="434">
        <v>2472</v>
      </c>
      <c r="O53" s="434">
        <v>0</v>
      </c>
      <c r="P53" s="434">
        <v>0</v>
      </c>
      <c r="Q53" s="434">
        <v>0</v>
      </c>
      <c r="R53" s="440">
        <v>18461</v>
      </c>
    </row>
    <row r="54" spans="1:18">
      <c r="A54" s="432" t="s">
        <v>408</v>
      </c>
      <c r="B54" s="116" t="s">
        <v>621</v>
      </c>
      <c r="C54" s="433">
        <v>306</v>
      </c>
      <c r="D54" s="434">
        <v>1011</v>
      </c>
      <c r="E54" s="434">
        <v>2663</v>
      </c>
      <c r="F54" s="434">
        <v>3</v>
      </c>
      <c r="G54" s="435">
        <v>2666</v>
      </c>
      <c r="H54" s="434">
        <v>0</v>
      </c>
      <c r="I54" s="434">
        <v>444</v>
      </c>
      <c r="J54" s="434">
        <v>11</v>
      </c>
      <c r="K54" s="435">
        <v>455</v>
      </c>
      <c r="L54" s="434">
        <v>13</v>
      </c>
      <c r="M54" s="434">
        <v>0</v>
      </c>
      <c r="N54" s="434">
        <v>0</v>
      </c>
      <c r="O54" s="434">
        <v>0</v>
      </c>
      <c r="P54" s="434">
        <v>0</v>
      </c>
      <c r="Q54" s="434">
        <v>0</v>
      </c>
      <c r="R54" s="440">
        <v>4145</v>
      </c>
    </row>
    <row r="55" spans="1:18">
      <c r="A55" s="432" t="s">
        <v>415</v>
      </c>
      <c r="B55" s="116" t="s">
        <v>621</v>
      </c>
      <c r="C55" s="433">
        <v>347</v>
      </c>
      <c r="D55" s="434">
        <v>2774</v>
      </c>
      <c r="E55" s="434">
        <v>0</v>
      </c>
      <c r="F55" s="434">
        <v>0</v>
      </c>
      <c r="G55" s="435">
        <v>0</v>
      </c>
      <c r="H55" s="434">
        <v>0</v>
      </c>
      <c r="I55" s="434">
        <v>197</v>
      </c>
      <c r="J55" s="434">
        <v>7</v>
      </c>
      <c r="K55" s="435">
        <v>204</v>
      </c>
      <c r="L55" s="434">
        <v>0</v>
      </c>
      <c r="M55" s="434">
        <v>0</v>
      </c>
      <c r="N55" s="434">
        <v>0</v>
      </c>
      <c r="O55" s="434">
        <v>0</v>
      </c>
      <c r="P55" s="434">
        <v>0</v>
      </c>
      <c r="Q55" s="434">
        <v>0</v>
      </c>
      <c r="R55" s="440">
        <v>2978</v>
      </c>
    </row>
    <row r="56" spans="1:18">
      <c r="A56" s="432" t="s">
        <v>425</v>
      </c>
      <c r="B56" s="116" t="s">
        <v>621</v>
      </c>
      <c r="C56" s="433">
        <v>411</v>
      </c>
      <c r="D56" s="434">
        <v>6775</v>
      </c>
      <c r="E56" s="434">
        <v>0</v>
      </c>
      <c r="F56" s="434">
        <v>0</v>
      </c>
      <c r="G56" s="435">
        <v>0</v>
      </c>
      <c r="H56" s="434">
        <v>0</v>
      </c>
      <c r="I56" s="434">
        <v>381</v>
      </c>
      <c r="J56" s="434">
        <v>3</v>
      </c>
      <c r="K56" s="435">
        <v>384</v>
      </c>
      <c r="L56" s="434">
        <v>0</v>
      </c>
      <c r="M56" s="434">
        <v>0</v>
      </c>
      <c r="N56" s="434">
        <v>0</v>
      </c>
      <c r="O56" s="434">
        <v>0</v>
      </c>
      <c r="P56" s="434">
        <v>0</v>
      </c>
      <c r="Q56" s="434">
        <v>0</v>
      </c>
      <c r="R56" s="440">
        <v>7159</v>
      </c>
    </row>
    <row r="57" spans="1:18">
      <c r="A57" s="432" t="s">
        <v>434</v>
      </c>
      <c r="B57" s="116" t="s">
        <v>621</v>
      </c>
      <c r="C57" s="433">
        <v>501</v>
      </c>
      <c r="D57" s="434">
        <v>1685</v>
      </c>
      <c r="E57" s="434">
        <v>0</v>
      </c>
      <c r="F57" s="434">
        <v>0</v>
      </c>
      <c r="G57" s="435">
        <v>0</v>
      </c>
      <c r="H57" s="434">
        <v>0</v>
      </c>
      <c r="I57" s="434">
        <v>88</v>
      </c>
      <c r="J57" s="434">
        <v>2</v>
      </c>
      <c r="K57" s="435">
        <v>90</v>
      </c>
      <c r="L57" s="434">
        <v>0</v>
      </c>
      <c r="M57" s="434">
        <v>0</v>
      </c>
      <c r="N57" s="434">
        <v>0</v>
      </c>
      <c r="O57" s="434">
        <v>0</v>
      </c>
      <c r="P57" s="434">
        <v>0</v>
      </c>
      <c r="Q57" s="434">
        <v>0</v>
      </c>
      <c r="R57" s="440">
        <v>1775</v>
      </c>
    </row>
    <row r="58" spans="1:18">
      <c r="A58" s="432" t="s">
        <v>436</v>
      </c>
      <c r="B58" s="116" t="s">
        <v>621</v>
      </c>
      <c r="C58" s="433">
        <v>543</v>
      </c>
      <c r="D58" s="434">
        <v>2429</v>
      </c>
      <c r="E58" s="434">
        <v>3957</v>
      </c>
      <c r="F58" s="434">
        <v>17</v>
      </c>
      <c r="G58" s="435">
        <v>3974</v>
      </c>
      <c r="H58" s="434">
        <v>0</v>
      </c>
      <c r="I58" s="434">
        <v>65</v>
      </c>
      <c r="J58" s="434">
        <v>2</v>
      </c>
      <c r="K58" s="435">
        <v>67</v>
      </c>
      <c r="L58" s="434">
        <v>0</v>
      </c>
      <c r="M58" s="434">
        <v>0</v>
      </c>
      <c r="N58" s="434">
        <v>0</v>
      </c>
      <c r="O58" s="434">
        <v>0</v>
      </c>
      <c r="P58" s="434">
        <v>0</v>
      </c>
      <c r="Q58" s="434">
        <v>0</v>
      </c>
      <c r="R58" s="440">
        <v>6470</v>
      </c>
    </row>
    <row r="59" spans="1:18">
      <c r="A59" s="432" t="s">
        <v>444</v>
      </c>
      <c r="B59" s="116" t="s">
        <v>621</v>
      </c>
      <c r="C59" s="433">
        <v>628</v>
      </c>
      <c r="D59" s="434">
        <v>6254</v>
      </c>
      <c r="E59" s="434">
        <v>421</v>
      </c>
      <c r="F59" s="434">
        <v>0</v>
      </c>
      <c r="G59" s="435">
        <v>421</v>
      </c>
      <c r="H59" s="434">
        <v>0</v>
      </c>
      <c r="I59" s="434">
        <v>342</v>
      </c>
      <c r="J59" s="434">
        <v>10</v>
      </c>
      <c r="K59" s="435">
        <v>352</v>
      </c>
      <c r="L59" s="434">
        <v>0</v>
      </c>
      <c r="M59" s="434">
        <v>0</v>
      </c>
      <c r="N59" s="434">
        <v>0</v>
      </c>
      <c r="O59" s="434">
        <v>0</v>
      </c>
      <c r="P59" s="434">
        <v>0</v>
      </c>
      <c r="Q59" s="434">
        <v>0</v>
      </c>
      <c r="R59" s="440">
        <v>7027</v>
      </c>
    </row>
    <row r="60" spans="1:18">
      <c r="A60" s="432" t="s">
        <v>580</v>
      </c>
      <c r="B60" s="116" t="s">
        <v>621</v>
      </c>
      <c r="C60" s="433">
        <v>656</v>
      </c>
      <c r="D60" s="434">
        <v>4541</v>
      </c>
      <c r="E60" s="434">
        <v>0</v>
      </c>
      <c r="F60" s="434">
        <v>0</v>
      </c>
      <c r="G60" s="435">
        <v>0</v>
      </c>
      <c r="H60" s="434">
        <v>1266</v>
      </c>
      <c r="I60" s="434">
        <v>1403</v>
      </c>
      <c r="J60" s="434">
        <v>13</v>
      </c>
      <c r="K60" s="435">
        <v>1416</v>
      </c>
      <c r="L60" s="434">
        <v>0</v>
      </c>
      <c r="M60" s="434">
        <v>0</v>
      </c>
      <c r="N60" s="434">
        <v>0</v>
      </c>
      <c r="O60" s="434">
        <v>0</v>
      </c>
      <c r="P60" s="434">
        <v>0</v>
      </c>
      <c r="Q60" s="434">
        <v>0</v>
      </c>
      <c r="R60" s="440">
        <v>7223</v>
      </c>
    </row>
    <row r="61" spans="1:18">
      <c r="A61" s="432" t="s">
        <v>581</v>
      </c>
      <c r="B61" s="116" t="s">
        <v>621</v>
      </c>
      <c r="C61" s="433">
        <v>761</v>
      </c>
      <c r="D61" s="434">
        <v>7224</v>
      </c>
      <c r="E61" s="434">
        <v>0</v>
      </c>
      <c r="F61" s="434">
        <v>0</v>
      </c>
      <c r="G61" s="435">
        <v>0</v>
      </c>
      <c r="H61" s="434">
        <v>0</v>
      </c>
      <c r="I61" s="434">
        <v>1020</v>
      </c>
      <c r="J61" s="434">
        <v>15</v>
      </c>
      <c r="K61" s="435">
        <v>1035</v>
      </c>
      <c r="L61" s="434">
        <v>0</v>
      </c>
      <c r="M61" s="434">
        <v>0</v>
      </c>
      <c r="N61" s="434">
        <v>0</v>
      </c>
      <c r="O61" s="434">
        <v>0</v>
      </c>
      <c r="P61" s="434">
        <v>0</v>
      </c>
      <c r="Q61" s="434">
        <v>0</v>
      </c>
      <c r="R61" s="440">
        <v>8259</v>
      </c>
    </row>
    <row r="62" spans="1:18">
      <c r="A62" s="432" t="s">
        <v>472</v>
      </c>
      <c r="B62" s="116" t="s">
        <v>621</v>
      </c>
      <c r="C62" s="433">
        <v>842</v>
      </c>
      <c r="D62" s="434">
        <v>85</v>
      </c>
      <c r="E62" s="434">
        <v>5196</v>
      </c>
      <c r="F62" s="434">
        <v>53</v>
      </c>
      <c r="G62" s="435">
        <v>5249</v>
      </c>
      <c r="H62" s="434">
        <v>0</v>
      </c>
      <c r="I62" s="434">
        <v>87</v>
      </c>
      <c r="J62" s="434">
        <v>1</v>
      </c>
      <c r="K62" s="435">
        <v>88</v>
      </c>
      <c r="L62" s="434">
        <v>0</v>
      </c>
      <c r="M62" s="434">
        <v>0</v>
      </c>
      <c r="N62" s="434">
        <v>0</v>
      </c>
      <c r="O62" s="434">
        <v>0</v>
      </c>
      <c r="P62" s="434">
        <v>0</v>
      </c>
      <c r="Q62" s="434">
        <v>0</v>
      </c>
      <c r="R62" s="440">
        <v>5422</v>
      </c>
    </row>
    <row r="63" spans="1:18">
      <c r="A63" s="436" t="s">
        <v>629</v>
      </c>
      <c r="B63" s="436"/>
      <c r="C63" s="436"/>
      <c r="D63" s="431">
        <v>84331</v>
      </c>
      <c r="E63" s="431">
        <v>30239</v>
      </c>
      <c r="F63" s="431">
        <v>61</v>
      </c>
      <c r="G63" s="431">
        <v>30300</v>
      </c>
      <c r="H63" s="431">
        <v>8518</v>
      </c>
      <c r="I63" s="431">
        <v>9031</v>
      </c>
      <c r="J63" s="431">
        <v>252</v>
      </c>
      <c r="K63" s="431">
        <v>9283</v>
      </c>
      <c r="L63" s="431">
        <v>3972</v>
      </c>
      <c r="M63" s="431">
        <v>0</v>
      </c>
      <c r="N63" s="431">
        <v>0</v>
      </c>
      <c r="O63" s="431">
        <v>0</v>
      </c>
      <c r="P63" s="431">
        <v>0</v>
      </c>
      <c r="Q63" s="431">
        <v>0</v>
      </c>
      <c r="R63" s="438">
        <v>136404</v>
      </c>
    </row>
    <row r="64" spans="1:18">
      <c r="A64" s="432" t="s">
        <v>367</v>
      </c>
      <c r="B64" s="116" t="s">
        <v>629</v>
      </c>
      <c r="C64" s="433">
        <v>38</v>
      </c>
      <c r="D64" s="434">
        <v>650</v>
      </c>
      <c r="E64" s="434">
        <v>7807</v>
      </c>
      <c r="F64" s="434">
        <v>13</v>
      </c>
      <c r="G64" s="435">
        <v>7820</v>
      </c>
      <c r="H64" s="434">
        <v>0</v>
      </c>
      <c r="I64" s="434">
        <v>221</v>
      </c>
      <c r="J64" s="434">
        <v>3</v>
      </c>
      <c r="K64" s="435">
        <v>224</v>
      </c>
      <c r="L64" s="434">
        <v>0</v>
      </c>
      <c r="M64" s="434">
        <v>0</v>
      </c>
      <c r="N64" s="434">
        <v>0</v>
      </c>
      <c r="O64" s="434">
        <v>0</v>
      </c>
      <c r="P64" s="434">
        <v>0</v>
      </c>
      <c r="Q64" s="434">
        <v>0</v>
      </c>
      <c r="R64" s="440">
        <v>8694</v>
      </c>
    </row>
    <row r="65" spans="1:18">
      <c r="A65" s="432" t="s">
        <v>376</v>
      </c>
      <c r="B65" s="116" t="s">
        <v>629</v>
      </c>
      <c r="C65" s="433">
        <v>86</v>
      </c>
      <c r="D65" s="434">
        <v>2423</v>
      </c>
      <c r="E65" s="434">
        <v>0</v>
      </c>
      <c r="F65" s="434">
        <v>0</v>
      </c>
      <c r="G65" s="435">
        <v>0</v>
      </c>
      <c r="H65" s="434">
        <v>61</v>
      </c>
      <c r="I65" s="434">
        <v>191</v>
      </c>
      <c r="J65" s="434">
        <v>2</v>
      </c>
      <c r="K65" s="435">
        <v>193</v>
      </c>
      <c r="L65" s="434">
        <v>1</v>
      </c>
      <c r="M65" s="434">
        <v>0</v>
      </c>
      <c r="N65" s="434">
        <v>0</v>
      </c>
      <c r="O65" s="434">
        <v>0</v>
      </c>
      <c r="P65" s="434">
        <v>0</v>
      </c>
      <c r="Q65" s="434">
        <v>0</v>
      </c>
      <c r="R65" s="440">
        <v>2678</v>
      </c>
    </row>
    <row r="66" spans="1:18">
      <c r="A66" s="432" t="s">
        <v>381</v>
      </c>
      <c r="B66" s="116" t="s">
        <v>629</v>
      </c>
      <c r="C66" s="433">
        <v>107</v>
      </c>
      <c r="D66" s="434">
        <v>1512</v>
      </c>
      <c r="E66" s="434">
        <v>3783</v>
      </c>
      <c r="F66" s="434">
        <v>8</v>
      </c>
      <c r="G66" s="435">
        <v>3791</v>
      </c>
      <c r="H66" s="434">
        <v>0</v>
      </c>
      <c r="I66" s="434">
        <v>202</v>
      </c>
      <c r="J66" s="434">
        <v>3</v>
      </c>
      <c r="K66" s="435">
        <v>205</v>
      </c>
      <c r="L66" s="434">
        <v>0</v>
      </c>
      <c r="M66" s="434">
        <v>0</v>
      </c>
      <c r="N66" s="434">
        <v>0</v>
      </c>
      <c r="O66" s="434">
        <v>0</v>
      </c>
      <c r="P66" s="434">
        <v>0</v>
      </c>
      <c r="Q66" s="434">
        <v>0</v>
      </c>
      <c r="R66" s="440">
        <v>5508</v>
      </c>
    </row>
    <row r="67" spans="1:18">
      <c r="A67" s="432" t="s">
        <v>386</v>
      </c>
      <c r="B67" s="116" t="s">
        <v>629</v>
      </c>
      <c r="C67" s="433">
        <v>134</v>
      </c>
      <c r="D67" s="434">
        <v>6211</v>
      </c>
      <c r="E67" s="434">
        <v>0</v>
      </c>
      <c r="F67" s="434">
        <v>0</v>
      </c>
      <c r="G67" s="435">
        <v>0</v>
      </c>
      <c r="H67" s="434">
        <v>0</v>
      </c>
      <c r="I67" s="434">
        <v>151</v>
      </c>
      <c r="J67" s="434">
        <v>3</v>
      </c>
      <c r="K67" s="435">
        <v>154</v>
      </c>
      <c r="L67" s="434">
        <v>0</v>
      </c>
      <c r="M67" s="434">
        <v>0</v>
      </c>
      <c r="N67" s="434">
        <v>0</v>
      </c>
      <c r="O67" s="434">
        <v>0</v>
      </c>
      <c r="P67" s="434">
        <v>0</v>
      </c>
      <c r="Q67" s="434">
        <v>0</v>
      </c>
      <c r="R67" s="440">
        <v>6365</v>
      </c>
    </row>
    <row r="68" spans="1:18">
      <c r="A68" s="432" t="s">
        <v>392</v>
      </c>
      <c r="B68" s="116" t="s">
        <v>629</v>
      </c>
      <c r="C68" s="433">
        <v>150</v>
      </c>
      <c r="D68" s="434">
        <v>1257</v>
      </c>
      <c r="E68" s="434">
        <v>0</v>
      </c>
      <c r="F68" s="434">
        <v>0</v>
      </c>
      <c r="G68" s="435">
        <v>0</v>
      </c>
      <c r="H68" s="434">
        <v>0</v>
      </c>
      <c r="I68" s="434">
        <v>282</v>
      </c>
      <c r="J68" s="434">
        <v>1</v>
      </c>
      <c r="K68" s="435">
        <v>283</v>
      </c>
      <c r="L68" s="434">
        <v>0</v>
      </c>
      <c r="M68" s="434">
        <v>0</v>
      </c>
      <c r="N68" s="434">
        <v>0</v>
      </c>
      <c r="O68" s="434">
        <v>0</v>
      </c>
      <c r="P68" s="434">
        <v>0</v>
      </c>
      <c r="Q68" s="434">
        <v>0</v>
      </c>
      <c r="R68" s="440">
        <v>1540</v>
      </c>
    </row>
    <row r="69" spans="1:18">
      <c r="A69" s="432" t="s">
        <v>582</v>
      </c>
      <c r="B69" s="116" t="s">
        <v>629</v>
      </c>
      <c r="C69" s="433">
        <v>237</v>
      </c>
      <c r="D69" s="434">
        <v>5304</v>
      </c>
      <c r="E69" s="434">
        <v>0</v>
      </c>
      <c r="F69" s="434">
        <v>0</v>
      </c>
      <c r="G69" s="435">
        <v>0</v>
      </c>
      <c r="H69" s="434">
        <v>2773</v>
      </c>
      <c r="I69" s="434">
        <v>289</v>
      </c>
      <c r="J69" s="434">
        <v>28</v>
      </c>
      <c r="K69" s="435">
        <v>317</v>
      </c>
      <c r="L69" s="434">
        <v>712</v>
      </c>
      <c r="M69" s="434">
        <v>0</v>
      </c>
      <c r="N69" s="434">
        <v>0</v>
      </c>
      <c r="O69" s="434">
        <v>0</v>
      </c>
      <c r="P69" s="434">
        <v>0</v>
      </c>
      <c r="Q69" s="434">
        <v>0</v>
      </c>
      <c r="R69" s="440">
        <v>9106</v>
      </c>
    </row>
    <row r="70" spans="1:18">
      <c r="A70" s="432" t="s">
        <v>583</v>
      </c>
      <c r="B70" s="116" t="s">
        <v>629</v>
      </c>
      <c r="C70" s="433">
        <v>264</v>
      </c>
      <c r="D70" s="434">
        <v>1936</v>
      </c>
      <c r="E70" s="434">
        <v>0</v>
      </c>
      <c r="F70" s="434">
        <v>0</v>
      </c>
      <c r="G70" s="435">
        <v>0</v>
      </c>
      <c r="H70" s="434">
        <v>0</v>
      </c>
      <c r="I70" s="434">
        <v>576</v>
      </c>
      <c r="J70" s="434">
        <v>19</v>
      </c>
      <c r="K70" s="435">
        <v>595</v>
      </c>
      <c r="L70" s="434">
        <v>306</v>
      </c>
      <c r="M70" s="434">
        <v>0</v>
      </c>
      <c r="N70" s="434">
        <v>0</v>
      </c>
      <c r="O70" s="434">
        <v>0</v>
      </c>
      <c r="P70" s="434">
        <v>0</v>
      </c>
      <c r="Q70" s="434">
        <v>0</v>
      </c>
      <c r="R70" s="440">
        <v>2837</v>
      </c>
    </row>
    <row r="71" spans="1:18">
      <c r="A71" s="432" t="s">
        <v>584</v>
      </c>
      <c r="B71" s="116" t="s">
        <v>629</v>
      </c>
      <c r="C71" s="433">
        <v>310</v>
      </c>
      <c r="D71" s="434">
        <v>3938</v>
      </c>
      <c r="E71" s="434">
        <v>0</v>
      </c>
      <c r="F71" s="434">
        <v>0</v>
      </c>
      <c r="G71" s="435">
        <v>0</v>
      </c>
      <c r="H71" s="434">
        <v>0</v>
      </c>
      <c r="I71" s="434">
        <v>652</v>
      </c>
      <c r="J71" s="434">
        <v>4</v>
      </c>
      <c r="K71" s="435">
        <v>656</v>
      </c>
      <c r="L71" s="434">
        <v>0</v>
      </c>
      <c r="M71" s="434">
        <v>0</v>
      </c>
      <c r="N71" s="434">
        <v>0</v>
      </c>
      <c r="O71" s="434">
        <v>0</v>
      </c>
      <c r="P71" s="434">
        <v>0</v>
      </c>
      <c r="Q71" s="434">
        <v>0</v>
      </c>
      <c r="R71" s="440">
        <v>4594</v>
      </c>
    </row>
    <row r="72" spans="1:18">
      <c r="A72" s="432" t="s">
        <v>412</v>
      </c>
      <c r="B72" s="116" t="s">
        <v>629</v>
      </c>
      <c r="C72" s="433">
        <v>315</v>
      </c>
      <c r="D72" s="434">
        <v>3406</v>
      </c>
      <c r="E72" s="434">
        <v>0</v>
      </c>
      <c r="F72" s="434">
        <v>0</v>
      </c>
      <c r="G72" s="435">
        <v>0</v>
      </c>
      <c r="H72" s="434">
        <v>0</v>
      </c>
      <c r="I72" s="434">
        <v>458</v>
      </c>
      <c r="J72" s="434">
        <v>2</v>
      </c>
      <c r="K72" s="435">
        <v>460</v>
      </c>
      <c r="L72" s="434">
        <v>0</v>
      </c>
      <c r="M72" s="434">
        <v>0</v>
      </c>
      <c r="N72" s="434">
        <v>0</v>
      </c>
      <c r="O72" s="434">
        <v>0</v>
      </c>
      <c r="P72" s="434">
        <v>0</v>
      </c>
      <c r="Q72" s="434">
        <v>0</v>
      </c>
      <c r="R72" s="440">
        <v>3866</v>
      </c>
    </row>
    <row r="73" spans="1:18">
      <c r="A73" s="432" t="s">
        <v>418</v>
      </c>
      <c r="B73" s="116" t="s">
        <v>629</v>
      </c>
      <c r="C73" s="433">
        <v>361</v>
      </c>
      <c r="D73" s="434">
        <v>15026</v>
      </c>
      <c r="E73" s="434">
        <v>0</v>
      </c>
      <c r="F73" s="434">
        <v>0</v>
      </c>
      <c r="G73" s="435">
        <v>0</v>
      </c>
      <c r="H73" s="434">
        <v>0</v>
      </c>
      <c r="I73" s="434">
        <v>810</v>
      </c>
      <c r="J73" s="434">
        <v>17</v>
      </c>
      <c r="K73" s="435">
        <v>827</v>
      </c>
      <c r="L73" s="434">
        <v>0</v>
      </c>
      <c r="M73" s="434">
        <v>0</v>
      </c>
      <c r="N73" s="434">
        <v>0</v>
      </c>
      <c r="O73" s="434">
        <v>0</v>
      </c>
      <c r="P73" s="434">
        <v>0</v>
      </c>
      <c r="Q73" s="434">
        <v>0</v>
      </c>
      <c r="R73" s="440">
        <v>15853</v>
      </c>
    </row>
    <row r="74" spans="1:18">
      <c r="A74" s="432" t="s">
        <v>585</v>
      </c>
      <c r="B74" s="116" t="s">
        <v>629</v>
      </c>
      <c r="C74" s="433">
        <v>647</v>
      </c>
      <c r="D74" s="434">
        <v>3705</v>
      </c>
      <c r="E74" s="434">
        <v>0</v>
      </c>
      <c r="F74" s="434">
        <v>0</v>
      </c>
      <c r="G74" s="435">
        <v>0</v>
      </c>
      <c r="H74" s="434">
        <v>0</v>
      </c>
      <c r="I74" s="434">
        <v>491</v>
      </c>
      <c r="J74" s="434">
        <v>5</v>
      </c>
      <c r="K74" s="435">
        <v>496</v>
      </c>
      <c r="L74" s="434">
        <v>0</v>
      </c>
      <c r="M74" s="434">
        <v>0</v>
      </c>
      <c r="N74" s="434">
        <v>0</v>
      </c>
      <c r="O74" s="434">
        <v>0</v>
      </c>
      <c r="P74" s="434">
        <v>0</v>
      </c>
      <c r="Q74" s="434">
        <v>0</v>
      </c>
      <c r="R74" s="440">
        <v>4201</v>
      </c>
    </row>
    <row r="75" spans="1:18">
      <c r="A75" s="432" t="s">
        <v>586</v>
      </c>
      <c r="B75" s="116" t="s">
        <v>629</v>
      </c>
      <c r="C75" s="433">
        <v>658</v>
      </c>
      <c r="D75" s="434">
        <v>1522</v>
      </c>
      <c r="E75" s="434">
        <v>0</v>
      </c>
      <c r="F75" s="434">
        <v>0</v>
      </c>
      <c r="G75" s="435">
        <v>0</v>
      </c>
      <c r="H75" s="434">
        <v>0</v>
      </c>
      <c r="I75" s="434">
        <v>251</v>
      </c>
      <c r="J75" s="434">
        <v>3</v>
      </c>
      <c r="K75" s="435">
        <v>254</v>
      </c>
      <c r="L75" s="434">
        <v>0</v>
      </c>
      <c r="M75" s="434">
        <v>0</v>
      </c>
      <c r="N75" s="434">
        <v>0</v>
      </c>
      <c r="O75" s="434">
        <v>0</v>
      </c>
      <c r="P75" s="434">
        <v>0</v>
      </c>
      <c r="Q75" s="434">
        <v>0</v>
      </c>
      <c r="R75" s="440">
        <v>1776</v>
      </c>
    </row>
    <row r="76" spans="1:18">
      <c r="A76" s="432" t="s">
        <v>587</v>
      </c>
      <c r="B76" s="116" t="s">
        <v>629</v>
      </c>
      <c r="C76" s="433">
        <v>664</v>
      </c>
      <c r="D76" s="434">
        <v>7109</v>
      </c>
      <c r="E76" s="434">
        <v>0</v>
      </c>
      <c r="F76" s="434">
        <v>0</v>
      </c>
      <c r="G76" s="435">
        <v>0</v>
      </c>
      <c r="H76" s="434">
        <v>0</v>
      </c>
      <c r="I76" s="434">
        <v>1705</v>
      </c>
      <c r="J76" s="434">
        <v>35</v>
      </c>
      <c r="K76" s="435">
        <v>1740</v>
      </c>
      <c r="L76" s="434">
        <v>1244</v>
      </c>
      <c r="M76" s="434">
        <v>0</v>
      </c>
      <c r="N76" s="434">
        <v>0</v>
      </c>
      <c r="O76" s="434">
        <v>0</v>
      </c>
      <c r="P76" s="434">
        <v>0</v>
      </c>
      <c r="Q76" s="434">
        <v>0</v>
      </c>
      <c r="R76" s="440">
        <v>10093</v>
      </c>
    </row>
    <row r="77" spans="1:18">
      <c r="A77" s="432" t="s">
        <v>460</v>
      </c>
      <c r="B77" s="116" t="s">
        <v>629</v>
      </c>
      <c r="C77" s="433">
        <v>686</v>
      </c>
      <c r="D77" s="434">
        <v>12108</v>
      </c>
      <c r="E77" s="434">
        <v>0</v>
      </c>
      <c r="F77" s="434">
        <v>0</v>
      </c>
      <c r="G77" s="435">
        <v>0</v>
      </c>
      <c r="H77" s="434">
        <v>3242</v>
      </c>
      <c r="I77" s="434">
        <v>762</v>
      </c>
      <c r="J77" s="434">
        <v>53</v>
      </c>
      <c r="K77" s="435">
        <v>815</v>
      </c>
      <c r="L77" s="434">
        <v>1006</v>
      </c>
      <c r="M77" s="434">
        <v>0</v>
      </c>
      <c r="N77" s="434">
        <v>0</v>
      </c>
      <c r="O77" s="434">
        <v>0</v>
      </c>
      <c r="P77" s="434">
        <v>0</v>
      </c>
      <c r="Q77" s="434">
        <v>0</v>
      </c>
      <c r="R77" s="440">
        <v>17171</v>
      </c>
    </row>
    <row r="78" spans="1:18">
      <c r="A78" s="432" t="s">
        <v>470</v>
      </c>
      <c r="B78" s="116" t="s">
        <v>629</v>
      </c>
      <c r="C78" s="433">
        <v>819</v>
      </c>
      <c r="D78" s="434">
        <v>3361</v>
      </c>
      <c r="E78" s="434">
        <v>0</v>
      </c>
      <c r="F78" s="434">
        <v>0</v>
      </c>
      <c r="G78" s="435">
        <v>0</v>
      </c>
      <c r="H78" s="434">
        <v>0</v>
      </c>
      <c r="I78" s="434">
        <v>355</v>
      </c>
      <c r="J78" s="434">
        <v>4</v>
      </c>
      <c r="K78" s="435">
        <v>359</v>
      </c>
      <c r="L78" s="434">
        <v>0</v>
      </c>
      <c r="M78" s="434">
        <v>0</v>
      </c>
      <c r="N78" s="434">
        <v>0</v>
      </c>
      <c r="O78" s="434">
        <v>0</v>
      </c>
      <c r="P78" s="434">
        <v>0</v>
      </c>
      <c r="Q78" s="434">
        <v>0</v>
      </c>
      <c r="R78" s="440">
        <v>3720</v>
      </c>
    </row>
    <row r="79" spans="1:18">
      <c r="A79" s="432" t="s">
        <v>474</v>
      </c>
      <c r="B79" s="116" t="s">
        <v>629</v>
      </c>
      <c r="C79" s="433">
        <v>854</v>
      </c>
      <c r="D79" s="434">
        <v>1151</v>
      </c>
      <c r="E79" s="434">
        <v>11529</v>
      </c>
      <c r="F79" s="434">
        <v>25</v>
      </c>
      <c r="G79" s="435">
        <v>11554</v>
      </c>
      <c r="H79" s="434">
        <v>0</v>
      </c>
      <c r="I79" s="434">
        <v>207</v>
      </c>
      <c r="J79" s="434">
        <v>27</v>
      </c>
      <c r="K79" s="435">
        <v>234</v>
      </c>
      <c r="L79" s="434">
        <v>0</v>
      </c>
      <c r="M79" s="434">
        <v>0</v>
      </c>
      <c r="N79" s="434">
        <v>0</v>
      </c>
      <c r="O79" s="434">
        <v>0</v>
      </c>
      <c r="P79" s="434">
        <v>0</v>
      </c>
      <c r="Q79" s="434">
        <v>0</v>
      </c>
      <c r="R79" s="440">
        <v>12939</v>
      </c>
    </row>
    <row r="80" spans="1:18">
      <c r="A80" s="432" t="s">
        <v>480</v>
      </c>
      <c r="B80" s="116" t="s">
        <v>629</v>
      </c>
      <c r="C80" s="433">
        <v>887</v>
      </c>
      <c r="D80" s="434">
        <v>13712</v>
      </c>
      <c r="E80" s="434">
        <v>7120</v>
      </c>
      <c r="F80" s="434">
        <v>15</v>
      </c>
      <c r="G80" s="435">
        <v>7135</v>
      </c>
      <c r="H80" s="434">
        <v>2442</v>
      </c>
      <c r="I80" s="434">
        <v>1428</v>
      </c>
      <c r="J80" s="434">
        <v>43</v>
      </c>
      <c r="K80" s="435">
        <v>1471</v>
      </c>
      <c r="L80" s="434">
        <v>703</v>
      </c>
      <c r="M80" s="434">
        <v>0</v>
      </c>
      <c r="N80" s="434">
        <v>0</v>
      </c>
      <c r="O80" s="434">
        <v>0</v>
      </c>
      <c r="P80" s="434">
        <v>0</v>
      </c>
      <c r="Q80" s="434">
        <v>0</v>
      </c>
      <c r="R80" s="440">
        <v>25463</v>
      </c>
    </row>
    <row r="81" spans="1:18">
      <c r="A81" s="436" t="s">
        <v>624</v>
      </c>
      <c r="B81" s="436"/>
      <c r="C81" s="436"/>
      <c r="D81" s="431">
        <v>181204</v>
      </c>
      <c r="E81" s="431">
        <v>3922</v>
      </c>
      <c r="F81" s="431">
        <v>38</v>
      </c>
      <c r="G81" s="431">
        <v>3960</v>
      </c>
      <c r="H81" s="431">
        <v>42157</v>
      </c>
      <c r="I81" s="431">
        <v>34342</v>
      </c>
      <c r="J81" s="431">
        <v>2049</v>
      </c>
      <c r="K81" s="431">
        <v>36391</v>
      </c>
      <c r="L81" s="431">
        <v>7940</v>
      </c>
      <c r="M81" s="431">
        <v>1667</v>
      </c>
      <c r="N81" s="431">
        <v>0</v>
      </c>
      <c r="O81" s="431">
        <v>0</v>
      </c>
      <c r="P81" s="431">
        <v>0</v>
      </c>
      <c r="Q81" s="431">
        <v>5</v>
      </c>
      <c r="R81" s="438">
        <v>273324</v>
      </c>
    </row>
    <row r="82" spans="1:18">
      <c r="A82" s="432" t="s">
        <v>360</v>
      </c>
      <c r="B82" s="116" t="s">
        <v>624</v>
      </c>
      <c r="C82" s="433">
        <v>2</v>
      </c>
      <c r="D82" s="434">
        <v>8272</v>
      </c>
      <c r="E82" s="434">
        <v>2754</v>
      </c>
      <c r="F82" s="434">
        <v>6</v>
      </c>
      <c r="G82" s="435">
        <v>2760</v>
      </c>
      <c r="H82" s="434">
        <v>0</v>
      </c>
      <c r="I82" s="434">
        <v>650</v>
      </c>
      <c r="J82" s="434">
        <v>40</v>
      </c>
      <c r="K82" s="435">
        <v>690</v>
      </c>
      <c r="L82" s="434">
        <v>0</v>
      </c>
      <c r="M82" s="434">
        <v>0</v>
      </c>
      <c r="N82" s="434">
        <v>0</v>
      </c>
      <c r="O82" s="434">
        <v>0</v>
      </c>
      <c r="P82" s="434">
        <v>0</v>
      </c>
      <c r="Q82" s="434">
        <v>0</v>
      </c>
      <c r="R82" s="440">
        <v>11722</v>
      </c>
    </row>
    <row r="83" spans="1:18">
      <c r="A83" s="432" t="s">
        <v>588</v>
      </c>
      <c r="B83" s="116" t="s">
        <v>624</v>
      </c>
      <c r="C83" s="433">
        <v>21</v>
      </c>
      <c r="D83" s="434">
        <v>2630</v>
      </c>
      <c r="E83" s="434">
        <v>0</v>
      </c>
      <c r="F83" s="434">
        <v>0</v>
      </c>
      <c r="G83" s="435">
        <v>0</v>
      </c>
      <c r="H83" s="434">
        <v>0</v>
      </c>
      <c r="I83" s="434">
        <v>166</v>
      </c>
      <c r="J83" s="434">
        <v>4</v>
      </c>
      <c r="K83" s="435">
        <v>170</v>
      </c>
      <c r="L83" s="434">
        <v>1</v>
      </c>
      <c r="M83" s="434">
        <v>0</v>
      </c>
      <c r="N83" s="434">
        <v>0</v>
      </c>
      <c r="O83" s="434">
        <v>0</v>
      </c>
      <c r="P83" s="434">
        <v>0</v>
      </c>
      <c r="Q83" s="434">
        <v>0</v>
      </c>
      <c r="R83" s="440">
        <v>2801</v>
      </c>
    </row>
    <row r="84" spans="1:18">
      <c r="A84" s="432" t="s">
        <v>373</v>
      </c>
      <c r="B84" s="116" t="s">
        <v>624</v>
      </c>
      <c r="C84" s="433">
        <v>55</v>
      </c>
      <c r="D84" s="434">
        <v>5857</v>
      </c>
      <c r="E84" s="434">
        <v>0</v>
      </c>
      <c r="F84" s="434">
        <v>0</v>
      </c>
      <c r="G84" s="435">
        <v>0</v>
      </c>
      <c r="H84" s="434">
        <v>0</v>
      </c>
      <c r="I84" s="434">
        <v>124</v>
      </c>
      <c r="J84" s="434">
        <v>13</v>
      </c>
      <c r="K84" s="435">
        <v>137</v>
      </c>
      <c r="L84" s="434">
        <v>0</v>
      </c>
      <c r="M84" s="434">
        <v>0</v>
      </c>
      <c r="N84" s="434">
        <v>0</v>
      </c>
      <c r="O84" s="434">
        <v>0</v>
      </c>
      <c r="P84" s="434">
        <v>0</v>
      </c>
      <c r="Q84" s="434">
        <v>0</v>
      </c>
      <c r="R84" s="440">
        <v>5994</v>
      </c>
    </row>
    <row r="85" spans="1:18">
      <c r="A85" s="432" t="s">
        <v>391</v>
      </c>
      <c r="B85" s="116" t="s">
        <v>624</v>
      </c>
      <c r="C85" s="433">
        <v>148</v>
      </c>
      <c r="D85" s="434">
        <v>9616</v>
      </c>
      <c r="E85" s="434">
        <v>0</v>
      </c>
      <c r="F85" s="434">
        <v>0</v>
      </c>
      <c r="G85" s="435">
        <v>0</v>
      </c>
      <c r="H85" s="434">
        <v>4369</v>
      </c>
      <c r="I85" s="434">
        <v>3764</v>
      </c>
      <c r="J85" s="434">
        <v>256</v>
      </c>
      <c r="K85" s="435">
        <v>4020</v>
      </c>
      <c r="L85" s="434">
        <v>0</v>
      </c>
      <c r="M85" s="434">
        <v>0</v>
      </c>
      <c r="N85" s="434">
        <v>0</v>
      </c>
      <c r="O85" s="434">
        <v>0</v>
      </c>
      <c r="P85" s="434">
        <v>0</v>
      </c>
      <c r="Q85" s="434">
        <v>1</v>
      </c>
      <c r="R85" s="440">
        <v>18006</v>
      </c>
    </row>
    <row r="86" spans="1:18">
      <c r="A86" s="432" t="s">
        <v>589</v>
      </c>
      <c r="B86" s="116" t="s">
        <v>624</v>
      </c>
      <c r="C86" s="433">
        <v>197</v>
      </c>
      <c r="D86" s="434">
        <v>8788</v>
      </c>
      <c r="E86" s="434">
        <v>0</v>
      </c>
      <c r="F86" s="434">
        <v>0</v>
      </c>
      <c r="G86" s="435">
        <v>0</v>
      </c>
      <c r="H86" s="434">
        <v>438</v>
      </c>
      <c r="I86" s="434">
        <v>2114</v>
      </c>
      <c r="J86" s="434">
        <v>84</v>
      </c>
      <c r="K86" s="435">
        <v>2198</v>
      </c>
      <c r="L86" s="434">
        <v>0</v>
      </c>
      <c r="M86" s="434">
        <v>0</v>
      </c>
      <c r="N86" s="434">
        <v>0</v>
      </c>
      <c r="O86" s="434">
        <v>0</v>
      </c>
      <c r="P86" s="434">
        <v>0</v>
      </c>
      <c r="Q86" s="434">
        <v>0</v>
      </c>
      <c r="R86" s="440">
        <v>11424</v>
      </c>
    </row>
    <row r="87" spans="1:18">
      <c r="A87" s="432" t="s">
        <v>590</v>
      </c>
      <c r="B87" s="116" t="s">
        <v>624</v>
      </c>
      <c r="C87" s="433">
        <v>206</v>
      </c>
      <c r="D87" s="434">
        <v>2085</v>
      </c>
      <c r="E87" s="434">
        <v>0</v>
      </c>
      <c r="F87" s="434">
        <v>0</v>
      </c>
      <c r="G87" s="435">
        <v>0</v>
      </c>
      <c r="H87" s="434">
        <v>376</v>
      </c>
      <c r="I87" s="434">
        <v>177</v>
      </c>
      <c r="J87" s="434">
        <v>2</v>
      </c>
      <c r="K87" s="435">
        <v>179</v>
      </c>
      <c r="L87" s="434">
        <v>4</v>
      </c>
      <c r="M87" s="434">
        <v>0</v>
      </c>
      <c r="N87" s="434">
        <v>0</v>
      </c>
      <c r="O87" s="434">
        <v>0</v>
      </c>
      <c r="P87" s="434">
        <v>0</v>
      </c>
      <c r="Q87" s="434">
        <v>0</v>
      </c>
      <c r="R87" s="440">
        <v>2644</v>
      </c>
    </row>
    <row r="88" spans="1:18">
      <c r="A88" s="432" t="s">
        <v>411</v>
      </c>
      <c r="B88" s="116" t="s">
        <v>624</v>
      </c>
      <c r="C88" s="433">
        <v>313</v>
      </c>
      <c r="D88" s="434">
        <v>4286</v>
      </c>
      <c r="E88" s="434">
        <v>0</v>
      </c>
      <c r="F88" s="434">
        <v>0</v>
      </c>
      <c r="G88" s="435">
        <v>0</v>
      </c>
      <c r="H88" s="434">
        <v>1586</v>
      </c>
      <c r="I88" s="434">
        <v>450</v>
      </c>
      <c r="J88" s="434">
        <v>43</v>
      </c>
      <c r="K88" s="435">
        <v>493</v>
      </c>
      <c r="L88" s="434">
        <v>0</v>
      </c>
      <c r="M88" s="434">
        <v>0</v>
      </c>
      <c r="N88" s="434">
        <v>0</v>
      </c>
      <c r="O88" s="434">
        <v>0</v>
      </c>
      <c r="P88" s="434">
        <v>0</v>
      </c>
      <c r="Q88" s="434">
        <v>0</v>
      </c>
      <c r="R88" s="440">
        <v>6365</v>
      </c>
    </row>
    <row r="89" spans="1:18">
      <c r="A89" s="432" t="s">
        <v>413</v>
      </c>
      <c r="B89" s="116" t="s">
        <v>624</v>
      </c>
      <c r="C89" s="433">
        <v>318</v>
      </c>
      <c r="D89" s="434">
        <v>8851</v>
      </c>
      <c r="E89" s="434">
        <v>0</v>
      </c>
      <c r="F89" s="434">
        <v>0</v>
      </c>
      <c r="G89" s="435">
        <v>0</v>
      </c>
      <c r="H89" s="434">
        <v>3405</v>
      </c>
      <c r="I89" s="434">
        <v>1562</v>
      </c>
      <c r="J89" s="434">
        <v>46</v>
      </c>
      <c r="K89" s="435">
        <v>1608</v>
      </c>
      <c r="L89" s="434">
        <v>759</v>
      </c>
      <c r="M89" s="434">
        <v>0</v>
      </c>
      <c r="N89" s="434">
        <v>0</v>
      </c>
      <c r="O89" s="434">
        <v>0</v>
      </c>
      <c r="P89" s="434">
        <v>0</v>
      </c>
      <c r="Q89" s="434">
        <v>0</v>
      </c>
      <c r="R89" s="440">
        <v>14623</v>
      </c>
    </row>
    <row r="90" spans="1:18">
      <c r="A90" s="432" t="s">
        <v>591</v>
      </c>
      <c r="B90" s="116" t="s">
        <v>624</v>
      </c>
      <c r="C90" s="433">
        <v>321</v>
      </c>
      <c r="D90" s="434">
        <v>2636</v>
      </c>
      <c r="E90" s="434">
        <v>0</v>
      </c>
      <c r="F90" s="434">
        <v>0</v>
      </c>
      <c r="G90" s="435">
        <v>0</v>
      </c>
      <c r="H90" s="434">
        <v>0</v>
      </c>
      <c r="I90" s="434">
        <v>625</v>
      </c>
      <c r="J90" s="434">
        <v>33</v>
      </c>
      <c r="K90" s="435">
        <v>658</v>
      </c>
      <c r="L90" s="434">
        <v>0</v>
      </c>
      <c r="M90" s="434">
        <v>0</v>
      </c>
      <c r="N90" s="434">
        <v>0</v>
      </c>
      <c r="O90" s="434">
        <v>0</v>
      </c>
      <c r="P90" s="434">
        <v>0</v>
      </c>
      <c r="Q90" s="434">
        <v>0</v>
      </c>
      <c r="R90" s="440">
        <v>3294</v>
      </c>
    </row>
    <row r="91" spans="1:18">
      <c r="A91" s="432" t="s">
        <v>421</v>
      </c>
      <c r="B91" s="116" t="s">
        <v>624</v>
      </c>
      <c r="C91" s="433">
        <v>376</v>
      </c>
      <c r="D91" s="434">
        <v>5211</v>
      </c>
      <c r="E91" s="434">
        <v>0</v>
      </c>
      <c r="F91" s="434">
        <v>0</v>
      </c>
      <c r="G91" s="435">
        <v>0</v>
      </c>
      <c r="H91" s="434">
        <v>6684</v>
      </c>
      <c r="I91" s="434">
        <v>2601</v>
      </c>
      <c r="J91" s="434">
        <v>242</v>
      </c>
      <c r="K91" s="435">
        <v>2843</v>
      </c>
      <c r="L91" s="434">
        <v>864</v>
      </c>
      <c r="M91" s="434">
        <v>0</v>
      </c>
      <c r="N91" s="434">
        <v>0</v>
      </c>
      <c r="O91" s="434">
        <v>0</v>
      </c>
      <c r="P91" s="434">
        <v>0</v>
      </c>
      <c r="Q91" s="434">
        <v>1</v>
      </c>
      <c r="R91" s="440">
        <v>15603</v>
      </c>
    </row>
    <row r="92" spans="1:18">
      <c r="A92" s="432" t="s">
        <v>592</v>
      </c>
      <c r="B92" s="116" t="s">
        <v>624</v>
      </c>
      <c r="C92" s="433">
        <v>400</v>
      </c>
      <c r="D92" s="434">
        <v>6773</v>
      </c>
      <c r="E92" s="434">
        <v>0</v>
      </c>
      <c r="F92" s="434">
        <v>0</v>
      </c>
      <c r="G92" s="435">
        <v>0</v>
      </c>
      <c r="H92" s="434">
        <v>1479</v>
      </c>
      <c r="I92" s="434">
        <v>1123</v>
      </c>
      <c r="J92" s="434">
        <v>32</v>
      </c>
      <c r="K92" s="435">
        <v>1155</v>
      </c>
      <c r="L92" s="434">
        <v>872</v>
      </c>
      <c r="M92" s="434">
        <v>0</v>
      </c>
      <c r="N92" s="434">
        <v>0</v>
      </c>
      <c r="O92" s="434">
        <v>0</v>
      </c>
      <c r="P92" s="434">
        <v>0</v>
      </c>
      <c r="Q92" s="434">
        <v>0</v>
      </c>
      <c r="R92" s="440">
        <v>10279</v>
      </c>
    </row>
    <row r="93" spans="1:18">
      <c r="A93" s="432" t="s">
        <v>427</v>
      </c>
      <c r="B93" s="116" t="s">
        <v>624</v>
      </c>
      <c r="C93" s="433">
        <v>440</v>
      </c>
      <c r="D93" s="434">
        <v>14759</v>
      </c>
      <c r="E93" s="434">
        <v>0</v>
      </c>
      <c r="F93" s="434">
        <v>0</v>
      </c>
      <c r="G93" s="435">
        <v>0</v>
      </c>
      <c r="H93" s="434">
        <v>4505</v>
      </c>
      <c r="I93" s="434">
        <v>2495</v>
      </c>
      <c r="J93" s="434">
        <v>264</v>
      </c>
      <c r="K93" s="435">
        <v>2759</v>
      </c>
      <c r="L93" s="434">
        <v>1336</v>
      </c>
      <c r="M93" s="434">
        <v>0</v>
      </c>
      <c r="N93" s="434">
        <v>0</v>
      </c>
      <c r="O93" s="434">
        <v>0</v>
      </c>
      <c r="P93" s="434">
        <v>0</v>
      </c>
      <c r="Q93" s="434">
        <v>0</v>
      </c>
      <c r="R93" s="440">
        <v>23359</v>
      </c>
    </row>
    <row r="94" spans="1:18">
      <c r="A94" s="432" t="s">
        <v>431</v>
      </c>
      <c r="B94" s="116" t="s">
        <v>624</v>
      </c>
      <c r="C94" s="433">
        <v>483</v>
      </c>
      <c r="D94" s="434">
        <v>6728</v>
      </c>
      <c r="E94" s="434">
        <v>505</v>
      </c>
      <c r="F94" s="434">
        <v>0</v>
      </c>
      <c r="G94" s="435">
        <v>505</v>
      </c>
      <c r="H94" s="434">
        <v>0</v>
      </c>
      <c r="I94" s="434">
        <v>280</v>
      </c>
      <c r="J94" s="434">
        <v>16</v>
      </c>
      <c r="K94" s="435">
        <v>296</v>
      </c>
      <c r="L94" s="434">
        <v>2</v>
      </c>
      <c r="M94" s="434">
        <v>0</v>
      </c>
      <c r="N94" s="434">
        <v>0</v>
      </c>
      <c r="O94" s="434">
        <v>0</v>
      </c>
      <c r="P94" s="434">
        <v>0</v>
      </c>
      <c r="Q94" s="434">
        <v>0</v>
      </c>
      <c r="R94" s="440">
        <v>7531</v>
      </c>
    </row>
    <row r="95" spans="1:18">
      <c r="A95" s="432" t="s">
        <v>593</v>
      </c>
      <c r="B95" s="116" t="s">
        <v>624</v>
      </c>
      <c r="C95" s="433">
        <v>541</v>
      </c>
      <c r="D95" s="434">
        <v>7622</v>
      </c>
      <c r="E95" s="434">
        <v>0</v>
      </c>
      <c r="F95" s="434">
        <v>0</v>
      </c>
      <c r="G95" s="435">
        <v>0</v>
      </c>
      <c r="H95" s="434">
        <v>0</v>
      </c>
      <c r="I95" s="434">
        <v>3225</v>
      </c>
      <c r="J95" s="434">
        <v>178</v>
      </c>
      <c r="K95" s="435">
        <v>3403</v>
      </c>
      <c r="L95" s="434">
        <v>1285</v>
      </c>
      <c r="M95" s="434">
        <v>0</v>
      </c>
      <c r="N95" s="434">
        <v>0</v>
      </c>
      <c r="O95" s="434">
        <v>0</v>
      </c>
      <c r="P95" s="434">
        <v>0</v>
      </c>
      <c r="Q95" s="434">
        <v>0</v>
      </c>
      <c r="R95" s="440">
        <v>12310</v>
      </c>
    </row>
    <row r="96" spans="1:18">
      <c r="A96" s="432" t="s">
        <v>594</v>
      </c>
      <c r="B96" s="116" t="s">
        <v>624</v>
      </c>
      <c r="C96" s="433">
        <v>607</v>
      </c>
      <c r="D96" s="434">
        <v>2321</v>
      </c>
      <c r="E96" s="434">
        <v>0</v>
      </c>
      <c r="F96" s="434">
        <v>0</v>
      </c>
      <c r="G96" s="435">
        <v>0</v>
      </c>
      <c r="H96" s="434">
        <v>774</v>
      </c>
      <c r="I96" s="434">
        <v>880</v>
      </c>
      <c r="J96" s="434">
        <v>60</v>
      </c>
      <c r="K96" s="435">
        <v>940</v>
      </c>
      <c r="L96" s="434">
        <v>0</v>
      </c>
      <c r="M96" s="434">
        <v>0</v>
      </c>
      <c r="N96" s="434">
        <v>0</v>
      </c>
      <c r="O96" s="434">
        <v>0</v>
      </c>
      <c r="P96" s="434">
        <v>0</v>
      </c>
      <c r="Q96" s="434">
        <v>0</v>
      </c>
      <c r="R96" s="440">
        <v>4035</v>
      </c>
    </row>
    <row r="97" spans="1:18">
      <c r="A97" s="432" t="s">
        <v>443</v>
      </c>
      <c r="B97" s="116" t="s">
        <v>624</v>
      </c>
      <c r="C97" s="433">
        <v>615</v>
      </c>
      <c r="D97" s="434">
        <v>14135</v>
      </c>
      <c r="E97" s="434">
        <v>663</v>
      </c>
      <c r="F97" s="434">
        <v>32</v>
      </c>
      <c r="G97" s="435">
        <v>695</v>
      </c>
      <c r="H97" s="434">
        <v>12437</v>
      </c>
      <c r="I97" s="434">
        <v>5366</v>
      </c>
      <c r="J97" s="434">
        <v>484</v>
      </c>
      <c r="K97" s="435">
        <v>5850</v>
      </c>
      <c r="L97" s="434">
        <v>2608</v>
      </c>
      <c r="M97" s="434">
        <v>1667</v>
      </c>
      <c r="N97" s="434">
        <v>0</v>
      </c>
      <c r="O97" s="434">
        <v>0</v>
      </c>
      <c r="P97" s="434">
        <v>0</v>
      </c>
      <c r="Q97" s="434">
        <v>0</v>
      </c>
      <c r="R97" s="440">
        <v>37392</v>
      </c>
    </row>
    <row r="98" spans="1:18">
      <c r="A98" s="432" t="s">
        <v>448</v>
      </c>
      <c r="B98" s="116" t="s">
        <v>624</v>
      </c>
      <c r="C98" s="433">
        <v>649</v>
      </c>
      <c r="D98" s="434">
        <v>6789</v>
      </c>
      <c r="E98" s="434">
        <v>0</v>
      </c>
      <c r="F98" s="434">
        <v>0</v>
      </c>
      <c r="G98" s="435">
        <v>0</v>
      </c>
      <c r="H98" s="434">
        <v>2638</v>
      </c>
      <c r="I98" s="434">
        <v>718</v>
      </c>
      <c r="J98" s="434">
        <v>7</v>
      </c>
      <c r="K98" s="435">
        <v>725</v>
      </c>
      <c r="L98" s="434">
        <v>0</v>
      </c>
      <c r="M98" s="434">
        <v>0</v>
      </c>
      <c r="N98" s="434">
        <v>0</v>
      </c>
      <c r="O98" s="434">
        <v>0</v>
      </c>
      <c r="P98" s="434">
        <v>0</v>
      </c>
      <c r="Q98" s="434">
        <v>0</v>
      </c>
      <c r="R98" s="440">
        <v>10152</v>
      </c>
    </row>
    <row r="99" spans="1:18">
      <c r="A99" s="432" t="s">
        <v>449</v>
      </c>
      <c r="B99" s="116" t="s">
        <v>624</v>
      </c>
      <c r="C99" s="433">
        <v>652</v>
      </c>
      <c r="D99" s="434">
        <v>4682</v>
      </c>
      <c r="E99" s="434">
        <v>0</v>
      </c>
      <c r="F99" s="434">
        <v>0</v>
      </c>
      <c r="G99" s="435">
        <v>0</v>
      </c>
      <c r="H99" s="434">
        <v>17</v>
      </c>
      <c r="I99" s="434">
        <v>182</v>
      </c>
      <c r="J99" s="434">
        <v>10</v>
      </c>
      <c r="K99" s="435">
        <v>192</v>
      </c>
      <c r="L99" s="434">
        <v>0</v>
      </c>
      <c r="M99" s="434">
        <v>0</v>
      </c>
      <c r="N99" s="434">
        <v>0</v>
      </c>
      <c r="O99" s="434">
        <v>0</v>
      </c>
      <c r="P99" s="434">
        <v>0</v>
      </c>
      <c r="Q99" s="434">
        <v>0</v>
      </c>
      <c r="R99" s="440">
        <v>4891</v>
      </c>
    </row>
    <row r="100" spans="1:18">
      <c r="A100" s="432" t="s">
        <v>453</v>
      </c>
      <c r="B100" s="116" t="s">
        <v>624</v>
      </c>
      <c r="C100" s="433">
        <v>660</v>
      </c>
      <c r="D100" s="434">
        <v>8938</v>
      </c>
      <c r="E100" s="434">
        <v>0</v>
      </c>
      <c r="F100" s="434">
        <v>0</v>
      </c>
      <c r="G100" s="435">
        <v>0</v>
      </c>
      <c r="H100" s="434">
        <v>0</v>
      </c>
      <c r="I100" s="434">
        <v>1052</v>
      </c>
      <c r="J100" s="434">
        <v>51</v>
      </c>
      <c r="K100" s="435">
        <v>1103</v>
      </c>
      <c r="L100" s="434">
        <v>0</v>
      </c>
      <c r="M100" s="434">
        <v>0</v>
      </c>
      <c r="N100" s="434">
        <v>0</v>
      </c>
      <c r="O100" s="434">
        <v>0</v>
      </c>
      <c r="P100" s="434">
        <v>0</v>
      </c>
      <c r="Q100" s="434">
        <v>0</v>
      </c>
      <c r="R100" s="440">
        <v>10041</v>
      </c>
    </row>
    <row r="101" spans="1:18">
      <c r="A101" s="432" t="s">
        <v>456</v>
      </c>
      <c r="B101" s="116" t="s">
        <v>624</v>
      </c>
      <c r="C101" s="433">
        <v>667</v>
      </c>
      <c r="D101" s="434">
        <v>8420</v>
      </c>
      <c r="E101" s="434">
        <v>0</v>
      </c>
      <c r="F101" s="434">
        <v>0</v>
      </c>
      <c r="G101" s="435">
        <v>0</v>
      </c>
      <c r="H101" s="434">
        <v>551</v>
      </c>
      <c r="I101" s="434">
        <v>1005</v>
      </c>
      <c r="J101" s="434">
        <v>11</v>
      </c>
      <c r="K101" s="435">
        <v>1016</v>
      </c>
      <c r="L101" s="434">
        <v>0</v>
      </c>
      <c r="M101" s="434">
        <v>0</v>
      </c>
      <c r="N101" s="434">
        <v>0</v>
      </c>
      <c r="O101" s="434">
        <v>0</v>
      </c>
      <c r="P101" s="434">
        <v>0</v>
      </c>
      <c r="Q101" s="434">
        <v>0</v>
      </c>
      <c r="R101" s="440">
        <v>9987</v>
      </c>
    </row>
    <row r="102" spans="1:18">
      <c r="A102" s="432" t="s">
        <v>458</v>
      </c>
      <c r="B102" s="116" t="s">
        <v>624</v>
      </c>
      <c r="C102" s="433">
        <v>674</v>
      </c>
      <c r="D102" s="434">
        <v>10573</v>
      </c>
      <c r="E102" s="434">
        <v>0</v>
      </c>
      <c r="F102" s="434">
        <v>0</v>
      </c>
      <c r="G102" s="435">
        <v>0</v>
      </c>
      <c r="H102" s="434">
        <v>0</v>
      </c>
      <c r="I102" s="434">
        <v>763</v>
      </c>
      <c r="J102" s="434">
        <v>25</v>
      </c>
      <c r="K102" s="435">
        <v>788</v>
      </c>
      <c r="L102" s="434">
        <v>0</v>
      </c>
      <c r="M102" s="434">
        <v>0</v>
      </c>
      <c r="N102" s="434">
        <v>0</v>
      </c>
      <c r="O102" s="434">
        <v>0</v>
      </c>
      <c r="P102" s="434">
        <v>0</v>
      </c>
      <c r="Q102" s="434">
        <v>1</v>
      </c>
      <c r="R102" s="440">
        <v>11362</v>
      </c>
    </row>
    <row r="103" spans="1:18">
      <c r="A103" s="432" t="s">
        <v>462</v>
      </c>
      <c r="B103" s="116" t="s">
        <v>624</v>
      </c>
      <c r="C103" s="433">
        <v>697</v>
      </c>
      <c r="D103" s="434">
        <v>12031</v>
      </c>
      <c r="E103" s="434">
        <v>0</v>
      </c>
      <c r="F103" s="434">
        <v>0</v>
      </c>
      <c r="G103" s="435">
        <v>0</v>
      </c>
      <c r="H103" s="434">
        <v>1649</v>
      </c>
      <c r="I103" s="434">
        <v>2607</v>
      </c>
      <c r="J103" s="434">
        <v>53</v>
      </c>
      <c r="K103" s="435">
        <v>2660</v>
      </c>
      <c r="L103" s="434">
        <v>209</v>
      </c>
      <c r="M103" s="434">
        <v>0</v>
      </c>
      <c r="N103" s="434">
        <v>0</v>
      </c>
      <c r="O103" s="434">
        <v>0</v>
      </c>
      <c r="P103" s="434">
        <v>0</v>
      </c>
      <c r="Q103" s="434">
        <v>0</v>
      </c>
      <c r="R103" s="440">
        <v>16549</v>
      </c>
    </row>
    <row r="104" spans="1:18">
      <c r="A104" s="432" t="s">
        <v>595</v>
      </c>
      <c r="B104" s="116" t="s">
        <v>624</v>
      </c>
      <c r="C104" s="433">
        <v>756</v>
      </c>
      <c r="D104" s="434">
        <v>19201</v>
      </c>
      <c r="E104" s="434">
        <v>0</v>
      </c>
      <c r="F104" s="434">
        <v>0</v>
      </c>
      <c r="G104" s="435">
        <v>0</v>
      </c>
      <c r="H104" s="434">
        <v>1249</v>
      </c>
      <c r="I104" s="434">
        <v>2413</v>
      </c>
      <c r="J104" s="434">
        <v>95</v>
      </c>
      <c r="K104" s="435">
        <v>2508</v>
      </c>
      <c r="L104" s="434">
        <v>0</v>
      </c>
      <c r="M104" s="434">
        <v>0</v>
      </c>
      <c r="N104" s="434">
        <v>0</v>
      </c>
      <c r="O104" s="434">
        <v>0</v>
      </c>
      <c r="P104" s="434">
        <v>0</v>
      </c>
      <c r="Q104" s="434">
        <v>2</v>
      </c>
      <c r="R104" s="440">
        <v>22960</v>
      </c>
    </row>
    <row r="105" spans="1:18">
      <c r="A105" s="436" t="s">
        <v>618</v>
      </c>
      <c r="B105" s="436"/>
      <c r="C105" s="436"/>
      <c r="D105" s="431">
        <v>140209</v>
      </c>
      <c r="E105" s="431">
        <v>36399</v>
      </c>
      <c r="F105" s="431">
        <v>140</v>
      </c>
      <c r="G105" s="431">
        <v>36539</v>
      </c>
      <c r="H105" s="431">
        <v>4897</v>
      </c>
      <c r="I105" s="431">
        <v>21807</v>
      </c>
      <c r="J105" s="431">
        <v>621</v>
      </c>
      <c r="K105" s="431">
        <v>22428</v>
      </c>
      <c r="L105" s="431">
        <v>2997</v>
      </c>
      <c r="M105" s="431">
        <v>0</v>
      </c>
      <c r="N105" s="431">
        <v>0</v>
      </c>
      <c r="O105" s="431">
        <v>1</v>
      </c>
      <c r="P105" s="431">
        <v>0</v>
      </c>
      <c r="Q105" s="431">
        <v>0</v>
      </c>
      <c r="R105" s="438">
        <v>207071</v>
      </c>
    </row>
    <row r="106" spans="1:18">
      <c r="A106" s="432" t="s">
        <v>596</v>
      </c>
      <c r="B106" s="116" t="s">
        <v>618</v>
      </c>
      <c r="C106" s="433">
        <v>30</v>
      </c>
      <c r="D106" s="434">
        <v>2714</v>
      </c>
      <c r="E106" s="434">
        <v>4583</v>
      </c>
      <c r="F106" s="434">
        <v>16</v>
      </c>
      <c r="G106" s="435">
        <v>4599</v>
      </c>
      <c r="H106" s="434">
        <v>512</v>
      </c>
      <c r="I106" s="434">
        <v>1333</v>
      </c>
      <c r="J106" s="434">
        <v>39</v>
      </c>
      <c r="K106" s="435">
        <v>1372</v>
      </c>
      <c r="L106" s="434">
        <v>1189</v>
      </c>
      <c r="M106" s="434">
        <v>0</v>
      </c>
      <c r="N106" s="434">
        <v>0</v>
      </c>
      <c r="O106" s="434">
        <v>0</v>
      </c>
      <c r="P106" s="434">
        <v>0</v>
      </c>
      <c r="Q106" s="434">
        <v>0</v>
      </c>
      <c r="R106" s="440">
        <v>10386</v>
      </c>
    </row>
    <row r="107" spans="1:18">
      <c r="A107" s="432" t="s">
        <v>365</v>
      </c>
      <c r="B107" s="116" t="s">
        <v>618</v>
      </c>
      <c r="C107" s="433">
        <v>34</v>
      </c>
      <c r="D107" s="434">
        <v>20966</v>
      </c>
      <c r="E107" s="434">
        <v>0</v>
      </c>
      <c r="F107" s="434">
        <v>0</v>
      </c>
      <c r="G107" s="435">
        <v>0</v>
      </c>
      <c r="H107" s="434">
        <v>1891</v>
      </c>
      <c r="I107" s="434">
        <v>3767</v>
      </c>
      <c r="J107" s="434">
        <v>221</v>
      </c>
      <c r="K107" s="435">
        <v>3988</v>
      </c>
      <c r="L107" s="434">
        <v>0</v>
      </c>
      <c r="M107" s="434">
        <v>0</v>
      </c>
      <c r="N107" s="434">
        <v>0</v>
      </c>
      <c r="O107" s="434">
        <v>0</v>
      </c>
      <c r="P107" s="434">
        <v>0</v>
      </c>
      <c r="Q107" s="434">
        <v>0</v>
      </c>
      <c r="R107" s="440">
        <v>26845</v>
      </c>
    </row>
    <row r="108" spans="1:18">
      <c r="A108" s="432" t="s">
        <v>597</v>
      </c>
      <c r="B108" s="116" t="s">
        <v>618</v>
      </c>
      <c r="C108" s="433">
        <v>36</v>
      </c>
      <c r="D108" s="434">
        <v>955</v>
      </c>
      <c r="E108" s="434">
        <v>0</v>
      </c>
      <c r="F108" s="434">
        <v>0</v>
      </c>
      <c r="G108" s="435">
        <v>0</v>
      </c>
      <c r="H108" s="434">
        <v>954</v>
      </c>
      <c r="I108" s="434">
        <v>266</v>
      </c>
      <c r="J108" s="434">
        <v>3</v>
      </c>
      <c r="K108" s="435">
        <v>269</v>
      </c>
      <c r="L108" s="434">
        <v>0</v>
      </c>
      <c r="M108" s="434">
        <v>0</v>
      </c>
      <c r="N108" s="434">
        <v>0</v>
      </c>
      <c r="O108" s="434">
        <v>0</v>
      </c>
      <c r="P108" s="434">
        <v>0</v>
      </c>
      <c r="Q108" s="434">
        <v>0</v>
      </c>
      <c r="R108" s="440">
        <v>2178</v>
      </c>
    </row>
    <row r="109" spans="1:18">
      <c r="A109" s="432" t="s">
        <v>378</v>
      </c>
      <c r="B109" s="116" t="s">
        <v>618</v>
      </c>
      <c r="C109" s="433">
        <v>91</v>
      </c>
      <c r="D109" s="434">
        <v>4418</v>
      </c>
      <c r="E109" s="434">
        <v>0</v>
      </c>
      <c r="F109" s="434">
        <v>0</v>
      </c>
      <c r="G109" s="435">
        <v>0</v>
      </c>
      <c r="H109" s="434">
        <v>1537</v>
      </c>
      <c r="I109" s="434">
        <v>256</v>
      </c>
      <c r="J109" s="434">
        <v>6</v>
      </c>
      <c r="K109" s="435">
        <v>262</v>
      </c>
      <c r="L109" s="434">
        <v>0</v>
      </c>
      <c r="M109" s="434">
        <v>0</v>
      </c>
      <c r="N109" s="434">
        <v>0</v>
      </c>
      <c r="O109" s="434">
        <v>0</v>
      </c>
      <c r="P109" s="434">
        <v>0</v>
      </c>
      <c r="Q109" s="434">
        <v>0</v>
      </c>
      <c r="R109" s="440">
        <v>6217</v>
      </c>
    </row>
    <row r="110" spans="1:18">
      <c r="A110" s="432" t="s">
        <v>379</v>
      </c>
      <c r="B110" s="116" t="s">
        <v>618</v>
      </c>
      <c r="C110" s="433">
        <v>93</v>
      </c>
      <c r="D110" s="434">
        <v>13485</v>
      </c>
      <c r="E110" s="434">
        <v>0</v>
      </c>
      <c r="F110" s="434">
        <v>0</v>
      </c>
      <c r="G110" s="435">
        <v>0</v>
      </c>
      <c r="H110" s="434">
        <v>0</v>
      </c>
      <c r="I110" s="434">
        <v>316</v>
      </c>
      <c r="J110" s="434">
        <v>9</v>
      </c>
      <c r="K110" s="435">
        <v>325</v>
      </c>
      <c r="L110" s="434">
        <v>0</v>
      </c>
      <c r="M110" s="434">
        <v>0</v>
      </c>
      <c r="N110" s="434">
        <v>0</v>
      </c>
      <c r="O110" s="434">
        <v>0</v>
      </c>
      <c r="P110" s="434">
        <v>0</v>
      </c>
      <c r="Q110" s="434">
        <v>0</v>
      </c>
      <c r="R110" s="440">
        <v>13810</v>
      </c>
    </row>
    <row r="111" spans="1:18">
      <c r="A111" s="432" t="s">
        <v>598</v>
      </c>
      <c r="B111" s="116" t="s">
        <v>618</v>
      </c>
      <c r="C111" s="433">
        <v>101</v>
      </c>
      <c r="D111" s="434">
        <v>7375</v>
      </c>
      <c r="E111" s="434">
        <v>8983</v>
      </c>
      <c r="F111" s="434">
        <v>23</v>
      </c>
      <c r="G111" s="435">
        <v>9006</v>
      </c>
      <c r="H111" s="434">
        <v>0</v>
      </c>
      <c r="I111" s="434">
        <v>1462</v>
      </c>
      <c r="J111" s="434">
        <v>35</v>
      </c>
      <c r="K111" s="435">
        <v>1497</v>
      </c>
      <c r="L111" s="434">
        <v>0</v>
      </c>
      <c r="M111" s="434">
        <v>0</v>
      </c>
      <c r="N111" s="434">
        <v>0</v>
      </c>
      <c r="O111" s="434">
        <v>0</v>
      </c>
      <c r="P111" s="434">
        <v>0</v>
      </c>
      <c r="Q111" s="434">
        <v>0</v>
      </c>
      <c r="R111" s="440">
        <v>17878</v>
      </c>
    </row>
    <row r="112" spans="1:18">
      <c r="A112" s="432" t="s">
        <v>389</v>
      </c>
      <c r="B112" s="116" t="s">
        <v>618</v>
      </c>
      <c r="C112" s="433">
        <v>145</v>
      </c>
      <c r="D112" s="434">
        <v>2972</v>
      </c>
      <c r="E112" s="434">
        <v>0</v>
      </c>
      <c r="F112" s="434">
        <v>0</v>
      </c>
      <c r="G112" s="435">
        <v>0</v>
      </c>
      <c r="H112" s="434">
        <v>0</v>
      </c>
      <c r="I112" s="434">
        <v>286</v>
      </c>
      <c r="J112" s="434">
        <v>22</v>
      </c>
      <c r="K112" s="435">
        <v>308</v>
      </c>
      <c r="L112" s="434">
        <v>0</v>
      </c>
      <c r="M112" s="434">
        <v>0</v>
      </c>
      <c r="N112" s="434">
        <v>0</v>
      </c>
      <c r="O112" s="434">
        <v>0</v>
      </c>
      <c r="P112" s="434">
        <v>0</v>
      </c>
      <c r="Q112" s="434">
        <v>0</v>
      </c>
      <c r="R112" s="440">
        <v>3280</v>
      </c>
    </row>
    <row r="113" spans="1:19">
      <c r="A113" s="432" t="s">
        <v>398</v>
      </c>
      <c r="B113" s="116" t="s">
        <v>618</v>
      </c>
      <c r="C113" s="433">
        <v>209</v>
      </c>
      <c r="D113" s="434">
        <v>10521</v>
      </c>
      <c r="E113" s="434">
        <v>0</v>
      </c>
      <c r="F113" s="434">
        <v>0</v>
      </c>
      <c r="G113" s="435">
        <v>0</v>
      </c>
      <c r="H113" s="434">
        <v>0</v>
      </c>
      <c r="I113" s="434">
        <v>894</v>
      </c>
      <c r="J113" s="434">
        <v>15</v>
      </c>
      <c r="K113" s="435">
        <v>909</v>
      </c>
      <c r="L113" s="434">
        <v>917</v>
      </c>
      <c r="M113" s="434">
        <v>0</v>
      </c>
      <c r="N113" s="434">
        <v>0</v>
      </c>
      <c r="O113" s="434">
        <v>0</v>
      </c>
      <c r="P113" s="434">
        <v>0</v>
      </c>
      <c r="Q113" s="434">
        <v>0</v>
      </c>
      <c r="R113" s="440">
        <v>12347</v>
      </c>
    </row>
    <row r="114" spans="1:19">
      <c r="A114" s="432" t="s">
        <v>406</v>
      </c>
      <c r="B114" s="116" t="s">
        <v>618</v>
      </c>
      <c r="C114" s="433">
        <v>282</v>
      </c>
      <c r="D114" s="434">
        <v>6551</v>
      </c>
      <c r="E114" s="434">
        <v>0</v>
      </c>
      <c r="F114" s="434">
        <v>0</v>
      </c>
      <c r="G114" s="435">
        <v>0</v>
      </c>
      <c r="H114" s="434">
        <v>0</v>
      </c>
      <c r="I114" s="434">
        <v>1182</v>
      </c>
      <c r="J114" s="434">
        <v>21</v>
      </c>
      <c r="K114" s="435">
        <v>1203</v>
      </c>
      <c r="L114" s="434">
        <v>0</v>
      </c>
      <c r="M114" s="434">
        <v>0</v>
      </c>
      <c r="N114" s="434">
        <v>0</v>
      </c>
      <c r="O114" s="434">
        <v>0</v>
      </c>
      <c r="P114" s="434">
        <v>0</v>
      </c>
      <c r="Q114" s="434">
        <v>0</v>
      </c>
      <c r="R114" s="440">
        <v>7754</v>
      </c>
    </row>
    <row r="115" spans="1:19">
      <c r="A115" s="432" t="s">
        <v>416</v>
      </c>
      <c r="B115" s="116" t="s">
        <v>618</v>
      </c>
      <c r="C115" s="433">
        <v>353</v>
      </c>
      <c r="D115" s="434">
        <v>573</v>
      </c>
      <c r="E115" s="434">
        <v>1839</v>
      </c>
      <c r="F115" s="434">
        <v>8</v>
      </c>
      <c r="G115" s="435">
        <v>1847</v>
      </c>
      <c r="H115" s="434">
        <v>0</v>
      </c>
      <c r="I115" s="434">
        <v>231</v>
      </c>
      <c r="J115" s="434">
        <v>2</v>
      </c>
      <c r="K115" s="435">
        <v>233</v>
      </c>
      <c r="L115" s="434">
        <v>0</v>
      </c>
      <c r="M115" s="434">
        <v>0</v>
      </c>
      <c r="N115" s="434">
        <v>0</v>
      </c>
      <c r="O115" s="434">
        <v>0</v>
      </c>
      <c r="P115" s="434">
        <v>0</v>
      </c>
      <c r="Q115" s="434">
        <v>0</v>
      </c>
      <c r="R115" s="440">
        <v>2653</v>
      </c>
    </row>
    <row r="116" spans="1:19">
      <c r="A116" s="432" t="s">
        <v>599</v>
      </c>
      <c r="B116" s="116" t="s">
        <v>618</v>
      </c>
      <c r="C116" s="433">
        <v>364</v>
      </c>
      <c r="D116" s="434">
        <v>8422</v>
      </c>
      <c r="E116" s="434">
        <v>0</v>
      </c>
      <c r="F116" s="434">
        <v>0</v>
      </c>
      <c r="G116" s="435">
        <v>0</v>
      </c>
      <c r="H116" s="434">
        <v>0</v>
      </c>
      <c r="I116" s="434">
        <v>930</v>
      </c>
      <c r="J116" s="434">
        <v>11</v>
      </c>
      <c r="K116" s="435">
        <v>941</v>
      </c>
      <c r="L116" s="434">
        <v>0</v>
      </c>
      <c r="M116" s="434">
        <v>0</v>
      </c>
      <c r="N116" s="434">
        <v>0</v>
      </c>
      <c r="O116" s="434">
        <v>0</v>
      </c>
      <c r="P116" s="434">
        <v>0</v>
      </c>
      <c r="Q116" s="434">
        <v>0</v>
      </c>
      <c r="R116" s="440">
        <v>9363</v>
      </c>
    </row>
    <row r="117" spans="1:19">
      <c r="A117" s="432" t="s">
        <v>600</v>
      </c>
      <c r="B117" s="116" t="s">
        <v>618</v>
      </c>
      <c r="C117" s="433">
        <v>368</v>
      </c>
      <c r="D117" s="434">
        <v>1</v>
      </c>
      <c r="E117" s="434">
        <v>5789</v>
      </c>
      <c r="F117" s="434">
        <v>52</v>
      </c>
      <c r="G117" s="435">
        <v>5841</v>
      </c>
      <c r="H117" s="434">
        <v>0</v>
      </c>
      <c r="I117" s="434">
        <v>493</v>
      </c>
      <c r="J117" s="434">
        <v>8</v>
      </c>
      <c r="K117" s="435">
        <v>501</v>
      </c>
      <c r="L117" s="434">
        <v>20</v>
      </c>
      <c r="M117" s="434">
        <v>0</v>
      </c>
      <c r="N117" s="434">
        <v>0</v>
      </c>
      <c r="O117" s="434">
        <v>0</v>
      </c>
      <c r="P117" s="434">
        <v>0</v>
      </c>
      <c r="Q117" s="434">
        <v>0</v>
      </c>
      <c r="R117" s="440">
        <v>6363</v>
      </c>
    </row>
    <row r="118" spans="1:19">
      <c r="A118" s="432" t="s">
        <v>423</v>
      </c>
      <c r="B118" s="116" t="s">
        <v>618</v>
      </c>
      <c r="C118" s="433">
        <v>390</v>
      </c>
      <c r="D118" s="434">
        <v>3724</v>
      </c>
      <c r="E118" s="434">
        <v>0</v>
      </c>
      <c r="F118" s="434">
        <v>0</v>
      </c>
      <c r="G118" s="435">
        <v>0</v>
      </c>
      <c r="H118" s="434">
        <v>0</v>
      </c>
      <c r="I118" s="434">
        <v>836</v>
      </c>
      <c r="J118" s="434">
        <v>15</v>
      </c>
      <c r="K118" s="435">
        <v>851</v>
      </c>
      <c r="L118" s="434">
        <v>0</v>
      </c>
      <c r="M118" s="434">
        <v>0</v>
      </c>
      <c r="N118" s="434">
        <v>0</v>
      </c>
      <c r="O118" s="434">
        <v>0</v>
      </c>
      <c r="P118" s="434">
        <v>0</v>
      </c>
      <c r="Q118" s="434">
        <v>0</v>
      </c>
      <c r="R118" s="440">
        <v>4575</v>
      </c>
    </row>
    <row r="119" spans="1:19">
      <c r="A119" s="432" t="s">
        <v>428</v>
      </c>
      <c r="B119" s="116" t="s">
        <v>618</v>
      </c>
      <c r="C119" s="433">
        <v>467</v>
      </c>
      <c r="D119" s="434">
        <v>4054</v>
      </c>
      <c r="E119" s="434">
        <v>0</v>
      </c>
      <c r="F119" s="434">
        <v>0</v>
      </c>
      <c r="G119" s="435">
        <v>0</v>
      </c>
      <c r="H119" s="434">
        <v>0</v>
      </c>
      <c r="I119" s="434">
        <v>270</v>
      </c>
      <c r="J119" s="434">
        <v>2</v>
      </c>
      <c r="K119" s="435">
        <v>272</v>
      </c>
      <c r="L119" s="434">
        <v>0</v>
      </c>
      <c r="M119" s="434">
        <v>0</v>
      </c>
      <c r="N119" s="434">
        <v>0</v>
      </c>
      <c r="O119" s="434">
        <v>0</v>
      </c>
      <c r="P119" s="434">
        <v>0</v>
      </c>
      <c r="Q119" s="434">
        <v>0</v>
      </c>
      <c r="R119" s="440">
        <v>4326</v>
      </c>
    </row>
    <row r="120" spans="1:19">
      <c r="A120" s="432" t="s">
        <v>437</v>
      </c>
      <c r="B120" s="116" t="s">
        <v>618</v>
      </c>
      <c r="C120" s="433">
        <v>576</v>
      </c>
      <c r="D120" s="434">
        <v>1296</v>
      </c>
      <c r="E120" s="434">
        <v>3816</v>
      </c>
      <c r="F120" s="434">
        <v>5</v>
      </c>
      <c r="G120" s="435">
        <v>3821</v>
      </c>
      <c r="H120" s="434">
        <v>3</v>
      </c>
      <c r="I120" s="434">
        <v>295</v>
      </c>
      <c r="J120" s="434">
        <v>5</v>
      </c>
      <c r="K120" s="435">
        <v>300</v>
      </c>
      <c r="L120" s="434">
        <v>0</v>
      </c>
      <c r="M120" s="434">
        <v>0</v>
      </c>
      <c r="N120" s="434">
        <v>0</v>
      </c>
      <c r="O120" s="434">
        <v>0</v>
      </c>
      <c r="P120" s="434">
        <v>0</v>
      </c>
      <c r="Q120" s="434">
        <v>0</v>
      </c>
      <c r="R120" s="440">
        <v>5420</v>
      </c>
    </row>
    <row r="121" spans="1:19">
      <c r="A121" s="432" t="s">
        <v>446</v>
      </c>
      <c r="B121" s="116" t="s">
        <v>618</v>
      </c>
      <c r="C121" s="433">
        <v>642</v>
      </c>
      <c r="D121" s="434">
        <v>8091</v>
      </c>
      <c r="E121" s="434">
        <v>0</v>
      </c>
      <c r="F121" s="434">
        <v>0</v>
      </c>
      <c r="G121" s="435">
        <v>0</v>
      </c>
      <c r="H121" s="434">
        <v>0</v>
      </c>
      <c r="I121" s="434">
        <v>3170</v>
      </c>
      <c r="J121" s="434">
        <v>99</v>
      </c>
      <c r="K121" s="435">
        <v>3269</v>
      </c>
      <c r="L121" s="434">
        <v>871</v>
      </c>
      <c r="M121" s="434">
        <v>0</v>
      </c>
      <c r="N121" s="434">
        <v>0</v>
      </c>
      <c r="O121" s="434">
        <v>0</v>
      </c>
      <c r="P121" s="434">
        <v>0</v>
      </c>
      <c r="Q121" s="434">
        <v>0</v>
      </c>
      <c r="R121" s="440">
        <v>12231</v>
      </c>
    </row>
    <row r="122" spans="1:19">
      <c r="A122" s="432" t="s">
        <v>601</v>
      </c>
      <c r="B122" s="116" t="s">
        <v>618</v>
      </c>
      <c r="C122" s="433">
        <v>679</v>
      </c>
      <c r="D122" s="434">
        <v>6766</v>
      </c>
      <c r="E122" s="434">
        <v>4332</v>
      </c>
      <c r="F122" s="434">
        <v>9</v>
      </c>
      <c r="G122" s="435">
        <v>4341</v>
      </c>
      <c r="H122" s="434">
        <v>0</v>
      </c>
      <c r="I122" s="434">
        <v>1212</v>
      </c>
      <c r="J122" s="434">
        <v>15</v>
      </c>
      <c r="K122" s="435">
        <v>1227</v>
      </c>
      <c r="L122" s="434">
        <v>0</v>
      </c>
      <c r="M122" s="434">
        <v>0</v>
      </c>
      <c r="N122" s="434">
        <v>0</v>
      </c>
      <c r="O122" s="434">
        <v>0</v>
      </c>
      <c r="P122" s="434">
        <v>0</v>
      </c>
      <c r="Q122" s="434">
        <v>0</v>
      </c>
      <c r="R122" s="440">
        <v>12334</v>
      </c>
    </row>
    <row r="123" spans="1:19">
      <c r="A123" s="432" t="s">
        <v>602</v>
      </c>
      <c r="B123" s="116" t="s">
        <v>618</v>
      </c>
      <c r="C123" s="433">
        <v>789</v>
      </c>
      <c r="D123" s="434">
        <v>1479</v>
      </c>
      <c r="E123" s="434">
        <v>7057</v>
      </c>
      <c r="F123" s="434">
        <v>27</v>
      </c>
      <c r="G123" s="435">
        <v>7084</v>
      </c>
      <c r="H123" s="434">
        <v>0</v>
      </c>
      <c r="I123" s="434">
        <v>534</v>
      </c>
      <c r="J123" s="434">
        <v>11</v>
      </c>
      <c r="K123" s="435">
        <v>545</v>
      </c>
      <c r="L123" s="434">
        <v>0</v>
      </c>
      <c r="M123" s="434">
        <v>0</v>
      </c>
      <c r="N123" s="434">
        <v>0</v>
      </c>
      <c r="O123" s="434">
        <v>0</v>
      </c>
      <c r="P123" s="434">
        <v>0</v>
      </c>
      <c r="Q123" s="434">
        <v>0</v>
      </c>
      <c r="R123" s="440">
        <v>9108</v>
      </c>
    </row>
    <row r="124" spans="1:19">
      <c r="A124" s="432" t="s">
        <v>468</v>
      </c>
      <c r="B124" s="116" t="s">
        <v>618</v>
      </c>
      <c r="C124" s="433">
        <v>792</v>
      </c>
      <c r="D124" s="434">
        <v>2594</v>
      </c>
      <c r="E124" s="434">
        <v>0</v>
      </c>
      <c r="F124" s="434">
        <v>0</v>
      </c>
      <c r="G124" s="435">
        <v>0</v>
      </c>
      <c r="H124" s="434">
        <v>0</v>
      </c>
      <c r="I124" s="434">
        <v>511</v>
      </c>
      <c r="J124" s="434">
        <v>7</v>
      </c>
      <c r="K124" s="435">
        <v>518</v>
      </c>
      <c r="L124" s="434">
        <v>0</v>
      </c>
      <c r="M124" s="434">
        <v>0</v>
      </c>
      <c r="N124" s="434">
        <v>0</v>
      </c>
      <c r="O124" s="434">
        <v>0</v>
      </c>
      <c r="P124" s="434">
        <v>0</v>
      </c>
      <c r="Q124" s="434">
        <v>0</v>
      </c>
      <c r="R124" s="440">
        <v>3112</v>
      </c>
    </row>
    <row r="125" spans="1:19">
      <c r="A125" s="432" t="s">
        <v>603</v>
      </c>
      <c r="B125" s="116" t="s">
        <v>618</v>
      </c>
      <c r="C125" s="433">
        <v>809</v>
      </c>
      <c r="D125" s="434">
        <v>2848</v>
      </c>
      <c r="E125" s="434">
        <v>0</v>
      </c>
      <c r="F125" s="434">
        <v>0</v>
      </c>
      <c r="G125" s="435">
        <v>0</v>
      </c>
      <c r="H125" s="434">
        <v>0</v>
      </c>
      <c r="I125" s="434">
        <v>573</v>
      </c>
      <c r="J125" s="434">
        <v>13</v>
      </c>
      <c r="K125" s="435">
        <v>586</v>
      </c>
      <c r="L125" s="434">
        <v>0</v>
      </c>
      <c r="M125" s="434">
        <v>0</v>
      </c>
      <c r="N125" s="434">
        <v>0</v>
      </c>
      <c r="O125" s="434">
        <v>0</v>
      </c>
      <c r="P125" s="434">
        <v>0</v>
      </c>
      <c r="Q125" s="434">
        <v>0</v>
      </c>
      <c r="R125" s="440">
        <v>3434</v>
      </c>
    </row>
    <row r="126" spans="1:19">
      <c r="A126" s="432" t="s">
        <v>473</v>
      </c>
      <c r="B126" s="116" t="s">
        <v>618</v>
      </c>
      <c r="C126" s="433">
        <v>847</v>
      </c>
      <c r="D126" s="434">
        <v>23225</v>
      </c>
      <c r="E126" s="434">
        <v>0</v>
      </c>
      <c r="F126" s="434">
        <v>0</v>
      </c>
      <c r="G126" s="435">
        <v>0</v>
      </c>
      <c r="H126" s="434">
        <v>0</v>
      </c>
      <c r="I126" s="434">
        <v>1829</v>
      </c>
      <c r="J126" s="434">
        <v>40</v>
      </c>
      <c r="K126" s="435">
        <v>1869</v>
      </c>
      <c r="L126" s="434">
        <v>0</v>
      </c>
      <c r="M126" s="434">
        <v>0</v>
      </c>
      <c r="N126" s="434">
        <v>0</v>
      </c>
      <c r="O126" s="434">
        <v>1</v>
      </c>
      <c r="P126" s="434">
        <v>0</v>
      </c>
      <c r="Q126" s="434">
        <v>0</v>
      </c>
      <c r="R126" s="440">
        <v>25095</v>
      </c>
    </row>
    <row r="127" spans="1:19">
      <c r="A127" s="432" t="s">
        <v>604</v>
      </c>
      <c r="B127" s="116" t="s">
        <v>618</v>
      </c>
      <c r="C127" s="433">
        <v>856</v>
      </c>
      <c r="D127" s="434">
        <v>2528</v>
      </c>
      <c r="E127" s="434">
        <v>0</v>
      </c>
      <c r="F127" s="434">
        <v>0</v>
      </c>
      <c r="G127" s="435">
        <v>0</v>
      </c>
      <c r="H127" s="434">
        <v>0</v>
      </c>
      <c r="I127" s="434">
        <v>341</v>
      </c>
      <c r="J127" s="434">
        <v>7</v>
      </c>
      <c r="K127" s="435">
        <v>348</v>
      </c>
      <c r="L127" s="434">
        <v>0</v>
      </c>
      <c r="M127" s="434">
        <v>0</v>
      </c>
      <c r="N127" s="434">
        <v>0</v>
      </c>
      <c r="O127" s="434">
        <v>0</v>
      </c>
      <c r="P127" s="434">
        <v>0</v>
      </c>
      <c r="Q127" s="434">
        <v>0</v>
      </c>
      <c r="R127" s="440">
        <v>2876</v>
      </c>
    </row>
    <row r="128" spans="1:19">
      <c r="A128" s="432" t="s">
        <v>477</v>
      </c>
      <c r="B128" s="116" t="s">
        <v>618</v>
      </c>
      <c r="C128" s="433">
        <v>861</v>
      </c>
      <c r="D128" s="434">
        <v>4651</v>
      </c>
      <c r="E128" s="434">
        <v>0</v>
      </c>
      <c r="F128" s="434">
        <v>0</v>
      </c>
      <c r="G128" s="435">
        <v>0</v>
      </c>
      <c r="H128" s="434">
        <v>0</v>
      </c>
      <c r="I128" s="434">
        <v>820</v>
      </c>
      <c r="J128" s="434">
        <v>15</v>
      </c>
      <c r="K128" s="435">
        <v>835</v>
      </c>
      <c r="L128" s="434">
        <v>0</v>
      </c>
      <c r="M128" s="434">
        <v>0</v>
      </c>
      <c r="N128" s="434">
        <v>0</v>
      </c>
      <c r="O128" s="434">
        <v>0</v>
      </c>
      <c r="P128" s="434">
        <v>0</v>
      </c>
      <c r="Q128" s="434">
        <v>0</v>
      </c>
      <c r="R128" s="440">
        <v>5486</v>
      </c>
      <c r="S128" s="439"/>
    </row>
    <row r="129" spans="1:18">
      <c r="A129" s="436" t="s">
        <v>806</v>
      </c>
      <c r="B129" s="436"/>
      <c r="C129" s="436"/>
      <c r="D129" s="431">
        <v>567874</v>
      </c>
      <c r="E129" s="431">
        <v>19003</v>
      </c>
      <c r="F129" s="431">
        <v>1126</v>
      </c>
      <c r="G129" s="431">
        <v>20129</v>
      </c>
      <c r="H129" s="431">
        <v>325003</v>
      </c>
      <c r="I129" s="114">
        <v>69768</v>
      </c>
      <c r="J129" s="114">
        <v>9190</v>
      </c>
      <c r="K129" s="114">
        <v>78958</v>
      </c>
      <c r="L129" s="431">
        <v>112228</v>
      </c>
      <c r="M129" s="431">
        <v>17197</v>
      </c>
      <c r="N129" s="431">
        <v>4</v>
      </c>
      <c r="O129" s="431">
        <v>1</v>
      </c>
      <c r="P129" s="431">
        <v>0</v>
      </c>
      <c r="Q129" s="431">
        <v>0</v>
      </c>
      <c r="R129" s="438">
        <v>1121394</v>
      </c>
    </row>
    <row r="130" spans="1:18">
      <c r="A130" s="432" t="s">
        <v>605</v>
      </c>
      <c r="B130" s="116" t="s">
        <v>807</v>
      </c>
      <c r="C130" s="433">
        <v>1</v>
      </c>
      <c r="D130" s="434">
        <v>393131</v>
      </c>
      <c r="E130" s="434">
        <v>18066</v>
      </c>
      <c r="F130" s="434">
        <v>1039</v>
      </c>
      <c r="G130" s="435">
        <v>19105</v>
      </c>
      <c r="H130" s="434">
        <v>223506</v>
      </c>
      <c r="I130" s="434">
        <v>50349</v>
      </c>
      <c r="J130" s="434">
        <v>6972</v>
      </c>
      <c r="K130" s="435">
        <v>57321</v>
      </c>
      <c r="L130" s="434">
        <v>83022</v>
      </c>
      <c r="M130" s="434">
        <v>13248</v>
      </c>
      <c r="N130" s="434">
        <v>4</v>
      </c>
      <c r="O130" s="434">
        <v>0</v>
      </c>
      <c r="P130" s="434">
        <v>0</v>
      </c>
      <c r="Q130" s="434">
        <v>0</v>
      </c>
      <c r="R130" s="440">
        <v>789337</v>
      </c>
    </row>
    <row r="131" spans="1:18">
      <c r="A131" s="432" t="s">
        <v>375</v>
      </c>
      <c r="B131" s="116" t="s">
        <v>807</v>
      </c>
      <c r="C131" s="433">
        <v>79</v>
      </c>
      <c r="D131" s="434">
        <v>14968</v>
      </c>
      <c r="E131" s="434">
        <v>0</v>
      </c>
      <c r="F131" s="434">
        <v>0</v>
      </c>
      <c r="G131" s="435">
        <v>0</v>
      </c>
      <c r="H131" s="434">
        <v>3559</v>
      </c>
      <c r="I131" s="434">
        <v>1294</v>
      </c>
      <c r="J131" s="434">
        <v>50</v>
      </c>
      <c r="K131" s="435">
        <v>1344</v>
      </c>
      <c r="L131" s="434">
        <v>905</v>
      </c>
      <c r="M131" s="434">
        <v>0</v>
      </c>
      <c r="N131" s="434">
        <v>0</v>
      </c>
      <c r="O131" s="434">
        <v>0</v>
      </c>
      <c r="P131" s="434">
        <v>0</v>
      </c>
      <c r="Q131" s="434">
        <v>0</v>
      </c>
      <c r="R131" s="440">
        <v>20776</v>
      </c>
    </row>
    <row r="132" spans="1:18">
      <c r="A132" s="432" t="s">
        <v>377</v>
      </c>
      <c r="B132" s="116" t="s">
        <v>807</v>
      </c>
      <c r="C132" s="433">
        <v>88</v>
      </c>
      <c r="D132" s="434">
        <v>70207</v>
      </c>
      <c r="E132" s="434">
        <v>0</v>
      </c>
      <c r="F132" s="434">
        <v>0</v>
      </c>
      <c r="G132" s="435">
        <v>0</v>
      </c>
      <c r="H132" s="434">
        <v>37406</v>
      </c>
      <c r="I132" s="434">
        <v>8343</v>
      </c>
      <c r="J132" s="434">
        <v>1165</v>
      </c>
      <c r="K132" s="435">
        <v>9508</v>
      </c>
      <c r="L132" s="434">
        <v>14630</v>
      </c>
      <c r="M132" s="434">
        <v>2242</v>
      </c>
      <c r="N132" s="434">
        <v>0</v>
      </c>
      <c r="O132" s="434">
        <v>0</v>
      </c>
      <c r="P132" s="434">
        <v>0</v>
      </c>
      <c r="Q132" s="434">
        <v>0</v>
      </c>
      <c r="R132" s="440">
        <v>133993</v>
      </c>
    </row>
    <row r="133" spans="1:18">
      <c r="A133" s="432" t="s">
        <v>385</v>
      </c>
      <c r="B133" s="116" t="s">
        <v>807</v>
      </c>
      <c r="C133" s="433">
        <v>129</v>
      </c>
      <c r="D133" s="434">
        <v>11107</v>
      </c>
      <c r="E133" s="434">
        <v>0</v>
      </c>
      <c r="F133" s="434">
        <v>0</v>
      </c>
      <c r="G133" s="435">
        <v>0</v>
      </c>
      <c r="H133" s="434">
        <v>7472</v>
      </c>
      <c r="I133" s="434">
        <v>1250</v>
      </c>
      <c r="J133" s="434">
        <v>108</v>
      </c>
      <c r="K133" s="435">
        <v>1358</v>
      </c>
      <c r="L133" s="434">
        <v>1182</v>
      </c>
      <c r="M133" s="434">
        <v>0</v>
      </c>
      <c r="N133" s="434">
        <v>0</v>
      </c>
      <c r="O133" s="434">
        <v>0</v>
      </c>
      <c r="P133" s="434">
        <v>0</v>
      </c>
      <c r="Q133" s="434">
        <v>0</v>
      </c>
      <c r="R133" s="440">
        <v>21119</v>
      </c>
    </row>
    <row r="134" spans="1:18">
      <c r="A134" s="432" t="s">
        <v>399</v>
      </c>
      <c r="B134" s="116" t="s">
        <v>807</v>
      </c>
      <c r="C134" s="433">
        <v>212</v>
      </c>
      <c r="D134" s="434">
        <v>12181</v>
      </c>
      <c r="E134" s="434">
        <v>0</v>
      </c>
      <c r="F134" s="434">
        <v>0</v>
      </c>
      <c r="G134" s="435">
        <v>0</v>
      </c>
      <c r="H134" s="434">
        <v>6195</v>
      </c>
      <c r="I134" s="434">
        <v>934</v>
      </c>
      <c r="J134" s="434">
        <v>79</v>
      </c>
      <c r="K134" s="435">
        <v>1013</v>
      </c>
      <c r="L134" s="434">
        <v>435</v>
      </c>
      <c r="M134" s="434">
        <v>0</v>
      </c>
      <c r="N134" s="434">
        <v>0</v>
      </c>
      <c r="O134" s="434">
        <v>1</v>
      </c>
      <c r="P134" s="434">
        <v>0</v>
      </c>
      <c r="Q134" s="434">
        <v>0</v>
      </c>
      <c r="R134" s="440">
        <v>19825</v>
      </c>
    </row>
    <row r="135" spans="1:18">
      <c r="A135" s="432" t="s">
        <v>405</v>
      </c>
      <c r="B135" s="116" t="s">
        <v>807</v>
      </c>
      <c r="C135" s="433">
        <v>266</v>
      </c>
      <c r="D135" s="434">
        <v>13379</v>
      </c>
      <c r="E135" s="434">
        <v>0</v>
      </c>
      <c r="F135" s="434">
        <v>0</v>
      </c>
      <c r="G135" s="435">
        <v>0</v>
      </c>
      <c r="H135" s="434">
        <v>11089</v>
      </c>
      <c r="I135" s="434">
        <v>1446</v>
      </c>
      <c r="J135" s="434">
        <v>160</v>
      </c>
      <c r="K135" s="435">
        <v>1606</v>
      </c>
      <c r="L135" s="434">
        <v>2197</v>
      </c>
      <c r="M135" s="434">
        <v>672</v>
      </c>
      <c r="N135" s="434">
        <v>0</v>
      </c>
      <c r="O135" s="434">
        <v>0</v>
      </c>
      <c r="P135" s="434">
        <v>0</v>
      </c>
      <c r="Q135" s="434">
        <v>0</v>
      </c>
      <c r="R135" s="440">
        <v>28943</v>
      </c>
    </row>
    <row r="136" spans="1:18">
      <c r="A136" s="432" t="s">
        <v>409</v>
      </c>
      <c r="B136" s="116" t="s">
        <v>807</v>
      </c>
      <c r="C136" s="433">
        <v>308</v>
      </c>
      <c r="D136" s="434">
        <v>9784</v>
      </c>
      <c r="E136" s="434">
        <v>0</v>
      </c>
      <c r="F136" s="434">
        <v>0</v>
      </c>
      <c r="G136" s="435">
        <v>0</v>
      </c>
      <c r="H136" s="434">
        <v>4159</v>
      </c>
      <c r="I136" s="434">
        <v>848</v>
      </c>
      <c r="J136" s="434">
        <v>23</v>
      </c>
      <c r="K136" s="435">
        <v>871</v>
      </c>
      <c r="L136" s="434">
        <v>684</v>
      </c>
      <c r="M136" s="434">
        <v>0</v>
      </c>
      <c r="N136" s="434">
        <v>0</v>
      </c>
      <c r="O136" s="434">
        <v>0</v>
      </c>
      <c r="P136" s="434">
        <v>0</v>
      </c>
      <c r="Q136" s="434">
        <v>0</v>
      </c>
      <c r="R136" s="440">
        <v>15498</v>
      </c>
    </row>
    <row r="137" spans="1:18">
      <c r="A137" s="432" t="s">
        <v>606</v>
      </c>
      <c r="B137" s="116" t="s">
        <v>807</v>
      </c>
      <c r="C137" s="433">
        <v>360</v>
      </c>
      <c r="D137" s="434">
        <v>29592</v>
      </c>
      <c r="E137" s="434">
        <v>937</v>
      </c>
      <c r="F137" s="434">
        <v>87</v>
      </c>
      <c r="G137" s="435">
        <v>1024</v>
      </c>
      <c r="H137" s="434">
        <v>21440</v>
      </c>
      <c r="I137" s="434">
        <v>4029</v>
      </c>
      <c r="J137" s="434">
        <v>447</v>
      </c>
      <c r="K137" s="435">
        <v>4476</v>
      </c>
      <c r="L137" s="434">
        <v>8932</v>
      </c>
      <c r="M137" s="434">
        <v>1034</v>
      </c>
      <c r="N137" s="434">
        <v>0</v>
      </c>
      <c r="O137" s="434">
        <v>0</v>
      </c>
      <c r="P137" s="434">
        <v>0</v>
      </c>
      <c r="Q137" s="434">
        <v>0</v>
      </c>
      <c r="R137" s="440">
        <v>66498</v>
      </c>
    </row>
    <row r="138" spans="1:18">
      <c r="A138" s="432" t="s">
        <v>422</v>
      </c>
      <c r="B138" s="116" t="s">
        <v>807</v>
      </c>
      <c r="C138" s="433">
        <v>380</v>
      </c>
      <c r="D138" s="434">
        <v>7801</v>
      </c>
      <c r="E138" s="434">
        <v>0</v>
      </c>
      <c r="F138" s="434">
        <v>0</v>
      </c>
      <c r="G138" s="435">
        <v>0</v>
      </c>
      <c r="H138" s="434">
        <v>4048</v>
      </c>
      <c r="I138" s="434">
        <v>588</v>
      </c>
      <c r="J138" s="434">
        <v>74</v>
      </c>
      <c r="K138" s="435">
        <v>662</v>
      </c>
      <c r="L138" s="434">
        <v>69</v>
      </c>
      <c r="M138" s="434">
        <v>1</v>
      </c>
      <c r="N138" s="434">
        <v>0</v>
      </c>
      <c r="O138" s="434">
        <v>0</v>
      </c>
      <c r="P138" s="434">
        <v>0</v>
      </c>
      <c r="Q138" s="434">
        <v>0</v>
      </c>
      <c r="R138" s="440">
        <v>12581</v>
      </c>
    </row>
    <row r="139" spans="1:18">
      <c r="A139" s="432" t="s">
        <v>445</v>
      </c>
      <c r="B139" s="116" t="s">
        <v>807</v>
      </c>
      <c r="C139" s="433">
        <v>631</v>
      </c>
      <c r="D139" s="434">
        <v>5724</v>
      </c>
      <c r="E139" s="434">
        <v>0</v>
      </c>
      <c r="F139" s="434">
        <v>0</v>
      </c>
      <c r="G139" s="435">
        <v>0</v>
      </c>
      <c r="H139" s="434">
        <v>6129</v>
      </c>
      <c r="I139" s="434">
        <v>687</v>
      </c>
      <c r="J139" s="434">
        <v>112</v>
      </c>
      <c r="K139" s="435">
        <v>799</v>
      </c>
      <c r="L139" s="434">
        <v>172</v>
      </c>
      <c r="M139" s="434">
        <v>0</v>
      </c>
      <c r="N139" s="434">
        <v>0</v>
      </c>
      <c r="O139" s="434">
        <v>0</v>
      </c>
      <c r="P139" s="434">
        <v>0</v>
      </c>
      <c r="Q139" s="434">
        <v>0</v>
      </c>
      <c r="R139" s="440">
        <v>12824</v>
      </c>
    </row>
    <row r="141" spans="1:18">
      <c r="A141" s="864" t="s">
        <v>541</v>
      </c>
      <c r="B141" s="864"/>
      <c r="C141" s="864"/>
      <c r="D141" s="785" t="s">
        <v>808</v>
      </c>
      <c r="E141" s="786"/>
      <c r="F141" s="786"/>
      <c r="G141" s="870" t="s">
        <v>509</v>
      </c>
      <c r="H141" s="870"/>
      <c r="I141" s="870"/>
      <c r="J141" s="870"/>
      <c r="K141" s="870"/>
      <c r="L141" s="870"/>
      <c r="M141" s="870"/>
      <c r="N141" s="870"/>
    </row>
    <row r="142" spans="1:18">
      <c r="A142" s="864" t="s">
        <v>544</v>
      </c>
      <c r="B142" s="864"/>
      <c r="C142" s="864"/>
      <c r="D142" s="865" t="s">
        <v>545</v>
      </c>
      <c r="E142" s="865"/>
      <c r="F142" s="865"/>
      <c r="G142" s="865"/>
      <c r="H142" s="865"/>
      <c r="I142" s="865"/>
      <c r="J142" s="865"/>
      <c r="K142" s="865"/>
      <c r="L142" s="865"/>
      <c r="M142" s="865"/>
      <c r="N142" s="865"/>
    </row>
    <row r="143" spans="1:18">
      <c r="A143" s="864" t="s">
        <v>546</v>
      </c>
      <c r="B143" s="864"/>
      <c r="C143" s="864"/>
      <c r="D143" s="865" t="s">
        <v>547</v>
      </c>
      <c r="E143" s="865"/>
      <c r="F143" s="865"/>
      <c r="G143" s="865"/>
      <c r="H143" s="865"/>
      <c r="I143" s="865"/>
      <c r="J143" s="865"/>
      <c r="K143" s="865"/>
      <c r="L143" s="865"/>
      <c r="M143" s="865"/>
      <c r="N143" s="865"/>
    </row>
  </sheetData>
  <sheetProtection autoFilter="0"/>
  <mergeCells count="14">
    <mergeCell ref="A1:R1"/>
    <mergeCell ref="A141:C141"/>
    <mergeCell ref="D141:F141"/>
    <mergeCell ref="G141:N141"/>
    <mergeCell ref="A142:C142"/>
    <mergeCell ref="D142:N142"/>
    <mergeCell ref="R2:R4"/>
    <mergeCell ref="A143:C143"/>
    <mergeCell ref="D143:N143"/>
    <mergeCell ref="A2:A3"/>
    <mergeCell ref="B2:B3"/>
    <mergeCell ref="C2:C3"/>
    <mergeCell ref="G2:G4"/>
    <mergeCell ref="K2:K4"/>
  </mergeCells>
  <hyperlinks>
    <hyperlink ref="S2" location="INDICE!B2" display="Indice" xr:uid="{00000000-0004-0000-0D00-000000000000}"/>
  </hyperlinks>
  <pageMargins left="0.7" right="0.7" top="0.75" bottom="0.75" header="0.3" footer="0.3"/>
  <pageSetup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U143"/>
  <sheetViews>
    <sheetView showGridLines="0" showRowColHeaders="0" zoomScale="90" zoomScaleNormal="90" workbookViewId="0">
      <pane xSplit="3" ySplit="5" topLeftCell="D6" activePane="bottomRight" state="frozen"/>
      <selection pane="topRight" activeCell="D1" sqref="D1"/>
      <selection pane="bottomLeft" activeCell="A6" sqref="A6"/>
      <selection pane="bottomRight" activeCell="D6" sqref="D6"/>
    </sheetView>
  </sheetViews>
  <sheetFormatPr baseColWidth="10" defaultColWidth="0" defaultRowHeight="15" customHeight="1"/>
  <cols>
    <col min="1" max="1" width="36.7109375" style="399" customWidth="1"/>
    <col min="2" max="2" width="21.7109375" style="399" customWidth="1"/>
    <col min="3" max="3" width="15.85546875" style="399" customWidth="1"/>
    <col min="4" max="4" width="14.28515625" style="399" customWidth="1"/>
    <col min="5" max="6" width="12.140625" style="399" customWidth="1"/>
    <col min="7" max="7" width="10.5703125" style="399" customWidth="1"/>
    <col min="8" max="8" width="10.85546875" style="399" customWidth="1"/>
    <col min="9" max="9" width="12" style="399" customWidth="1"/>
    <col min="10" max="11" width="11.140625" style="399" customWidth="1"/>
    <col min="12" max="12" width="10.5703125" style="399" customWidth="1"/>
    <col min="13" max="13" width="12.140625" style="399" customWidth="1"/>
    <col min="14" max="14" width="10.28515625" style="399" customWidth="1"/>
    <col min="15" max="15" width="13.140625" style="399" customWidth="1"/>
    <col min="16" max="17" width="10.7109375" style="399" customWidth="1"/>
    <col min="18" max="19" width="12.42578125" style="399" customWidth="1"/>
    <col min="20" max="20" width="15.7109375" style="399" customWidth="1"/>
    <col min="21" max="21" width="15" style="399" customWidth="1"/>
    <col min="22" max="16384" width="11.42578125" style="399" hidden="1"/>
  </cols>
  <sheetData>
    <row r="1" spans="1:21" ht="42" customHeight="1">
      <c r="A1" s="871" t="s">
        <v>809</v>
      </c>
      <c r="B1" s="872"/>
      <c r="C1" s="872"/>
      <c r="D1" s="872"/>
      <c r="E1" s="872"/>
      <c r="F1" s="872"/>
      <c r="G1" s="872"/>
      <c r="H1" s="872"/>
      <c r="I1" s="872"/>
      <c r="J1" s="872"/>
      <c r="K1" s="872"/>
      <c r="L1" s="872"/>
      <c r="M1" s="872"/>
      <c r="N1" s="872"/>
      <c r="O1" s="872"/>
      <c r="P1" s="872"/>
      <c r="Q1" s="872"/>
      <c r="R1" s="872"/>
      <c r="S1" s="872"/>
      <c r="T1" s="873"/>
      <c r="U1" s="286" t="s">
        <v>509</v>
      </c>
    </row>
    <row r="2" spans="1:21" ht="38.25">
      <c r="A2" s="884"/>
      <c r="B2" s="885" t="s">
        <v>513</v>
      </c>
      <c r="C2" s="888" t="s">
        <v>791</v>
      </c>
      <c r="D2" s="400" t="s">
        <v>276</v>
      </c>
      <c r="E2" s="400" t="s">
        <v>279</v>
      </c>
      <c r="F2" s="400" t="s">
        <v>810</v>
      </c>
      <c r="G2" s="400" t="s">
        <v>282</v>
      </c>
      <c r="H2" s="400" t="s">
        <v>284</v>
      </c>
      <c r="I2" s="400" t="s">
        <v>293</v>
      </c>
      <c r="J2" s="400" t="s">
        <v>295</v>
      </c>
      <c r="K2" s="400" t="s">
        <v>811</v>
      </c>
      <c r="L2" s="400" t="s">
        <v>332</v>
      </c>
      <c r="M2" s="400" t="s">
        <v>721</v>
      </c>
      <c r="N2" s="400" t="s">
        <v>303</v>
      </c>
      <c r="O2" s="400" t="s">
        <v>301</v>
      </c>
      <c r="P2" s="400" t="s">
        <v>711</v>
      </c>
      <c r="Q2" s="400" t="s">
        <v>812</v>
      </c>
      <c r="R2" s="400" t="s">
        <v>712</v>
      </c>
      <c r="S2" s="400" t="s">
        <v>735</v>
      </c>
      <c r="T2" s="891" t="s">
        <v>801</v>
      </c>
      <c r="U2" s="168" t="s">
        <v>530</v>
      </c>
    </row>
    <row r="3" spans="1:21" ht="22.5" customHeight="1">
      <c r="A3" s="884"/>
      <c r="B3" s="886"/>
      <c r="C3" s="889"/>
      <c r="D3" s="401" t="s">
        <v>326</v>
      </c>
      <c r="E3" s="401" t="s">
        <v>327</v>
      </c>
      <c r="F3" s="401" t="s">
        <v>296</v>
      </c>
      <c r="G3" s="401" t="s">
        <v>328</v>
      </c>
      <c r="H3" s="401" t="s">
        <v>329</v>
      </c>
      <c r="I3" s="401" t="s">
        <v>292</v>
      </c>
      <c r="J3" s="401" t="s">
        <v>294</v>
      </c>
      <c r="K3" s="401" t="s">
        <v>330</v>
      </c>
      <c r="L3" s="401" t="s">
        <v>331</v>
      </c>
      <c r="M3" s="401" t="s">
        <v>335</v>
      </c>
      <c r="N3" s="401" t="s">
        <v>302</v>
      </c>
      <c r="O3" s="401" t="s">
        <v>300</v>
      </c>
      <c r="P3" s="401" t="s">
        <v>738</v>
      </c>
      <c r="Q3" s="401" t="s">
        <v>338</v>
      </c>
      <c r="R3" s="401" t="s">
        <v>337</v>
      </c>
      <c r="S3" s="401" t="s">
        <v>739</v>
      </c>
      <c r="T3" s="891"/>
    </row>
    <row r="4" spans="1:21" ht="30" customHeight="1">
      <c r="A4" s="402" t="s">
        <v>813</v>
      </c>
      <c r="B4" s="886"/>
      <c r="C4" s="889"/>
      <c r="D4" s="403">
        <v>53</v>
      </c>
      <c r="E4" s="403">
        <v>125</v>
      </c>
      <c r="F4" s="403">
        <v>119</v>
      </c>
      <c r="G4" s="403">
        <v>42</v>
      </c>
      <c r="H4" s="403">
        <v>21</v>
      </c>
      <c r="I4" s="403">
        <v>124</v>
      </c>
      <c r="J4" s="403">
        <v>51</v>
      </c>
      <c r="K4" s="403">
        <v>49</v>
      </c>
      <c r="L4" s="403">
        <v>64</v>
      </c>
      <c r="M4" s="403">
        <v>12</v>
      </c>
      <c r="N4" s="403">
        <v>2</v>
      </c>
      <c r="O4" s="403">
        <v>16</v>
      </c>
      <c r="P4" s="403">
        <v>1</v>
      </c>
      <c r="Q4" s="403">
        <v>1</v>
      </c>
      <c r="R4" s="403">
        <v>2</v>
      </c>
      <c r="S4" s="403">
        <v>1</v>
      </c>
      <c r="T4" s="403">
        <v>125</v>
      </c>
    </row>
    <row r="5" spans="1:21" ht="25.5" customHeight="1">
      <c r="A5" s="404" t="s">
        <v>803</v>
      </c>
      <c r="B5" s="887"/>
      <c r="C5" s="890"/>
      <c r="D5" s="405">
        <v>2584315</v>
      </c>
      <c r="E5" s="405">
        <v>671086</v>
      </c>
      <c r="F5" s="405">
        <v>20235</v>
      </c>
      <c r="G5" s="405">
        <v>402527</v>
      </c>
      <c r="H5" s="405">
        <v>132601</v>
      </c>
      <c r="I5" s="405">
        <v>136069</v>
      </c>
      <c r="J5" s="405">
        <v>48294</v>
      </c>
      <c r="K5" s="405">
        <v>7247</v>
      </c>
      <c r="L5" s="405">
        <v>6920</v>
      </c>
      <c r="M5" s="405">
        <v>1964</v>
      </c>
      <c r="N5" s="405">
        <v>4</v>
      </c>
      <c r="O5" s="405">
        <v>349</v>
      </c>
      <c r="P5" s="405">
        <v>1</v>
      </c>
      <c r="Q5" s="405">
        <v>1</v>
      </c>
      <c r="R5" s="405">
        <v>2</v>
      </c>
      <c r="S5" s="405">
        <v>1</v>
      </c>
      <c r="T5" s="405">
        <v>4011616</v>
      </c>
      <c r="U5" s="414"/>
    </row>
    <row r="6" spans="1:21" ht="15.75">
      <c r="A6" s="406" t="s">
        <v>637</v>
      </c>
      <c r="B6" s="407"/>
      <c r="C6" s="407"/>
      <c r="D6" s="408">
        <v>300</v>
      </c>
      <c r="E6" s="408">
        <v>19810</v>
      </c>
      <c r="F6" s="409">
        <v>893</v>
      </c>
      <c r="G6" s="408">
        <v>0</v>
      </c>
      <c r="H6" s="408">
        <v>1</v>
      </c>
      <c r="I6" s="408">
        <v>3969</v>
      </c>
      <c r="J6" s="408">
        <v>757</v>
      </c>
      <c r="K6" s="409">
        <v>17</v>
      </c>
      <c r="L6" s="408">
        <v>2</v>
      </c>
      <c r="M6" s="409">
        <v>176</v>
      </c>
      <c r="N6" s="409">
        <v>0</v>
      </c>
      <c r="O6" s="409">
        <v>0</v>
      </c>
      <c r="P6" s="409">
        <v>0</v>
      </c>
      <c r="Q6" s="409">
        <v>0</v>
      </c>
      <c r="R6" s="409">
        <v>0</v>
      </c>
      <c r="S6" s="409">
        <v>0</v>
      </c>
      <c r="T6" s="408">
        <v>25925</v>
      </c>
    </row>
    <row r="7" spans="1:21">
      <c r="A7" s="410" t="s">
        <v>553</v>
      </c>
      <c r="B7" s="410" t="s">
        <v>637</v>
      </c>
      <c r="C7" s="411">
        <v>142</v>
      </c>
      <c r="D7" s="216">
        <v>0</v>
      </c>
      <c r="E7" s="216">
        <v>565</v>
      </c>
      <c r="F7" s="216">
        <v>1</v>
      </c>
      <c r="G7" s="216">
        <v>0</v>
      </c>
      <c r="H7" s="216">
        <v>0</v>
      </c>
      <c r="I7" s="216">
        <v>178</v>
      </c>
      <c r="J7" s="216">
        <v>0</v>
      </c>
      <c r="K7" s="216">
        <v>0</v>
      </c>
      <c r="L7" s="216">
        <v>0</v>
      </c>
      <c r="M7" s="216">
        <v>43</v>
      </c>
      <c r="N7" s="216">
        <v>0</v>
      </c>
      <c r="O7" s="216">
        <v>0</v>
      </c>
      <c r="P7" s="216">
        <v>0</v>
      </c>
      <c r="Q7" s="216">
        <v>0</v>
      </c>
      <c r="R7" s="216">
        <v>0</v>
      </c>
      <c r="S7" s="216">
        <v>0</v>
      </c>
      <c r="T7" s="415">
        <v>787</v>
      </c>
    </row>
    <row r="8" spans="1:21">
      <c r="A8" s="410" t="s">
        <v>426</v>
      </c>
      <c r="B8" s="410" t="s">
        <v>637</v>
      </c>
      <c r="C8" s="411">
        <v>425</v>
      </c>
      <c r="D8" s="216">
        <v>0</v>
      </c>
      <c r="E8" s="216">
        <v>1558</v>
      </c>
      <c r="F8" s="216">
        <v>29</v>
      </c>
      <c r="G8" s="216">
        <v>0</v>
      </c>
      <c r="H8" s="216">
        <v>0</v>
      </c>
      <c r="I8" s="216">
        <v>585</v>
      </c>
      <c r="J8" s="216">
        <v>1</v>
      </c>
      <c r="K8" s="216">
        <v>0</v>
      </c>
      <c r="L8" s="216">
        <v>0</v>
      </c>
      <c r="M8" s="216">
        <v>0</v>
      </c>
      <c r="N8" s="216">
        <v>0</v>
      </c>
      <c r="O8" s="216">
        <v>0</v>
      </c>
      <c r="P8" s="216">
        <v>0</v>
      </c>
      <c r="Q8" s="216">
        <v>0</v>
      </c>
      <c r="R8" s="216">
        <v>0</v>
      </c>
      <c r="S8" s="216">
        <v>0</v>
      </c>
      <c r="T8" s="415">
        <v>2173</v>
      </c>
    </row>
    <row r="9" spans="1:21">
      <c r="A9" s="410" t="s">
        <v>556</v>
      </c>
      <c r="B9" s="410" t="s">
        <v>637</v>
      </c>
      <c r="C9" s="411">
        <v>579</v>
      </c>
      <c r="D9" s="216">
        <v>0</v>
      </c>
      <c r="E9" s="216">
        <v>11931</v>
      </c>
      <c r="F9" s="216">
        <v>758</v>
      </c>
      <c r="G9" s="216">
        <v>0</v>
      </c>
      <c r="H9" s="216">
        <v>0</v>
      </c>
      <c r="I9" s="216">
        <v>1505</v>
      </c>
      <c r="J9" s="216">
        <v>661</v>
      </c>
      <c r="K9" s="216">
        <v>11</v>
      </c>
      <c r="L9" s="216">
        <v>2</v>
      </c>
      <c r="M9" s="216">
        <v>127</v>
      </c>
      <c r="N9" s="216">
        <v>0</v>
      </c>
      <c r="O9" s="216">
        <v>0</v>
      </c>
      <c r="P9" s="216">
        <v>0</v>
      </c>
      <c r="Q9" s="216">
        <v>0</v>
      </c>
      <c r="R9" s="216">
        <v>0</v>
      </c>
      <c r="S9" s="216">
        <v>0</v>
      </c>
      <c r="T9" s="415">
        <v>14995</v>
      </c>
    </row>
    <row r="10" spans="1:21">
      <c r="A10" s="410" t="s">
        <v>439</v>
      </c>
      <c r="B10" s="410" t="s">
        <v>637</v>
      </c>
      <c r="C10" s="411">
        <v>585</v>
      </c>
      <c r="D10" s="216">
        <v>0</v>
      </c>
      <c r="E10" s="216">
        <v>1996</v>
      </c>
      <c r="F10" s="216">
        <v>23</v>
      </c>
      <c r="G10" s="216">
        <v>0</v>
      </c>
      <c r="H10" s="216">
        <v>0</v>
      </c>
      <c r="I10" s="216">
        <v>508</v>
      </c>
      <c r="J10" s="216">
        <v>95</v>
      </c>
      <c r="K10" s="216">
        <v>6</v>
      </c>
      <c r="L10" s="216">
        <v>0</v>
      </c>
      <c r="M10" s="216">
        <v>6</v>
      </c>
      <c r="N10" s="216">
        <v>0</v>
      </c>
      <c r="O10" s="216">
        <v>0</v>
      </c>
      <c r="P10" s="216">
        <v>0</v>
      </c>
      <c r="Q10" s="216">
        <v>0</v>
      </c>
      <c r="R10" s="216">
        <v>0</v>
      </c>
      <c r="S10" s="216">
        <v>0</v>
      </c>
      <c r="T10" s="415">
        <v>2634</v>
      </c>
    </row>
    <row r="11" spans="1:21">
      <c r="A11" s="410" t="s">
        <v>440</v>
      </c>
      <c r="B11" s="410" t="s">
        <v>637</v>
      </c>
      <c r="C11" s="411">
        <v>591</v>
      </c>
      <c r="D11" s="216">
        <v>300</v>
      </c>
      <c r="E11" s="216">
        <v>2847</v>
      </c>
      <c r="F11" s="216">
        <v>59</v>
      </c>
      <c r="G11" s="216">
        <v>0</v>
      </c>
      <c r="H11" s="216">
        <v>1</v>
      </c>
      <c r="I11" s="216">
        <v>825</v>
      </c>
      <c r="J11" s="216">
        <v>0</v>
      </c>
      <c r="K11" s="216">
        <v>0</v>
      </c>
      <c r="L11" s="216">
        <v>0</v>
      </c>
      <c r="M11" s="216">
        <v>0</v>
      </c>
      <c r="N11" s="216">
        <v>0</v>
      </c>
      <c r="O11" s="216">
        <v>0</v>
      </c>
      <c r="P11" s="216">
        <v>0</v>
      </c>
      <c r="Q11" s="216">
        <v>0</v>
      </c>
      <c r="R11" s="216">
        <v>0</v>
      </c>
      <c r="S11" s="216">
        <v>0</v>
      </c>
      <c r="T11" s="415">
        <v>4032</v>
      </c>
    </row>
    <row r="12" spans="1:21">
      <c r="A12" s="410" t="s">
        <v>559</v>
      </c>
      <c r="B12" s="410" t="s">
        <v>637</v>
      </c>
      <c r="C12" s="411">
        <v>893</v>
      </c>
      <c r="D12" s="216">
        <v>0</v>
      </c>
      <c r="E12" s="216">
        <v>913</v>
      </c>
      <c r="F12" s="216">
        <v>23</v>
      </c>
      <c r="G12" s="216">
        <v>0</v>
      </c>
      <c r="H12" s="216">
        <v>0</v>
      </c>
      <c r="I12" s="216">
        <v>368</v>
      </c>
      <c r="J12" s="216">
        <v>0</v>
      </c>
      <c r="K12" s="216">
        <v>0</v>
      </c>
      <c r="L12" s="216">
        <v>0</v>
      </c>
      <c r="M12" s="216">
        <v>0</v>
      </c>
      <c r="N12" s="216">
        <v>0</v>
      </c>
      <c r="O12" s="216">
        <v>0</v>
      </c>
      <c r="P12" s="216">
        <v>0</v>
      </c>
      <c r="Q12" s="216">
        <v>0</v>
      </c>
      <c r="R12" s="216">
        <v>0</v>
      </c>
      <c r="S12" s="216">
        <v>0</v>
      </c>
      <c r="T12" s="415">
        <v>1304</v>
      </c>
    </row>
    <row r="13" spans="1:21" ht="15.75">
      <c r="A13" s="406" t="s">
        <v>636</v>
      </c>
      <c r="B13" s="412"/>
      <c r="C13" s="413"/>
      <c r="D13" s="408">
        <v>0</v>
      </c>
      <c r="E13" s="408">
        <v>14523</v>
      </c>
      <c r="F13" s="409">
        <v>248</v>
      </c>
      <c r="G13" s="408">
        <v>2</v>
      </c>
      <c r="H13" s="408">
        <v>0</v>
      </c>
      <c r="I13" s="408">
        <v>2365</v>
      </c>
      <c r="J13" s="408">
        <v>14933</v>
      </c>
      <c r="K13" s="409">
        <v>3316</v>
      </c>
      <c r="L13" s="408">
        <v>3</v>
      </c>
      <c r="M13" s="409">
        <v>0</v>
      </c>
      <c r="N13" s="409">
        <v>0</v>
      </c>
      <c r="O13" s="409">
        <v>30</v>
      </c>
      <c r="P13" s="409">
        <v>0</v>
      </c>
      <c r="Q13" s="409">
        <v>0</v>
      </c>
      <c r="R13" s="409">
        <v>0</v>
      </c>
      <c r="S13" s="409">
        <v>1</v>
      </c>
      <c r="T13" s="408">
        <v>35421</v>
      </c>
    </row>
    <row r="14" spans="1:21">
      <c r="A14" s="410" t="s">
        <v>560</v>
      </c>
      <c r="B14" s="410" t="s">
        <v>636</v>
      </c>
      <c r="C14" s="411">
        <v>120</v>
      </c>
      <c r="D14" s="216">
        <v>0</v>
      </c>
      <c r="E14" s="216">
        <v>311</v>
      </c>
      <c r="F14" s="216">
        <v>6</v>
      </c>
      <c r="G14" s="216">
        <v>0</v>
      </c>
      <c r="H14" s="216">
        <v>0</v>
      </c>
      <c r="I14" s="216">
        <v>40</v>
      </c>
      <c r="J14" s="216">
        <v>912</v>
      </c>
      <c r="K14" s="216">
        <v>91</v>
      </c>
      <c r="L14" s="216">
        <v>0</v>
      </c>
      <c r="M14" s="216">
        <v>0</v>
      </c>
      <c r="N14" s="216">
        <v>0</v>
      </c>
      <c r="O14" s="216">
        <v>22</v>
      </c>
      <c r="P14" s="216">
        <v>0</v>
      </c>
      <c r="Q14" s="216">
        <v>0</v>
      </c>
      <c r="R14" s="216">
        <v>0</v>
      </c>
      <c r="S14" s="216">
        <v>0</v>
      </c>
      <c r="T14" s="415">
        <v>1382</v>
      </c>
    </row>
    <row r="15" spans="1:21">
      <c r="A15" s="410" t="s">
        <v>393</v>
      </c>
      <c r="B15" s="410" t="s">
        <v>636</v>
      </c>
      <c r="C15" s="411">
        <v>154</v>
      </c>
      <c r="D15" s="216">
        <v>0</v>
      </c>
      <c r="E15" s="216">
        <v>8543</v>
      </c>
      <c r="F15" s="216">
        <v>167</v>
      </c>
      <c r="G15" s="216">
        <v>0</v>
      </c>
      <c r="H15" s="216">
        <v>0</v>
      </c>
      <c r="I15" s="216">
        <v>1674</v>
      </c>
      <c r="J15" s="216">
        <v>7312</v>
      </c>
      <c r="K15" s="216">
        <v>2420</v>
      </c>
      <c r="L15" s="216">
        <v>3</v>
      </c>
      <c r="M15" s="216">
        <v>0</v>
      </c>
      <c r="N15" s="216">
        <v>0</v>
      </c>
      <c r="O15" s="216">
        <v>2</v>
      </c>
      <c r="P15" s="216">
        <v>0</v>
      </c>
      <c r="Q15" s="216">
        <v>0</v>
      </c>
      <c r="R15" s="216">
        <v>0</v>
      </c>
      <c r="S15" s="216">
        <v>0</v>
      </c>
      <c r="T15" s="415">
        <v>20121</v>
      </c>
    </row>
    <row r="16" spans="1:21">
      <c r="A16" s="410" t="s">
        <v>403</v>
      </c>
      <c r="B16" s="410" t="s">
        <v>636</v>
      </c>
      <c r="C16" s="411">
        <v>250</v>
      </c>
      <c r="D16" s="216">
        <v>0</v>
      </c>
      <c r="E16" s="216">
        <v>4606</v>
      </c>
      <c r="F16" s="216">
        <v>47</v>
      </c>
      <c r="G16" s="216">
        <v>0</v>
      </c>
      <c r="H16" s="216">
        <v>0</v>
      </c>
      <c r="I16" s="216">
        <v>187</v>
      </c>
      <c r="J16" s="216">
        <v>3544</v>
      </c>
      <c r="K16" s="216">
        <v>440</v>
      </c>
      <c r="L16" s="216">
        <v>0</v>
      </c>
      <c r="M16" s="216">
        <v>0</v>
      </c>
      <c r="N16" s="216">
        <v>0</v>
      </c>
      <c r="O16" s="216">
        <v>5</v>
      </c>
      <c r="P16" s="216">
        <v>0</v>
      </c>
      <c r="Q16" s="216">
        <v>0</v>
      </c>
      <c r="R16" s="216">
        <v>0</v>
      </c>
      <c r="S16" s="216">
        <v>0</v>
      </c>
      <c r="T16" s="415">
        <v>8829</v>
      </c>
    </row>
    <row r="17" spans="1:20">
      <c r="A17" s="410" t="s">
        <v>561</v>
      </c>
      <c r="B17" s="410" t="s">
        <v>636</v>
      </c>
      <c r="C17" s="411">
        <v>495</v>
      </c>
      <c r="D17" s="216">
        <v>0</v>
      </c>
      <c r="E17" s="216">
        <v>202</v>
      </c>
      <c r="F17" s="216">
        <v>10</v>
      </c>
      <c r="G17" s="216">
        <v>0</v>
      </c>
      <c r="H17" s="216">
        <v>0</v>
      </c>
      <c r="I17" s="216">
        <v>22</v>
      </c>
      <c r="J17" s="216">
        <v>958</v>
      </c>
      <c r="K17" s="216">
        <v>121</v>
      </c>
      <c r="L17" s="216">
        <v>0</v>
      </c>
      <c r="M17" s="216">
        <v>0</v>
      </c>
      <c r="N17" s="216">
        <v>0</v>
      </c>
      <c r="O17" s="216">
        <v>0</v>
      </c>
      <c r="P17" s="216">
        <v>0</v>
      </c>
      <c r="Q17" s="216">
        <v>0</v>
      </c>
      <c r="R17" s="216">
        <v>0</v>
      </c>
      <c r="S17" s="216">
        <v>0</v>
      </c>
      <c r="T17" s="415">
        <v>1313</v>
      </c>
    </row>
    <row r="18" spans="1:20">
      <c r="A18" s="410" t="s">
        <v>562</v>
      </c>
      <c r="B18" s="410" t="s">
        <v>636</v>
      </c>
      <c r="C18" s="411">
        <v>790</v>
      </c>
      <c r="D18" s="216">
        <v>0</v>
      </c>
      <c r="E18" s="216">
        <v>409</v>
      </c>
      <c r="F18" s="216">
        <v>7</v>
      </c>
      <c r="G18" s="216">
        <v>2</v>
      </c>
      <c r="H18" s="216">
        <v>0</v>
      </c>
      <c r="I18" s="216">
        <v>273</v>
      </c>
      <c r="J18" s="216">
        <v>1149</v>
      </c>
      <c r="K18" s="216">
        <v>152</v>
      </c>
      <c r="L18" s="216">
        <v>0</v>
      </c>
      <c r="M18" s="216">
        <v>0</v>
      </c>
      <c r="N18" s="216">
        <v>0</v>
      </c>
      <c r="O18" s="216">
        <v>0</v>
      </c>
      <c r="P18" s="216">
        <v>0</v>
      </c>
      <c r="Q18" s="216">
        <v>0</v>
      </c>
      <c r="R18" s="216">
        <v>0</v>
      </c>
      <c r="S18" s="216">
        <v>0</v>
      </c>
      <c r="T18" s="415">
        <v>1992</v>
      </c>
    </row>
    <row r="19" spans="1:20">
      <c r="A19" s="410" t="s">
        <v>483</v>
      </c>
      <c r="B19" s="410" t="s">
        <v>636</v>
      </c>
      <c r="C19" s="411">
        <v>895</v>
      </c>
      <c r="D19" s="216">
        <v>0</v>
      </c>
      <c r="E19" s="216">
        <v>452</v>
      </c>
      <c r="F19" s="216">
        <v>11</v>
      </c>
      <c r="G19" s="216">
        <v>0</v>
      </c>
      <c r="H19" s="216">
        <v>0</v>
      </c>
      <c r="I19" s="216">
        <v>169</v>
      </c>
      <c r="J19" s="216">
        <v>1058</v>
      </c>
      <c r="K19" s="216">
        <v>92</v>
      </c>
      <c r="L19" s="216">
        <v>0</v>
      </c>
      <c r="M19" s="216">
        <v>0</v>
      </c>
      <c r="N19" s="216">
        <v>0</v>
      </c>
      <c r="O19" s="216">
        <v>1</v>
      </c>
      <c r="P19" s="216">
        <v>0</v>
      </c>
      <c r="Q19" s="216">
        <v>0</v>
      </c>
      <c r="R19" s="216">
        <v>0</v>
      </c>
      <c r="S19" s="216">
        <v>1</v>
      </c>
      <c r="T19" s="415">
        <v>1784</v>
      </c>
    </row>
    <row r="20" spans="1:20" ht="15.75">
      <c r="A20" s="406" t="s">
        <v>805</v>
      </c>
      <c r="B20" s="412"/>
      <c r="C20" s="413"/>
      <c r="D20" s="408">
        <v>91868</v>
      </c>
      <c r="E20" s="408">
        <v>84671</v>
      </c>
      <c r="F20" s="409">
        <v>6463</v>
      </c>
      <c r="G20" s="408">
        <v>2821</v>
      </c>
      <c r="H20" s="408">
        <v>4</v>
      </c>
      <c r="I20" s="408">
        <v>9193</v>
      </c>
      <c r="J20" s="408">
        <v>2164</v>
      </c>
      <c r="K20" s="409">
        <v>38</v>
      </c>
      <c r="L20" s="408">
        <v>2</v>
      </c>
      <c r="M20" s="409">
        <v>0</v>
      </c>
      <c r="N20" s="409">
        <v>0</v>
      </c>
      <c r="O20" s="409">
        <v>264</v>
      </c>
      <c r="P20" s="409">
        <v>1</v>
      </c>
      <c r="Q20" s="409">
        <v>0</v>
      </c>
      <c r="R20" s="409">
        <v>1</v>
      </c>
      <c r="S20" s="409">
        <v>0</v>
      </c>
      <c r="T20" s="408">
        <v>197490</v>
      </c>
    </row>
    <row r="21" spans="1:20">
      <c r="A21" s="410" t="s">
        <v>563</v>
      </c>
      <c r="B21" s="410" t="s">
        <v>638</v>
      </c>
      <c r="C21" s="411">
        <v>45</v>
      </c>
      <c r="D21" s="216">
        <v>42930</v>
      </c>
      <c r="E21" s="216">
        <v>31427</v>
      </c>
      <c r="F21" s="216">
        <v>1497</v>
      </c>
      <c r="G21" s="216">
        <v>2059</v>
      </c>
      <c r="H21" s="216">
        <v>3</v>
      </c>
      <c r="I21" s="216">
        <v>2485</v>
      </c>
      <c r="J21" s="216">
        <v>447</v>
      </c>
      <c r="K21" s="216">
        <v>6</v>
      </c>
      <c r="L21" s="216">
        <v>0</v>
      </c>
      <c r="M21" s="216">
        <v>0</v>
      </c>
      <c r="N21" s="216">
        <v>0</v>
      </c>
      <c r="O21" s="216">
        <v>4</v>
      </c>
      <c r="P21" s="216">
        <v>0</v>
      </c>
      <c r="Q21" s="216">
        <v>0</v>
      </c>
      <c r="R21" s="216">
        <v>0</v>
      </c>
      <c r="S21" s="216">
        <v>0</v>
      </c>
      <c r="T21" s="415">
        <v>80858</v>
      </c>
    </row>
    <row r="22" spans="1:20">
      <c r="A22" s="410" t="s">
        <v>372</v>
      </c>
      <c r="B22" s="410" t="s">
        <v>638</v>
      </c>
      <c r="C22" s="411">
        <v>51</v>
      </c>
      <c r="D22" s="216">
        <v>1365</v>
      </c>
      <c r="E22" s="216">
        <v>1799</v>
      </c>
      <c r="F22" s="216">
        <v>421</v>
      </c>
      <c r="G22" s="216">
        <v>89</v>
      </c>
      <c r="H22" s="216">
        <v>0</v>
      </c>
      <c r="I22" s="216">
        <v>341</v>
      </c>
      <c r="J22" s="216">
        <v>0</v>
      </c>
      <c r="K22" s="216">
        <v>0</v>
      </c>
      <c r="L22" s="216">
        <v>0</v>
      </c>
      <c r="M22" s="216">
        <v>0</v>
      </c>
      <c r="N22" s="216">
        <v>0</v>
      </c>
      <c r="O22" s="216">
        <v>39</v>
      </c>
      <c r="P22" s="216">
        <v>0</v>
      </c>
      <c r="Q22" s="216">
        <v>0</v>
      </c>
      <c r="R22" s="216">
        <v>1</v>
      </c>
      <c r="S22" s="216">
        <v>0</v>
      </c>
      <c r="T22" s="415">
        <v>4055</v>
      </c>
    </row>
    <row r="23" spans="1:20">
      <c r="A23" s="410" t="s">
        <v>390</v>
      </c>
      <c r="B23" s="410" t="s">
        <v>638</v>
      </c>
      <c r="C23" s="411">
        <v>147</v>
      </c>
      <c r="D23" s="216">
        <v>13078</v>
      </c>
      <c r="E23" s="216">
        <v>11165</v>
      </c>
      <c r="F23" s="216">
        <v>600</v>
      </c>
      <c r="G23" s="216">
        <v>214</v>
      </c>
      <c r="H23" s="216">
        <v>0</v>
      </c>
      <c r="I23" s="216">
        <v>1266</v>
      </c>
      <c r="J23" s="216">
        <v>264</v>
      </c>
      <c r="K23" s="216">
        <v>2</v>
      </c>
      <c r="L23" s="216">
        <v>0</v>
      </c>
      <c r="M23" s="216">
        <v>0</v>
      </c>
      <c r="N23" s="216">
        <v>0</v>
      </c>
      <c r="O23" s="216">
        <v>0</v>
      </c>
      <c r="P23" s="216">
        <v>0</v>
      </c>
      <c r="Q23" s="216">
        <v>0</v>
      </c>
      <c r="R23" s="216">
        <v>0</v>
      </c>
      <c r="S23" s="216">
        <v>0</v>
      </c>
      <c r="T23" s="415">
        <v>26589</v>
      </c>
    </row>
    <row r="24" spans="1:20">
      <c r="A24" s="410" t="s">
        <v>564</v>
      </c>
      <c r="B24" s="410" t="s">
        <v>638</v>
      </c>
      <c r="C24" s="411">
        <v>172</v>
      </c>
      <c r="D24" s="216">
        <v>15200</v>
      </c>
      <c r="E24" s="216">
        <v>13501</v>
      </c>
      <c r="F24" s="216">
        <v>874</v>
      </c>
      <c r="G24" s="216">
        <v>149</v>
      </c>
      <c r="H24" s="216">
        <v>0</v>
      </c>
      <c r="I24" s="216">
        <v>1338</v>
      </c>
      <c r="J24" s="216">
        <v>291</v>
      </c>
      <c r="K24" s="216">
        <v>3</v>
      </c>
      <c r="L24" s="216">
        <v>0</v>
      </c>
      <c r="M24" s="216">
        <v>0</v>
      </c>
      <c r="N24" s="216">
        <v>0</v>
      </c>
      <c r="O24" s="216">
        <v>59</v>
      </c>
      <c r="P24" s="216">
        <v>0</v>
      </c>
      <c r="Q24" s="216">
        <v>0</v>
      </c>
      <c r="R24" s="216">
        <v>0</v>
      </c>
      <c r="S24" s="216">
        <v>0</v>
      </c>
      <c r="T24" s="415">
        <v>31415</v>
      </c>
    </row>
    <row r="25" spans="1:20" ht="15" customHeight="1">
      <c r="A25" s="410" t="s">
        <v>565</v>
      </c>
      <c r="B25" s="410" t="s">
        <v>638</v>
      </c>
      <c r="C25" s="411">
        <v>475</v>
      </c>
      <c r="D25" s="216">
        <v>0</v>
      </c>
      <c r="E25" s="216">
        <v>174</v>
      </c>
      <c r="F25" s="216">
        <v>6</v>
      </c>
      <c r="G25" s="216">
        <v>0</v>
      </c>
      <c r="H25" s="216">
        <v>0</v>
      </c>
      <c r="I25" s="216">
        <v>165</v>
      </c>
      <c r="J25" s="216">
        <v>0</v>
      </c>
      <c r="K25" s="216">
        <v>0</v>
      </c>
      <c r="L25" s="216">
        <v>0</v>
      </c>
      <c r="M25" s="216">
        <v>0</v>
      </c>
      <c r="N25" s="216">
        <v>0</v>
      </c>
      <c r="O25" s="216">
        <v>1</v>
      </c>
      <c r="P25" s="216">
        <v>0</v>
      </c>
      <c r="Q25" s="216">
        <v>0</v>
      </c>
      <c r="R25" s="216">
        <v>0</v>
      </c>
      <c r="S25" s="216">
        <v>0</v>
      </c>
      <c r="T25" s="415">
        <v>346</v>
      </c>
    </row>
    <row r="26" spans="1:20" ht="15" customHeight="1">
      <c r="A26" s="410" t="s">
        <v>566</v>
      </c>
      <c r="B26" s="410" t="s">
        <v>638</v>
      </c>
      <c r="C26" s="411">
        <v>480</v>
      </c>
      <c r="D26" s="216">
        <v>0</v>
      </c>
      <c r="E26" s="216">
        <v>1328</v>
      </c>
      <c r="F26" s="216">
        <v>115</v>
      </c>
      <c r="G26" s="216">
        <v>0</v>
      </c>
      <c r="H26" s="216">
        <v>0</v>
      </c>
      <c r="I26" s="216">
        <v>598</v>
      </c>
      <c r="J26" s="216">
        <v>124</v>
      </c>
      <c r="K26" s="216">
        <v>12</v>
      </c>
      <c r="L26" s="216">
        <v>0</v>
      </c>
      <c r="M26" s="216">
        <v>0</v>
      </c>
      <c r="N26" s="216">
        <v>0</v>
      </c>
      <c r="O26" s="216">
        <v>91</v>
      </c>
      <c r="P26" s="216">
        <v>0</v>
      </c>
      <c r="Q26" s="216">
        <v>0</v>
      </c>
      <c r="R26" s="216">
        <v>0</v>
      </c>
      <c r="S26" s="216">
        <v>0</v>
      </c>
      <c r="T26" s="415">
        <v>2268</v>
      </c>
    </row>
    <row r="27" spans="1:20" ht="15" customHeight="1">
      <c r="A27" s="410" t="s">
        <v>567</v>
      </c>
      <c r="B27" s="410" t="s">
        <v>638</v>
      </c>
      <c r="C27" s="411">
        <v>490</v>
      </c>
      <c r="D27" s="216">
        <v>0</v>
      </c>
      <c r="E27" s="216">
        <v>4312</v>
      </c>
      <c r="F27" s="216">
        <v>708</v>
      </c>
      <c r="G27" s="216">
        <v>0</v>
      </c>
      <c r="H27" s="216">
        <v>0</v>
      </c>
      <c r="I27" s="216">
        <v>520</v>
      </c>
      <c r="J27" s="216">
        <v>384</v>
      </c>
      <c r="K27" s="216">
        <v>6</v>
      </c>
      <c r="L27" s="216">
        <v>0</v>
      </c>
      <c r="M27" s="216">
        <v>0</v>
      </c>
      <c r="N27" s="216">
        <v>0</v>
      </c>
      <c r="O27" s="216">
        <v>32</v>
      </c>
      <c r="P27" s="216">
        <v>1</v>
      </c>
      <c r="Q27" s="216">
        <v>0</v>
      </c>
      <c r="R27" s="216">
        <v>0</v>
      </c>
      <c r="S27" s="216">
        <v>0</v>
      </c>
      <c r="T27" s="415">
        <v>5963</v>
      </c>
    </row>
    <row r="28" spans="1:20" ht="15" customHeight="1">
      <c r="A28" s="410" t="s">
        <v>568</v>
      </c>
      <c r="B28" s="410" t="s">
        <v>638</v>
      </c>
      <c r="C28" s="411">
        <v>659</v>
      </c>
      <c r="D28" s="216">
        <v>0</v>
      </c>
      <c r="E28" s="216">
        <v>1256</v>
      </c>
      <c r="F28" s="216">
        <v>305</v>
      </c>
      <c r="G28" s="216">
        <v>0</v>
      </c>
      <c r="H28" s="216">
        <v>0</v>
      </c>
      <c r="I28" s="216">
        <v>377</v>
      </c>
      <c r="J28" s="216">
        <v>0</v>
      </c>
      <c r="K28" s="216">
        <v>0</v>
      </c>
      <c r="L28" s="216">
        <v>0</v>
      </c>
      <c r="M28" s="216">
        <v>0</v>
      </c>
      <c r="N28" s="216">
        <v>0</v>
      </c>
      <c r="O28" s="216">
        <v>28</v>
      </c>
      <c r="P28" s="216">
        <v>0</v>
      </c>
      <c r="Q28" s="216">
        <v>0</v>
      </c>
      <c r="R28" s="216">
        <v>0</v>
      </c>
      <c r="S28" s="216">
        <v>0</v>
      </c>
      <c r="T28" s="415">
        <v>1966</v>
      </c>
    </row>
    <row r="29" spans="1:20" ht="15" customHeight="1">
      <c r="A29" s="410" t="s">
        <v>569</v>
      </c>
      <c r="B29" s="410" t="s">
        <v>638</v>
      </c>
      <c r="C29" s="411">
        <v>665</v>
      </c>
      <c r="D29" s="216">
        <v>0</v>
      </c>
      <c r="E29" s="216">
        <v>1671</v>
      </c>
      <c r="F29" s="216">
        <v>167</v>
      </c>
      <c r="G29" s="216">
        <v>0</v>
      </c>
      <c r="H29" s="216">
        <v>0</v>
      </c>
      <c r="I29" s="216">
        <v>703</v>
      </c>
      <c r="J29" s="216">
        <v>174</v>
      </c>
      <c r="K29" s="216">
        <v>5</v>
      </c>
      <c r="L29" s="216">
        <v>0</v>
      </c>
      <c r="M29" s="216">
        <v>0</v>
      </c>
      <c r="N29" s="216">
        <v>0</v>
      </c>
      <c r="O29" s="216">
        <v>0</v>
      </c>
      <c r="P29" s="216">
        <v>0</v>
      </c>
      <c r="Q29" s="216">
        <v>0</v>
      </c>
      <c r="R29" s="216">
        <v>0</v>
      </c>
      <c r="S29" s="216">
        <v>0</v>
      </c>
      <c r="T29" s="415">
        <v>2720</v>
      </c>
    </row>
    <row r="30" spans="1:20" ht="15" customHeight="1">
      <c r="A30" s="410" t="s">
        <v>471</v>
      </c>
      <c r="B30" s="410" t="s">
        <v>638</v>
      </c>
      <c r="C30" s="411">
        <v>837</v>
      </c>
      <c r="D30" s="216">
        <v>19295</v>
      </c>
      <c r="E30" s="216">
        <v>17943</v>
      </c>
      <c r="F30" s="216">
        <v>1766</v>
      </c>
      <c r="G30" s="216">
        <v>310</v>
      </c>
      <c r="H30" s="216">
        <v>1</v>
      </c>
      <c r="I30" s="216">
        <v>1184</v>
      </c>
      <c r="J30" s="216">
        <v>480</v>
      </c>
      <c r="K30" s="216">
        <v>4</v>
      </c>
      <c r="L30" s="216">
        <v>2</v>
      </c>
      <c r="M30" s="216">
        <v>0</v>
      </c>
      <c r="N30" s="216">
        <v>0</v>
      </c>
      <c r="O30" s="216">
        <v>10</v>
      </c>
      <c r="P30" s="216">
        <v>0</v>
      </c>
      <c r="Q30" s="216">
        <v>0</v>
      </c>
      <c r="R30" s="216">
        <v>0</v>
      </c>
      <c r="S30" s="216">
        <v>0</v>
      </c>
      <c r="T30" s="415">
        <v>40995</v>
      </c>
    </row>
    <row r="31" spans="1:20" ht="15" customHeight="1">
      <c r="A31" s="410" t="s">
        <v>570</v>
      </c>
      <c r="B31" s="410" t="s">
        <v>638</v>
      </c>
      <c r="C31" s="411">
        <v>873</v>
      </c>
      <c r="D31" s="216">
        <v>0</v>
      </c>
      <c r="E31" s="216">
        <v>95</v>
      </c>
      <c r="F31" s="216">
        <v>4</v>
      </c>
      <c r="G31" s="216">
        <v>0</v>
      </c>
      <c r="H31" s="216">
        <v>0</v>
      </c>
      <c r="I31" s="216">
        <v>216</v>
      </c>
      <c r="J31" s="216">
        <v>0</v>
      </c>
      <c r="K31" s="216">
        <v>0</v>
      </c>
      <c r="L31" s="216">
        <v>0</v>
      </c>
      <c r="M31" s="216">
        <v>0</v>
      </c>
      <c r="N31" s="216">
        <v>0</v>
      </c>
      <c r="O31" s="216">
        <v>0</v>
      </c>
      <c r="P31" s="216">
        <v>0</v>
      </c>
      <c r="Q31" s="216">
        <v>0</v>
      </c>
      <c r="R31" s="216">
        <v>0</v>
      </c>
      <c r="S31" s="216">
        <v>0</v>
      </c>
      <c r="T31" s="415">
        <v>315</v>
      </c>
    </row>
    <row r="32" spans="1:20" ht="15" customHeight="1">
      <c r="A32" s="406" t="s">
        <v>627</v>
      </c>
      <c r="B32" s="412"/>
      <c r="C32" s="413"/>
      <c r="D32" s="408">
        <v>4</v>
      </c>
      <c r="E32" s="408">
        <v>26588</v>
      </c>
      <c r="F32" s="409">
        <v>347</v>
      </c>
      <c r="G32" s="408">
        <v>245</v>
      </c>
      <c r="H32" s="408">
        <v>0</v>
      </c>
      <c r="I32" s="408">
        <v>5862</v>
      </c>
      <c r="J32" s="408">
        <v>7913</v>
      </c>
      <c r="K32" s="409">
        <v>365</v>
      </c>
      <c r="L32" s="408">
        <v>12</v>
      </c>
      <c r="M32" s="409">
        <v>86</v>
      </c>
      <c r="N32" s="409">
        <v>0</v>
      </c>
      <c r="O32" s="409">
        <v>4</v>
      </c>
      <c r="P32" s="409">
        <v>0</v>
      </c>
      <c r="Q32" s="409">
        <v>0</v>
      </c>
      <c r="R32" s="409">
        <v>0</v>
      </c>
      <c r="S32" s="409">
        <v>0</v>
      </c>
      <c r="T32" s="408">
        <v>41426</v>
      </c>
    </row>
    <row r="33" spans="1:20" ht="15" customHeight="1">
      <c r="A33" s="410" t="s">
        <v>364</v>
      </c>
      <c r="B33" s="410" t="s">
        <v>627</v>
      </c>
      <c r="C33" s="411">
        <v>31</v>
      </c>
      <c r="D33" s="216">
        <v>0</v>
      </c>
      <c r="E33" s="216">
        <v>1816</v>
      </c>
      <c r="F33" s="216">
        <v>11</v>
      </c>
      <c r="G33" s="216">
        <v>0</v>
      </c>
      <c r="H33" s="216">
        <v>0</v>
      </c>
      <c r="I33" s="216">
        <v>289</v>
      </c>
      <c r="J33" s="216">
        <v>1040</v>
      </c>
      <c r="K33" s="216">
        <v>78</v>
      </c>
      <c r="L33" s="216">
        <v>5</v>
      </c>
      <c r="M33" s="216">
        <v>0</v>
      </c>
      <c r="N33" s="216">
        <v>0</v>
      </c>
      <c r="O33" s="216">
        <v>0</v>
      </c>
      <c r="P33" s="216">
        <v>0</v>
      </c>
      <c r="Q33" s="216">
        <v>0</v>
      </c>
      <c r="R33" s="216">
        <v>0</v>
      </c>
      <c r="S33" s="216">
        <v>0</v>
      </c>
      <c r="T33" s="415">
        <v>3239</v>
      </c>
    </row>
    <row r="34" spans="1:20" ht="15" customHeight="1">
      <c r="A34" s="410" t="s">
        <v>571</v>
      </c>
      <c r="B34" s="410" t="s">
        <v>627</v>
      </c>
      <c r="C34" s="411">
        <v>40</v>
      </c>
      <c r="D34" s="216">
        <v>0</v>
      </c>
      <c r="E34" s="216">
        <v>572</v>
      </c>
      <c r="F34" s="216">
        <v>3</v>
      </c>
      <c r="G34" s="216">
        <v>0</v>
      </c>
      <c r="H34" s="216">
        <v>0</v>
      </c>
      <c r="I34" s="216">
        <v>109</v>
      </c>
      <c r="J34" s="216">
        <v>785</v>
      </c>
      <c r="K34" s="216">
        <v>66</v>
      </c>
      <c r="L34" s="216">
        <v>0</v>
      </c>
      <c r="M34" s="216">
        <v>0</v>
      </c>
      <c r="N34" s="216">
        <v>0</v>
      </c>
      <c r="O34" s="216">
        <v>0</v>
      </c>
      <c r="P34" s="216">
        <v>0</v>
      </c>
      <c r="Q34" s="216">
        <v>0</v>
      </c>
      <c r="R34" s="216">
        <v>0</v>
      </c>
      <c r="S34" s="216">
        <v>0</v>
      </c>
      <c r="T34" s="415">
        <v>1535</v>
      </c>
    </row>
    <row r="35" spans="1:20" ht="15" customHeight="1">
      <c r="A35" s="410" t="s">
        <v>395</v>
      </c>
      <c r="B35" s="410" t="s">
        <v>627</v>
      </c>
      <c r="C35" s="411">
        <v>190</v>
      </c>
      <c r="D35" s="216">
        <v>0</v>
      </c>
      <c r="E35" s="216">
        <v>2292</v>
      </c>
      <c r="F35" s="216">
        <v>18</v>
      </c>
      <c r="G35" s="216">
        <v>0</v>
      </c>
      <c r="H35" s="216">
        <v>0</v>
      </c>
      <c r="I35" s="216">
        <v>844</v>
      </c>
      <c r="J35" s="216">
        <v>0</v>
      </c>
      <c r="K35" s="216">
        <v>0</v>
      </c>
      <c r="L35" s="216">
        <v>2</v>
      </c>
      <c r="M35" s="216">
        <v>86</v>
      </c>
      <c r="N35" s="216">
        <v>0</v>
      </c>
      <c r="O35" s="216">
        <v>0</v>
      </c>
      <c r="P35" s="216">
        <v>0</v>
      </c>
      <c r="Q35" s="216">
        <v>0</v>
      </c>
      <c r="R35" s="216">
        <v>0</v>
      </c>
      <c r="S35" s="216">
        <v>0</v>
      </c>
      <c r="T35" s="415">
        <v>3242</v>
      </c>
    </row>
    <row r="36" spans="1:20" ht="15" customHeight="1">
      <c r="A36" s="410" t="s">
        <v>441</v>
      </c>
      <c r="B36" s="410" t="s">
        <v>627</v>
      </c>
      <c r="C36" s="411">
        <v>604</v>
      </c>
      <c r="D36" s="216">
        <v>0</v>
      </c>
      <c r="E36" s="216">
        <v>3050</v>
      </c>
      <c r="F36" s="216">
        <v>41</v>
      </c>
      <c r="G36" s="216">
        <v>0</v>
      </c>
      <c r="H36" s="216">
        <v>0</v>
      </c>
      <c r="I36" s="216">
        <v>541</v>
      </c>
      <c r="J36" s="216">
        <v>2199</v>
      </c>
      <c r="K36" s="216">
        <v>82</v>
      </c>
      <c r="L36" s="216">
        <v>0</v>
      </c>
      <c r="M36" s="216">
        <v>0</v>
      </c>
      <c r="N36" s="216">
        <v>0</v>
      </c>
      <c r="O36" s="216">
        <v>0</v>
      </c>
      <c r="P36" s="216">
        <v>0</v>
      </c>
      <c r="Q36" s="216">
        <v>0</v>
      </c>
      <c r="R36" s="216">
        <v>0</v>
      </c>
      <c r="S36" s="216">
        <v>0</v>
      </c>
      <c r="T36" s="415">
        <v>5913</v>
      </c>
    </row>
    <row r="37" spans="1:20" ht="15" customHeight="1">
      <c r="A37" s="410" t="s">
        <v>457</v>
      </c>
      <c r="B37" s="410" t="s">
        <v>627</v>
      </c>
      <c r="C37" s="411">
        <v>670</v>
      </c>
      <c r="D37" s="216">
        <v>3</v>
      </c>
      <c r="E37" s="216">
        <v>2624</v>
      </c>
      <c r="F37" s="216">
        <v>23</v>
      </c>
      <c r="G37" s="216">
        <v>0</v>
      </c>
      <c r="H37" s="216">
        <v>0</v>
      </c>
      <c r="I37" s="216">
        <v>1106</v>
      </c>
      <c r="J37" s="216">
        <v>0</v>
      </c>
      <c r="K37" s="216">
        <v>0</v>
      </c>
      <c r="L37" s="216">
        <v>0</v>
      </c>
      <c r="M37" s="216">
        <v>0</v>
      </c>
      <c r="N37" s="216">
        <v>0</v>
      </c>
      <c r="O37" s="216">
        <v>0</v>
      </c>
      <c r="P37" s="216">
        <v>0</v>
      </c>
      <c r="Q37" s="216">
        <v>0</v>
      </c>
      <c r="R37" s="216">
        <v>0</v>
      </c>
      <c r="S37" s="216">
        <v>0</v>
      </c>
      <c r="T37" s="415">
        <v>3756</v>
      </c>
    </row>
    <row r="38" spans="1:20" ht="15" customHeight="1">
      <c r="A38" s="410" t="s">
        <v>461</v>
      </c>
      <c r="B38" s="410" t="s">
        <v>627</v>
      </c>
      <c r="C38" s="411">
        <v>690</v>
      </c>
      <c r="D38" s="216">
        <v>0</v>
      </c>
      <c r="E38" s="216">
        <v>1071</v>
      </c>
      <c r="F38" s="216">
        <v>14</v>
      </c>
      <c r="G38" s="216">
        <v>0</v>
      </c>
      <c r="H38" s="216">
        <v>0</v>
      </c>
      <c r="I38" s="216">
        <v>657</v>
      </c>
      <c r="J38" s="216">
        <v>0</v>
      </c>
      <c r="K38" s="216">
        <v>0</v>
      </c>
      <c r="L38" s="216">
        <v>2</v>
      </c>
      <c r="M38" s="216">
        <v>0</v>
      </c>
      <c r="N38" s="216">
        <v>0</v>
      </c>
      <c r="O38" s="216">
        <v>0</v>
      </c>
      <c r="P38" s="216">
        <v>0</v>
      </c>
      <c r="Q38" s="216">
        <v>0</v>
      </c>
      <c r="R38" s="216">
        <v>0</v>
      </c>
      <c r="S38" s="216">
        <v>0</v>
      </c>
      <c r="T38" s="415">
        <v>1744</v>
      </c>
    </row>
    <row r="39" spans="1:20" ht="15" customHeight="1">
      <c r="A39" s="410" t="s">
        <v>463</v>
      </c>
      <c r="B39" s="410" t="s">
        <v>627</v>
      </c>
      <c r="C39" s="411">
        <v>736</v>
      </c>
      <c r="D39" s="216">
        <v>1</v>
      </c>
      <c r="E39" s="216">
        <v>10469</v>
      </c>
      <c r="F39" s="216">
        <v>104</v>
      </c>
      <c r="G39" s="216">
        <v>0</v>
      </c>
      <c r="H39" s="216">
        <v>0</v>
      </c>
      <c r="I39" s="216">
        <v>749</v>
      </c>
      <c r="J39" s="216">
        <v>2948</v>
      </c>
      <c r="K39" s="216">
        <v>99</v>
      </c>
      <c r="L39" s="216">
        <v>0</v>
      </c>
      <c r="M39" s="216">
        <v>0</v>
      </c>
      <c r="N39" s="216">
        <v>0</v>
      </c>
      <c r="O39" s="216">
        <v>4</v>
      </c>
      <c r="P39" s="216">
        <v>0</v>
      </c>
      <c r="Q39" s="216">
        <v>0</v>
      </c>
      <c r="R39" s="216">
        <v>0</v>
      </c>
      <c r="S39" s="216">
        <v>0</v>
      </c>
      <c r="T39" s="415">
        <v>14374</v>
      </c>
    </row>
    <row r="40" spans="1:20" ht="15" customHeight="1">
      <c r="A40" s="410" t="s">
        <v>572</v>
      </c>
      <c r="B40" s="410" t="s">
        <v>627</v>
      </c>
      <c r="C40" s="411">
        <v>858</v>
      </c>
      <c r="D40" s="216">
        <v>0</v>
      </c>
      <c r="E40" s="216">
        <v>1840</v>
      </c>
      <c r="F40" s="216">
        <v>16</v>
      </c>
      <c r="G40" s="216">
        <v>0</v>
      </c>
      <c r="H40" s="216">
        <v>0</v>
      </c>
      <c r="I40" s="216">
        <v>748</v>
      </c>
      <c r="J40" s="216">
        <v>0</v>
      </c>
      <c r="K40" s="216">
        <v>0</v>
      </c>
      <c r="L40" s="216">
        <v>2</v>
      </c>
      <c r="M40" s="216">
        <v>0</v>
      </c>
      <c r="N40" s="216">
        <v>0</v>
      </c>
      <c r="O40" s="216">
        <v>0</v>
      </c>
      <c r="P40" s="216">
        <v>0</v>
      </c>
      <c r="Q40" s="216">
        <v>0</v>
      </c>
      <c r="R40" s="216">
        <v>0</v>
      </c>
      <c r="S40" s="216">
        <v>0</v>
      </c>
      <c r="T40" s="415">
        <v>2606</v>
      </c>
    </row>
    <row r="41" spans="1:20" ht="15" customHeight="1">
      <c r="A41" s="410" t="s">
        <v>573</v>
      </c>
      <c r="B41" s="410" t="s">
        <v>627</v>
      </c>
      <c r="C41" s="411">
        <v>885</v>
      </c>
      <c r="D41" s="216">
        <v>0</v>
      </c>
      <c r="E41" s="216">
        <v>666</v>
      </c>
      <c r="F41" s="216">
        <v>72</v>
      </c>
      <c r="G41" s="216">
        <v>0</v>
      </c>
      <c r="H41" s="216">
        <v>0</v>
      </c>
      <c r="I41" s="216">
        <v>195</v>
      </c>
      <c r="J41" s="216">
        <v>68</v>
      </c>
      <c r="K41" s="216">
        <v>1</v>
      </c>
      <c r="L41" s="216">
        <v>0</v>
      </c>
      <c r="M41" s="216">
        <v>0</v>
      </c>
      <c r="N41" s="216">
        <v>0</v>
      </c>
      <c r="O41" s="216">
        <v>0</v>
      </c>
      <c r="P41" s="216">
        <v>0</v>
      </c>
      <c r="Q41" s="216">
        <v>0</v>
      </c>
      <c r="R41" s="216">
        <v>0</v>
      </c>
      <c r="S41" s="216">
        <v>0</v>
      </c>
      <c r="T41" s="415">
        <v>1002</v>
      </c>
    </row>
    <row r="42" spans="1:20" ht="15" customHeight="1">
      <c r="A42" s="410" t="s">
        <v>574</v>
      </c>
      <c r="B42" s="410" t="s">
        <v>627</v>
      </c>
      <c r="C42" s="411">
        <v>890</v>
      </c>
      <c r="D42" s="216">
        <v>0</v>
      </c>
      <c r="E42" s="216">
        <v>2188</v>
      </c>
      <c r="F42" s="216">
        <v>45</v>
      </c>
      <c r="G42" s="216">
        <v>245</v>
      </c>
      <c r="H42" s="216">
        <v>0</v>
      </c>
      <c r="I42" s="216">
        <v>624</v>
      </c>
      <c r="J42" s="216">
        <v>873</v>
      </c>
      <c r="K42" s="216">
        <v>39</v>
      </c>
      <c r="L42" s="216">
        <v>1</v>
      </c>
      <c r="M42" s="216">
        <v>0</v>
      </c>
      <c r="N42" s="216">
        <v>0</v>
      </c>
      <c r="O42" s="216">
        <v>0</v>
      </c>
      <c r="P42" s="216">
        <v>0</v>
      </c>
      <c r="Q42" s="216">
        <v>0</v>
      </c>
      <c r="R42" s="216">
        <v>0</v>
      </c>
      <c r="S42" s="216">
        <v>0</v>
      </c>
      <c r="T42" s="415">
        <v>4015</v>
      </c>
    </row>
    <row r="43" spans="1:20" ht="15" customHeight="1">
      <c r="A43" s="406" t="s">
        <v>621</v>
      </c>
      <c r="B43" s="412"/>
      <c r="C43" s="413"/>
      <c r="D43" s="408">
        <v>700</v>
      </c>
      <c r="E43" s="408">
        <v>21552</v>
      </c>
      <c r="F43" s="409">
        <v>176</v>
      </c>
      <c r="G43" s="408">
        <v>59</v>
      </c>
      <c r="H43" s="408">
        <v>2</v>
      </c>
      <c r="I43" s="408">
        <v>6298</v>
      </c>
      <c r="J43" s="408">
        <v>5529</v>
      </c>
      <c r="K43" s="409">
        <v>452</v>
      </c>
      <c r="L43" s="408">
        <v>20</v>
      </c>
      <c r="M43" s="409">
        <v>0</v>
      </c>
      <c r="N43" s="409">
        <v>0</v>
      </c>
      <c r="O43" s="409">
        <v>49</v>
      </c>
      <c r="P43" s="409">
        <v>0</v>
      </c>
      <c r="Q43" s="409">
        <v>0</v>
      </c>
      <c r="R43" s="409">
        <v>0</v>
      </c>
      <c r="S43" s="409">
        <v>0</v>
      </c>
      <c r="T43" s="408">
        <v>34837</v>
      </c>
    </row>
    <row r="44" spans="1:20" ht="15" customHeight="1">
      <c r="A44" s="410" t="s">
        <v>575</v>
      </c>
      <c r="B44" s="410" t="s">
        <v>621</v>
      </c>
      <c r="C44" s="411">
        <v>4</v>
      </c>
      <c r="D44" s="216">
        <v>2</v>
      </c>
      <c r="E44" s="216">
        <v>178</v>
      </c>
      <c r="F44" s="216">
        <v>2</v>
      </c>
      <c r="G44" s="216">
        <v>0</v>
      </c>
      <c r="H44" s="216">
        <v>0</v>
      </c>
      <c r="I44" s="216">
        <v>147</v>
      </c>
      <c r="J44" s="216">
        <v>0</v>
      </c>
      <c r="K44" s="216">
        <v>0</v>
      </c>
      <c r="L44" s="216">
        <v>0</v>
      </c>
      <c r="M44" s="216">
        <v>0</v>
      </c>
      <c r="N44" s="216">
        <v>0</v>
      </c>
      <c r="O44" s="216">
        <v>0</v>
      </c>
      <c r="P44" s="216">
        <v>0</v>
      </c>
      <c r="Q44" s="216">
        <v>0</v>
      </c>
      <c r="R44" s="216">
        <v>0</v>
      </c>
      <c r="S44" s="216">
        <v>0</v>
      </c>
      <c r="T44" s="415">
        <v>329</v>
      </c>
    </row>
    <row r="45" spans="1:20" ht="15" customHeight="1">
      <c r="A45" s="410" t="s">
        <v>576</v>
      </c>
      <c r="B45" s="410" t="s">
        <v>621</v>
      </c>
      <c r="C45" s="411">
        <v>42</v>
      </c>
      <c r="D45" s="216">
        <v>2</v>
      </c>
      <c r="E45" s="216">
        <v>6017</v>
      </c>
      <c r="F45" s="216">
        <v>84</v>
      </c>
      <c r="G45" s="216">
        <v>0</v>
      </c>
      <c r="H45" s="216">
        <v>0</v>
      </c>
      <c r="I45" s="216">
        <v>853</v>
      </c>
      <c r="J45" s="216">
        <v>1841</v>
      </c>
      <c r="K45" s="216">
        <v>117</v>
      </c>
      <c r="L45" s="216">
        <v>5</v>
      </c>
      <c r="M45" s="216">
        <v>0</v>
      </c>
      <c r="N45" s="216">
        <v>0</v>
      </c>
      <c r="O45" s="216">
        <v>0</v>
      </c>
      <c r="P45" s="216">
        <v>0</v>
      </c>
      <c r="Q45" s="216">
        <v>0</v>
      </c>
      <c r="R45" s="216">
        <v>0</v>
      </c>
      <c r="S45" s="216">
        <v>0</v>
      </c>
      <c r="T45" s="415">
        <v>8919</v>
      </c>
    </row>
    <row r="46" spans="1:20" ht="15" customHeight="1">
      <c r="A46" s="410" t="s">
        <v>577</v>
      </c>
      <c r="B46" s="410" t="s">
        <v>621</v>
      </c>
      <c r="C46" s="411">
        <v>44</v>
      </c>
      <c r="D46" s="216">
        <v>0</v>
      </c>
      <c r="E46" s="216">
        <v>915</v>
      </c>
      <c r="F46" s="216">
        <v>13</v>
      </c>
      <c r="G46" s="216">
        <v>0</v>
      </c>
      <c r="H46" s="216">
        <v>0</v>
      </c>
      <c r="I46" s="216">
        <v>336</v>
      </c>
      <c r="J46" s="216">
        <v>0</v>
      </c>
      <c r="K46" s="216">
        <v>0</v>
      </c>
      <c r="L46" s="216">
        <v>0</v>
      </c>
      <c r="M46" s="216">
        <v>0</v>
      </c>
      <c r="N46" s="216">
        <v>0</v>
      </c>
      <c r="O46" s="216">
        <v>0</v>
      </c>
      <c r="P46" s="216">
        <v>0</v>
      </c>
      <c r="Q46" s="216">
        <v>0</v>
      </c>
      <c r="R46" s="216">
        <v>0</v>
      </c>
      <c r="S46" s="216">
        <v>0</v>
      </c>
      <c r="T46" s="415">
        <v>1264</v>
      </c>
    </row>
    <row r="47" spans="1:20" ht="15" customHeight="1">
      <c r="A47" s="410" t="s">
        <v>374</v>
      </c>
      <c r="B47" s="410" t="s">
        <v>621</v>
      </c>
      <c r="C47" s="411">
        <v>59</v>
      </c>
      <c r="D47" s="216">
        <v>0</v>
      </c>
      <c r="E47" s="216">
        <v>386</v>
      </c>
      <c r="F47" s="216">
        <v>12</v>
      </c>
      <c r="G47" s="216">
        <v>43</v>
      </c>
      <c r="H47" s="216">
        <v>1</v>
      </c>
      <c r="I47" s="216">
        <v>41</v>
      </c>
      <c r="J47" s="216">
        <v>203</v>
      </c>
      <c r="K47" s="216">
        <v>8</v>
      </c>
      <c r="L47" s="216">
        <v>0</v>
      </c>
      <c r="M47" s="216">
        <v>0</v>
      </c>
      <c r="N47" s="216">
        <v>0</v>
      </c>
      <c r="O47" s="216">
        <v>0</v>
      </c>
      <c r="P47" s="216">
        <v>0</v>
      </c>
      <c r="Q47" s="216">
        <v>0</v>
      </c>
      <c r="R47" s="216">
        <v>0</v>
      </c>
      <c r="S47" s="216">
        <v>0</v>
      </c>
      <c r="T47" s="415">
        <v>694</v>
      </c>
    </row>
    <row r="48" spans="1:20" ht="15" customHeight="1">
      <c r="A48" s="410" t="s">
        <v>578</v>
      </c>
      <c r="B48" s="410" t="s">
        <v>621</v>
      </c>
      <c r="C48" s="411">
        <v>113</v>
      </c>
      <c r="D48" s="216">
        <v>0</v>
      </c>
      <c r="E48" s="216">
        <v>1257</v>
      </c>
      <c r="F48" s="216">
        <v>0</v>
      </c>
      <c r="G48" s="216">
        <v>0</v>
      </c>
      <c r="H48" s="216">
        <v>0</v>
      </c>
      <c r="I48" s="216">
        <v>538</v>
      </c>
      <c r="J48" s="216">
        <v>37</v>
      </c>
      <c r="K48" s="216">
        <v>0</v>
      </c>
      <c r="L48" s="216">
        <v>1</v>
      </c>
      <c r="M48" s="216">
        <v>0</v>
      </c>
      <c r="N48" s="216">
        <v>0</v>
      </c>
      <c r="O48" s="216">
        <v>0</v>
      </c>
      <c r="P48" s="216">
        <v>0</v>
      </c>
      <c r="Q48" s="216">
        <v>0</v>
      </c>
      <c r="R48" s="216">
        <v>0</v>
      </c>
      <c r="S48" s="216">
        <v>0</v>
      </c>
      <c r="T48" s="415">
        <v>1833</v>
      </c>
    </row>
    <row r="49" spans="1:20" ht="15" customHeight="1">
      <c r="A49" s="410" t="s">
        <v>384</v>
      </c>
      <c r="B49" s="410" t="s">
        <v>621</v>
      </c>
      <c r="C49" s="411">
        <v>125</v>
      </c>
      <c r="D49" s="216">
        <v>0</v>
      </c>
      <c r="E49" s="216">
        <v>326</v>
      </c>
      <c r="F49" s="216">
        <v>6</v>
      </c>
      <c r="G49" s="216">
        <v>0</v>
      </c>
      <c r="H49" s="216">
        <v>0</v>
      </c>
      <c r="I49" s="216">
        <v>255</v>
      </c>
      <c r="J49" s="216">
        <v>0</v>
      </c>
      <c r="K49" s="216">
        <v>0</v>
      </c>
      <c r="L49" s="216">
        <v>0</v>
      </c>
      <c r="M49" s="216">
        <v>0</v>
      </c>
      <c r="N49" s="216">
        <v>0</v>
      </c>
      <c r="O49" s="216">
        <v>0</v>
      </c>
      <c r="P49" s="216">
        <v>0</v>
      </c>
      <c r="Q49" s="216">
        <v>0</v>
      </c>
      <c r="R49" s="216">
        <v>0</v>
      </c>
      <c r="S49" s="216">
        <v>0</v>
      </c>
      <c r="T49" s="415">
        <v>587</v>
      </c>
    </row>
    <row r="50" spans="1:20" ht="15" customHeight="1">
      <c r="A50" s="410" t="s">
        <v>387</v>
      </c>
      <c r="B50" s="410" t="s">
        <v>621</v>
      </c>
      <c r="C50" s="411">
        <v>138</v>
      </c>
      <c r="D50" s="216">
        <v>1</v>
      </c>
      <c r="E50" s="216">
        <v>1465</v>
      </c>
      <c r="F50" s="216">
        <v>6</v>
      </c>
      <c r="G50" s="216">
        <v>3</v>
      </c>
      <c r="H50" s="216">
        <v>0</v>
      </c>
      <c r="I50" s="216">
        <v>832</v>
      </c>
      <c r="J50" s="216">
        <v>0</v>
      </c>
      <c r="K50" s="216">
        <v>0</v>
      </c>
      <c r="L50" s="216">
        <v>0</v>
      </c>
      <c r="M50" s="216">
        <v>0</v>
      </c>
      <c r="N50" s="216">
        <v>0</v>
      </c>
      <c r="O50" s="216">
        <v>0</v>
      </c>
      <c r="P50" s="216">
        <v>0</v>
      </c>
      <c r="Q50" s="216">
        <v>0</v>
      </c>
      <c r="R50" s="216">
        <v>0</v>
      </c>
      <c r="S50" s="216">
        <v>0</v>
      </c>
      <c r="T50" s="415">
        <v>2307</v>
      </c>
    </row>
    <row r="51" spans="1:20" ht="15" customHeight="1">
      <c r="A51" s="410" t="s">
        <v>400</v>
      </c>
      <c r="B51" s="410" t="s">
        <v>621</v>
      </c>
      <c r="C51" s="411">
        <v>234</v>
      </c>
      <c r="D51" s="216">
        <v>0</v>
      </c>
      <c r="E51" s="216">
        <v>701</v>
      </c>
      <c r="F51" s="216">
        <v>5</v>
      </c>
      <c r="G51" s="216">
        <v>0</v>
      </c>
      <c r="H51" s="216">
        <v>0</v>
      </c>
      <c r="I51" s="216">
        <v>72</v>
      </c>
      <c r="J51" s="216">
        <v>1295</v>
      </c>
      <c r="K51" s="216">
        <v>105</v>
      </c>
      <c r="L51" s="216">
        <v>0</v>
      </c>
      <c r="M51" s="216">
        <v>0</v>
      </c>
      <c r="N51" s="216">
        <v>0</v>
      </c>
      <c r="O51" s="216">
        <v>34</v>
      </c>
      <c r="P51" s="216">
        <v>0</v>
      </c>
      <c r="Q51" s="216">
        <v>0</v>
      </c>
      <c r="R51" s="216">
        <v>0</v>
      </c>
      <c r="S51" s="216">
        <v>0</v>
      </c>
      <c r="T51" s="415">
        <v>2212</v>
      </c>
    </row>
    <row r="52" spans="1:20" ht="15" customHeight="1">
      <c r="A52" s="410" t="s">
        <v>579</v>
      </c>
      <c r="B52" s="410" t="s">
        <v>621</v>
      </c>
      <c r="C52" s="411">
        <v>240</v>
      </c>
      <c r="D52" s="216">
        <v>0</v>
      </c>
      <c r="E52" s="216">
        <v>1201</v>
      </c>
      <c r="F52" s="216">
        <v>2</v>
      </c>
      <c r="G52" s="216">
        <v>0</v>
      </c>
      <c r="H52" s="216">
        <v>0</v>
      </c>
      <c r="I52" s="216">
        <v>549</v>
      </c>
      <c r="J52" s="216">
        <v>0</v>
      </c>
      <c r="K52" s="216">
        <v>0</v>
      </c>
      <c r="L52" s="216">
        <v>2</v>
      </c>
      <c r="M52" s="216">
        <v>0</v>
      </c>
      <c r="N52" s="216">
        <v>0</v>
      </c>
      <c r="O52" s="216">
        <v>0</v>
      </c>
      <c r="P52" s="216">
        <v>0</v>
      </c>
      <c r="Q52" s="216">
        <v>0</v>
      </c>
      <c r="R52" s="216">
        <v>0</v>
      </c>
      <c r="S52" s="216">
        <v>0</v>
      </c>
      <c r="T52" s="415">
        <v>1754</v>
      </c>
    </row>
    <row r="53" spans="1:20" ht="15" customHeight="1">
      <c r="A53" s="410" t="s">
        <v>407</v>
      </c>
      <c r="B53" s="410" t="s">
        <v>621</v>
      </c>
      <c r="C53" s="411">
        <v>284</v>
      </c>
      <c r="D53" s="216">
        <v>0</v>
      </c>
      <c r="E53" s="216">
        <v>1166</v>
      </c>
      <c r="F53" s="216">
        <v>5</v>
      </c>
      <c r="G53" s="216">
        <v>0</v>
      </c>
      <c r="H53" s="216">
        <v>0</v>
      </c>
      <c r="I53" s="216">
        <v>158</v>
      </c>
      <c r="J53" s="216">
        <v>1207</v>
      </c>
      <c r="K53" s="216">
        <v>167</v>
      </c>
      <c r="L53" s="216">
        <v>0</v>
      </c>
      <c r="M53" s="216">
        <v>0</v>
      </c>
      <c r="N53" s="216">
        <v>0</v>
      </c>
      <c r="O53" s="216">
        <v>15</v>
      </c>
      <c r="P53" s="216">
        <v>0</v>
      </c>
      <c r="Q53" s="216">
        <v>0</v>
      </c>
      <c r="R53" s="216">
        <v>0</v>
      </c>
      <c r="S53" s="216">
        <v>0</v>
      </c>
      <c r="T53" s="415">
        <v>2718</v>
      </c>
    </row>
    <row r="54" spans="1:20" ht="15" customHeight="1">
      <c r="A54" s="410" t="s">
        <v>408</v>
      </c>
      <c r="B54" s="410" t="s">
        <v>621</v>
      </c>
      <c r="C54" s="411">
        <v>306</v>
      </c>
      <c r="D54" s="216">
        <v>0</v>
      </c>
      <c r="E54" s="216">
        <v>666</v>
      </c>
      <c r="F54" s="216">
        <v>6</v>
      </c>
      <c r="G54" s="216">
        <v>13</v>
      </c>
      <c r="H54" s="216">
        <v>0</v>
      </c>
      <c r="I54" s="216">
        <v>65</v>
      </c>
      <c r="J54" s="216">
        <v>216</v>
      </c>
      <c r="K54" s="216">
        <v>3</v>
      </c>
      <c r="L54" s="216">
        <v>0</v>
      </c>
      <c r="M54" s="216">
        <v>0</v>
      </c>
      <c r="N54" s="216">
        <v>0</v>
      </c>
      <c r="O54" s="216">
        <v>0</v>
      </c>
      <c r="P54" s="216">
        <v>0</v>
      </c>
      <c r="Q54" s="216">
        <v>0</v>
      </c>
      <c r="R54" s="216">
        <v>0</v>
      </c>
      <c r="S54" s="216">
        <v>0</v>
      </c>
      <c r="T54" s="415">
        <v>969</v>
      </c>
    </row>
    <row r="55" spans="1:20" ht="15" customHeight="1">
      <c r="A55" s="410" t="s">
        <v>415</v>
      </c>
      <c r="B55" s="410" t="s">
        <v>621</v>
      </c>
      <c r="C55" s="411">
        <v>347</v>
      </c>
      <c r="D55" s="216">
        <v>0</v>
      </c>
      <c r="E55" s="216">
        <v>415</v>
      </c>
      <c r="F55" s="216">
        <v>5</v>
      </c>
      <c r="G55" s="216">
        <v>0</v>
      </c>
      <c r="H55" s="216">
        <v>0</v>
      </c>
      <c r="I55" s="216">
        <v>270</v>
      </c>
      <c r="J55" s="216">
        <v>0</v>
      </c>
      <c r="K55" s="216">
        <v>0</v>
      </c>
      <c r="L55" s="216">
        <v>3</v>
      </c>
      <c r="M55" s="216">
        <v>0</v>
      </c>
      <c r="N55" s="216">
        <v>0</v>
      </c>
      <c r="O55" s="216">
        <v>0</v>
      </c>
      <c r="P55" s="216">
        <v>0</v>
      </c>
      <c r="Q55" s="216">
        <v>0</v>
      </c>
      <c r="R55" s="216">
        <v>0</v>
      </c>
      <c r="S55" s="216">
        <v>0</v>
      </c>
      <c r="T55" s="415">
        <v>693</v>
      </c>
    </row>
    <row r="56" spans="1:20" ht="15" customHeight="1">
      <c r="A56" s="410" t="s">
        <v>425</v>
      </c>
      <c r="B56" s="410" t="s">
        <v>621</v>
      </c>
      <c r="C56" s="411">
        <v>411</v>
      </c>
      <c r="D56" s="216">
        <v>0</v>
      </c>
      <c r="E56" s="216">
        <v>728</v>
      </c>
      <c r="F56" s="216">
        <v>2</v>
      </c>
      <c r="G56" s="216">
        <v>0</v>
      </c>
      <c r="H56" s="216">
        <v>1</v>
      </c>
      <c r="I56" s="216">
        <v>424</v>
      </c>
      <c r="J56" s="216">
        <v>0</v>
      </c>
      <c r="K56" s="216">
        <v>0</v>
      </c>
      <c r="L56" s="216">
        <v>1</v>
      </c>
      <c r="M56" s="216">
        <v>0</v>
      </c>
      <c r="N56" s="216">
        <v>0</v>
      </c>
      <c r="O56" s="216">
        <v>0</v>
      </c>
      <c r="P56" s="216">
        <v>0</v>
      </c>
      <c r="Q56" s="216">
        <v>0</v>
      </c>
      <c r="R56" s="216">
        <v>0</v>
      </c>
      <c r="S56" s="216">
        <v>0</v>
      </c>
      <c r="T56" s="415">
        <v>1156</v>
      </c>
    </row>
    <row r="57" spans="1:20" ht="15" customHeight="1">
      <c r="A57" s="410" t="s">
        <v>434</v>
      </c>
      <c r="B57" s="410" t="s">
        <v>621</v>
      </c>
      <c r="C57" s="411">
        <v>501</v>
      </c>
      <c r="D57" s="216">
        <v>0</v>
      </c>
      <c r="E57" s="216">
        <v>177</v>
      </c>
      <c r="F57" s="216">
        <v>0</v>
      </c>
      <c r="G57" s="216">
        <v>0</v>
      </c>
      <c r="H57" s="216">
        <v>0</v>
      </c>
      <c r="I57" s="216">
        <v>103</v>
      </c>
      <c r="J57" s="216">
        <v>0</v>
      </c>
      <c r="K57" s="216">
        <v>0</v>
      </c>
      <c r="L57" s="216">
        <v>1</v>
      </c>
      <c r="M57" s="216">
        <v>0</v>
      </c>
      <c r="N57" s="216">
        <v>0</v>
      </c>
      <c r="O57" s="216">
        <v>0</v>
      </c>
      <c r="P57" s="216">
        <v>0</v>
      </c>
      <c r="Q57" s="216">
        <v>0</v>
      </c>
      <c r="R57" s="216">
        <v>0</v>
      </c>
      <c r="S57" s="216">
        <v>0</v>
      </c>
      <c r="T57" s="415">
        <v>281</v>
      </c>
    </row>
    <row r="58" spans="1:20" ht="15" customHeight="1">
      <c r="A58" s="410" t="s">
        <v>436</v>
      </c>
      <c r="B58" s="410" t="s">
        <v>621</v>
      </c>
      <c r="C58" s="411">
        <v>543</v>
      </c>
      <c r="D58" s="216">
        <v>0</v>
      </c>
      <c r="E58" s="216">
        <v>93</v>
      </c>
      <c r="F58" s="216">
        <v>2</v>
      </c>
      <c r="G58" s="216">
        <v>0</v>
      </c>
      <c r="H58" s="216">
        <v>0</v>
      </c>
      <c r="I58" s="216">
        <v>93</v>
      </c>
      <c r="J58" s="216">
        <v>323</v>
      </c>
      <c r="K58" s="216">
        <v>22</v>
      </c>
      <c r="L58" s="216">
        <v>0</v>
      </c>
      <c r="M58" s="216">
        <v>0</v>
      </c>
      <c r="N58" s="216">
        <v>0</v>
      </c>
      <c r="O58" s="216">
        <v>0</v>
      </c>
      <c r="P58" s="216">
        <v>0</v>
      </c>
      <c r="Q58" s="216">
        <v>0</v>
      </c>
      <c r="R58" s="216">
        <v>0</v>
      </c>
      <c r="S58" s="216">
        <v>0</v>
      </c>
      <c r="T58" s="415">
        <v>533</v>
      </c>
    </row>
    <row r="59" spans="1:20" ht="15" customHeight="1">
      <c r="A59" s="410" t="s">
        <v>444</v>
      </c>
      <c r="B59" s="410" t="s">
        <v>621</v>
      </c>
      <c r="C59" s="411">
        <v>628</v>
      </c>
      <c r="D59" s="216">
        <v>0</v>
      </c>
      <c r="E59" s="216">
        <v>345</v>
      </c>
      <c r="F59" s="216">
        <v>2</v>
      </c>
      <c r="G59" s="216">
        <v>0</v>
      </c>
      <c r="H59" s="216">
        <v>0</v>
      </c>
      <c r="I59" s="216">
        <v>264</v>
      </c>
      <c r="J59" s="216">
        <v>18</v>
      </c>
      <c r="K59" s="216">
        <v>1</v>
      </c>
      <c r="L59" s="216">
        <v>0</v>
      </c>
      <c r="M59" s="216">
        <v>0</v>
      </c>
      <c r="N59" s="216">
        <v>0</v>
      </c>
      <c r="O59" s="216">
        <v>0</v>
      </c>
      <c r="P59" s="216">
        <v>0</v>
      </c>
      <c r="Q59" s="216">
        <v>0</v>
      </c>
      <c r="R59" s="216">
        <v>0</v>
      </c>
      <c r="S59" s="216">
        <v>0</v>
      </c>
      <c r="T59" s="415">
        <v>630</v>
      </c>
    </row>
    <row r="60" spans="1:20" ht="15" customHeight="1">
      <c r="A60" s="410" t="s">
        <v>580</v>
      </c>
      <c r="B60" s="410" t="s">
        <v>621</v>
      </c>
      <c r="C60" s="411">
        <v>656</v>
      </c>
      <c r="D60" s="216">
        <v>695</v>
      </c>
      <c r="E60" s="216">
        <v>3400</v>
      </c>
      <c r="F60" s="216">
        <v>14</v>
      </c>
      <c r="G60" s="216">
        <v>0</v>
      </c>
      <c r="H60" s="216">
        <v>0</v>
      </c>
      <c r="I60" s="216">
        <v>575</v>
      </c>
      <c r="J60" s="216">
        <v>0</v>
      </c>
      <c r="K60" s="216">
        <v>0</v>
      </c>
      <c r="L60" s="216">
        <v>0</v>
      </c>
      <c r="M60" s="216">
        <v>0</v>
      </c>
      <c r="N60" s="216">
        <v>0</v>
      </c>
      <c r="O60" s="216">
        <v>0</v>
      </c>
      <c r="P60" s="216">
        <v>0</v>
      </c>
      <c r="Q60" s="216">
        <v>0</v>
      </c>
      <c r="R60" s="216">
        <v>0</v>
      </c>
      <c r="S60" s="216">
        <v>0</v>
      </c>
      <c r="T60" s="415">
        <v>4684</v>
      </c>
    </row>
    <row r="61" spans="1:20" ht="15" customHeight="1">
      <c r="A61" s="410" t="s">
        <v>581</v>
      </c>
      <c r="B61" s="410" t="s">
        <v>621</v>
      </c>
      <c r="C61" s="411">
        <v>761</v>
      </c>
      <c r="D61" s="216">
        <v>0</v>
      </c>
      <c r="E61" s="216">
        <v>1995</v>
      </c>
      <c r="F61" s="216">
        <v>6</v>
      </c>
      <c r="G61" s="216">
        <v>0</v>
      </c>
      <c r="H61" s="216">
        <v>0</v>
      </c>
      <c r="I61" s="216">
        <v>719</v>
      </c>
      <c r="J61" s="216">
        <v>0</v>
      </c>
      <c r="K61" s="216">
        <v>0</v>
      </c>
      <c r="L61" s="216">
        <v>7</v>
      </c>
      <c r="M61" s="216">
        <v>0</v>
      </c>
      <c r="N61" s="216">
        <v>0</v>
      </c>
      <c r="O61" s="216">
        <v>0</v>
      </c>
      <c r="P61" s="216">
        <v>0</v>
      </c>
      <c r="Q61" s="216">
        <v>0</v>
      </c>
      <c r="R61" s="216">
        <v>0</v>
      </c>
      <c r="S61" s="216">
        <v>0</v>
      </c>
      <c r="T61" s="415">
        <v>2727</v>
      </c>
    </row>
    <row r="62" spans="1:20" ht="15" customHeight="1">
      <c r="A62" s="410" t="s">
        <v>472</v>
      </c>
      <c r="B62" s="410" t="s">
        <v>621</v>
      </c>
      <c r="C62" s="411">
        <v>842</v>
      </c>
      <c r="D62" s="216">
        <v>0</v>
      </c>
      <c r="E62" s="216">
        <v>121</v>
      </c>
      <c r="F62" s="216">
        <v>4</v>
      </c>
      <c r="G62" s="216">
        <v>0</v>
      </c>
      <c r="H62" s="216">
        <v>0</v>
      </c>
      <c r="I62" s="216">
        <v>4</v>
      </c>
      <c r="J62" s="216">
        <v>389</v>
      </c>
      <c r="K62" s="216">
        <v>29</v>
      </c>
      <c r="L62" s="216">
        <v>0</v>
      </c>
      <c r="M62" s="216">
        <v>0</v>
      </c>
      <c r="N62" s="216">
        <v>0</v>
      </c>
      <c r="O62" s="216">
        <v>0</v>
      </c>
      <c r="P62" s="216">
        <v>0</v>
      </c>
      <c r="Q62" s="216">
        <v>0</v>
      </c>
      <c r="R62" s="216">
        <v>0</v>
      </c>
      <c r="S62" s="216">
        <v>0</v>
      </c>
      <c r="T62" s="415">
        <v>547</v>
      </c>
    </row>
    <row r="63" spans="1:20" ht="15" customHeight="1">
      <c r="A63" s="406" t="s">
        <v>629</v>
      </c>
      <c r="B63" s="412"/>
      <c r="C63" s="413"/>
      <c r="D63" s="408">
        <v>33129</v>
      </c>
      <c r="E63" s="408">
        <v>25499</v>
      </c>
      <c r="F63" s="409">
        <v>225</v>
      </c>
      <c r="G63" s="408">
        <v>13136</v>
      </c>
      <c r="H63" s="408">
        <v>1</v>
      </c>
      <c r="I63" s="408">
        <v>10362</v>
      </c>
      <c r="J63" s="408">
        <v>2732</v>
      </c>
      <c r="K63" s="409">
        <v>111</v>
      </c>
      <c r="L63" s="408">
        <v>147</v>
      </c>
      <c r="M63" s="409">
        <v>0</v>
      </c>
      <c r="N63" s="409">
        <v>0</v>
      </c>
      <c r="O63" s="409">
        <v>0</v>
      </c>
      <c r="P63" s="409">
        <v>0</v>
      </c>
      <c r="Q63" s="409">
        <v>0</v>
      </c>
      <c r="R63" s="409">
        <v>0</v>
      </c>
      <c r="S63" s="409">
        <v>0</v>
      </c>
      <c r="T63" s="408">
        <v>85342</v>
      </c>
    </row>
    <row r="64" spans="1:20" ht="15" customHeight="1">
      <c r="A64" s="410" t="s">
        <v>367</v>
      </c>
      <c r="B64" s="410" t="s">
        <v>629</v>
      </c>
      <c r="C64" s="411">
        <v>38</v>
      </c>
      <c r="D64" s="216">
        <v>0</v>
      </c>
      <c r="E64" s="216">
        <v>503</v>
      </c>
      <c r="F64" s="216">
        <v>2</v>
      </c>
      <c r="G64" s="216">
        <v>0</v>
      </c>
      <c r="H64" s="216">
        <v>0</v>
      </c>
      <c r="I64" s="216">
        <v>29</v>
      </c>
      <c r="J64" s="216">
        <v>496</v>
      </c>
      <c r="K64" s="216">
        <v>7</v>
      </c>
      <c r="L64" s="216">
        <v>1</v>
      </c>
      <c r="M64" s="216">
        <v>0</v>
      </c>
      <c r="N64" s="216">
        <v>0</v>
      </c>
      <c r="O64" s="216">
        <v>0</v>
      </c>
      <c r="P64" s="216">
        <v>0</v>
      </c>
      <c r="Q64" s="216">
        <v>0</v>
      </c>
      <c r="R64" s="216">
        <v>0</v>
      </c>
      <c r="S64" s="216">
        <v>0</v>
      </c>
      <c r="T64" s="415">
        <v>1038</v>
      </c>
    </row>
    <row r="65" spans="1:20" ht="15" customHeight="1">
      <c r="A65" s="410" t="s">
        <v>376</v>
      </c>
      <c r="B65" s="410" t="s">
        <v>629</v>
      </c>
      <c r="C65" s="411">
        <v>86</v>
      </c>
      <c r="D65" s="216">
        <v>153</v>
      </c>
      <c r="E65" s="216">
        <v>740</v>
      </c>
      <c r="F65" s="216">
        <v>0</v>
      </c>
      <c r="G65" s="216">
        <v>18</v>
      </c>
      <c r="H65" s="216">
        <v>0</v>
      </c>
      <c r="I65" s="216">
        <v>330</v>
      </c>
      <c r="J65" s="216">
        <v>0</v>
      </c>
      <c r="K65" s="216">
        <v>0</v>
      </c>
      <c r="L65" s="216">
        <v>0</v>
      </c>
      <c r="M65" s="216">
        <v>0</v>
      </c>
      <c r="N65" s="216">
        <v>0</v>
      </c>
      <c r="O65" s="216">
        <v>0</v>
      </c>
      <c r="P65" s="216">
        <v>0</v>
      </c>
      <c r="Q65" s="216">
        <v>0</v>
      </c>
      <c r="R65" s="216">
        <v>0</v>
      </c>
      <c r="S65" s="216">
        <v>0</v>
      </c>
      <c r="T65" s="415">
        <v>1241</v>
      </c>
    </row>
    <row r="66" spans="1:20" ht="15" customHeight="1">
      <c r="A66" s="410" t="s">
        <v>381</v>
      </c>
      <c r="B66" s="410" t="s">
        <v>629</v>
      </c>
      <c r="C66" s="411">
        <v>107</v>
      </c>
      <c r="D66" s="216">
        <v>0</v>
      </c>
      <c r="E66" s="216">
        <v>202</v>
      </c>
      <c r="F66" s="216">
        <v>1</v>
      </c>
      <c r="G66" s="216">
        <v>0</v>
      </c>
      <c r="H66" s="216">
        <v>0</v>
      </c>
      <c r="I66" s="216">
        <v>68</v>
      </c>
      <c r="J66" s="216">
        <v>334</v>
      </c>
      <c r="K66" s="216">
        <v>23</v>
      </c>
      <c r="L66" s="216">
        <v>0</v>
      </c>
      <c r="M66" s="216">
        <v>0</v>
      </c>
      <c r="N66" s="216">
        <v>0</v>
      </c>
      <c r="O66" s="216">
        <v>0</v>
      </c>
      <c r="P66" s="216">
        <v>0</v>
      </c>
      <c r="Q66" s="216">
        <v>0</v>
      </c>
      <c r="R66" s="216">
        <v>0</v>
      </c>
      <c r="S66" s="216">
        <v>0</v>
      </c>
      <c r="T66" s="415">
        <v>628</v>
      </c>
    </row>
    <row r="67" spans="1:20" ht="15" customHeight="1">
      <c r="A67" s="410" t="s">
        <v>386</v>
      </c>
      <c r="B67" s="410" t="s">
        <v>629</v>
      </c>
      <c r="C67" s="411">
        <v>134</v>
      </c>
      <c r="D67" s="216">
        <v>0</v>
      </c>
      <c r="E67" s="216">
        <v>260</v>
      </c>
      <c r="F67" s="216">
        <v>0</v>
      </c>
      <c r="G67" s="216">
        <v>0</v>
      </c>
      <c r="H67" s="216">
        <v>0</v>
      </c>
      <c r="I67" s="216">
        <v>218</v>
      </c>
      <c r="J67" s="216">
        <v>0</v>
      </c>
      <c r="K67" s="216">
        <v>0</v>
      </c>
      <c r="L67" s="216">
        <v>0</v>
      </c>
      <c r="M67" s="216">
        <v>0</v>
      </c>
      <c r="N67" s="216">
        <v>0</v>
      </c>
      <c r="O67" s="216">
        <v>0</v>
      </c>
      <c r="P67" s="216">
        <v>0</v>
      </c>
      <c r="Q67" s="216">
        <v>0</v>
      </c>
      <c r="R67" s="216">
        <v>0</v>
      </c>
      <c r="S67" s="216">
        <v>0</v>
      </c>
      <c r="T67" s="415">
        <v>478</v>
      </c>
    </row>
    <row r="68" spans="1:20" ht="15" customHeight="1">
      <c r="A68" s="410" t="s">
        <v>392</v>
      </c>
      <c r="B68" s="410" t="s">
        <v>629</v>
      </c>
      <c r="C68" s="411">
        <v>150</v>
      </c>
      <c r="D68" s="216">
        <v>0</v>
      </c>
      <c r="E68" s="216">
        <v>881</v>
      </c>
      <c r="F68" s="216">
        <v>1</v>
      </c>
      <c r="G68" s="216">
        <v>0</v>
      </c>
      <c r="H68" s="216">
        <v>0</v>
      </c>
      <c r="I68" s="216">
        <v>225</v>
      </c>
      <c r="J68" s="216">
        <v>0</v>
      </c>
      <c r="K68" s="216">
        <v>0</v>
      </c>
      <c r="L68" s="216">
        <v>26</v>
      </c>
      <c r="M68" s="216">
        <v>0</v>
      </c>
      <c r="N68" s="216">
        <v>0</v>
      </c>
      <c r="O68" s="216">
        <v>0</v>
      </c>
      <c r="P68" s="216">
        <v>0</v>
      </c>
      <c r="Q68" s="216">
        <v>0</v>
      </c>
      <c r="R68" s="216">
        <v>0</v>
      </c>
      <c r="S68" s="216">
        <v>0</v>
      </c>
      <c r="T68" s="415">
        <v>1133</v>
      </c>
    </row>
    <row r="69" spans="1:20" ht="15" customHeight="1">
      <c r="A69" s="410" t="s">
        <v>582</v>
      </c>
      <c r="B69" s="410" t="s">
        <v>629</v>
      </c>
      <c r="C69" s="411">
        <v>237</v>
      </c>
      <c r="D69" s="216">
        <v>9931</v>
      </c>
      <c r="E69" s="216">
        <v>774</v>
      </c>
      <c r="F69" s="216">
        <v>26</v>
      </c>
      <c r="G69" s="216">
        <v>1438</v>
      </c>
      <c r="H69" s="216">
        <v>0</v>
      </c>
      <c r="I69" s="216">
        <v>727</v>
      </c>
      <c r="J69" s="216">
        <v>0</v>
      </c>
      <c r="K69" s="216">
        <v>0</v>
      </c>
      <c r="L69" s="216">
        <v>6</v>
      </c>
      <c r="M69" s="216">
        <v>0</v>
      </c>
      <c r="N69" s="216">
        <v>0</v>
      </c>
      <c r="O69" s="216">
        <v>0</v>
      </c>
      <c r="P69" s="216">
        <v>0</v>
      </c>
      <c r="Q69" s="216">
        <v>0</v>
      </c>
      <c r="R69" s="216">
        <v>0</v>
      </c>
      <c r="S69" s="216">
        <v>0</v>
      </c>
      <c r="T69" s="415">
        <v>12902</v>
      </c>
    </row>
    <row r="70" spans="1:20" ht="15" customHeight="1">
      <c r="A70" s="410" t="s">
        <v>583</v>
      </c>
      <c r="B70" s="410" t="s">
        <v>629</v>
      </c>
      <c r="C70" s="411">
        <v>264</v>
      </c>
      <c r="D70" s="216">
        <v>0</v>
      </c>
      <c r="E70" s="216">
        <v>3591</v>
      </c>
      <c r="F70" s="216">
        <v>31</v>
      </c>
      <c r="G70" s="216">
        <v>1937</v>
      </c>
      <c r="H70" s="216">
        <v>1</v>
      </c>
      <c r="I70" s="216">
        <v>781</v>
      </c>
      <c r="J70" s="216">
        <v>0</v>
      </c>
      <c r="K70" s="216">
        <v>0</v>
      </c>
      <c r="L70" s="216">
        <v>1</v>
      </c>
      <c r="M70" s="216">
        <v>0</v>
      </c>
      <c r="N70" s="216">
        <v>0</v>
      </c>
      <c r="O70" s="216">
        <v>0</v>
      </c>
      <c r="P70" s="216">
        <v>0</v>
      </c>
      <c r="Q70" s="216">
        <v>0</v>
      </c>
      <c r="R70" s="216">
        <v>0</v>
      </c>
      <c r="S70" s="216">
        <v>0</v>
      </c>
      <c r="T70" s="415">
        <v>6342</v>
      </c>
    </row>
    <row r="71" spans="1:20" ht="15" customHeight="1">
      <c r="A71" s="410" t="s">
        <v>584</v>
      </c>
      <c r="B71" s="410" t="s">
        <v>629</v>
      </c>
      <c r="C71" s="411">
        <v>310</v>
      </c>
      <c r="D71" s="216">
        <v>0</v>
      </c>
      <c r="E71" s="216">
        <v>1659</v>
      </c>
      <c r="F71" s="216">
        <v>4</v>
      </c>
      <c r="G71" s="216">
        <v>0</v>
      </c>
      <c r="H71" s="216">
        <v>0</v>
      </c>
      <c r="I71" s="216">
        <v>332</v>
      </c>
      <c r="J71" s="216">
        <v>0</v>
      </c>
      <c r="K71" s="216">
        <v>0</v>
      </c>
      <c r="L71" s="216">
        <v>78</v>
      </c>
      <c r="M71" s="216">
        <v>0</v>
      </c>
      <c r="N71" s="216">
        <v>0</v>
      </c>
      <c r="O71" s="216">
        <v>0</v>
      </c>
      <c r="P71" s="216">
        <v>0</v>
      </c>
      <c r="Q71" s="216">
        <v>0</v>
      </c>
      <c r="R71" s="216">
        <v>0</v>
      </c>
      <c r="S71" s="216">
        <v>0</v>
      </c>
      <c r="T71" s="415">
        <v>2073</v>
      </c>
    </row>
    <row r="72" spans="1:20" ht="15" customHeight="1">
      <c r="A72" s="410" t="s">
        <v>412</v>
      </c>
      <c r="B72" s="410" t="s">
        <v>629</v>
      </c>
      <c r="C72" s="411">
        <v>315</v>
      </c>
      <c r="D72" s="216">
        <v>1</v>
      </c>
      <c r="E72" s="216">
        <v>850</v>
      </c>
      <c r="F72" s="216">
        <v>4</v>
      </c>
      <c r="G72" s="216">
        <v>0</v>
      </c>
      <c r="H72" s="216">
        <v>0</v>
      </c>
      <c r="I72" s="216">
        <v>211</v>
      </c>
      <c r="J72" s="216">
        <v>0</v>
      </c>
      <c r="K72" s="216">
        <v>0</v>
      </c>
      <c r="L72" s="216">
        <v>17</v>
      </c>
      <c r="M72" s="216">
        <v>0</v>
      </c>
      <c r="N72" s="216">
        <v>0</v>
      </c>
      <c r="O72" s="216">
        <v>0</v>
      </c>
      <c r="P72" s="216">
        <v>0</v>
      </c>
      <c r="Q72" s="216">
        <v>0</v>
      </c>
      <c r="R72" s="216">
        <v>0</v>
      </c>
      <c r="S72" s="216">
        <v>0</v>
      </c>
      <c r="T72" s="415">
        <v>1083</v>
      </c>
    </row>
    <row r="73" spans="1:20" ht="15" customHeight="1">
      <c r="A73" s="410" t="s">
        <v>418</v>
      </c>
      <c r="B73" s="410" t="s">
        <v>629</v>
      </c>
      <c r="C73" s="411">
        <v>361</v>
      </c>
      <c r="D73" s="216">
        <v>0</v>
      </c>
      <c r="E73" s="216">
        <v>1500</v>
      </c>
      <c r="F73" s="216">
        <v>1</v>
      </c>
      <c r="G73" s="216">
        <v>0</v>
      </c>
      <c r="H73" s="216">
        <v>0</v>
      </c>
      <c r="I73" s="216">
        <v>877</v>
      </c>
      <c r="J73" s="216">
        <v>0</v>
      </c>
      <c r="K73" s="216">
        <v>0</v>
      </c>
      <c r="L73" s="216">
        <v>0</v>
      </c>
      <c r="M73" s="216">
        <v>0</v>
      </c>
      <c r="N73" s="216">
        <v>0</v>
      </c>
      <c r="O73" s="216">
        <v>0</v>
      </c>
      <c r="P73" s="216">
        <v>0</v>
      </c>
      <c r="Q73" s="216">
        <v>0</v>
      </c>
      <c r="R73" s="216">
        <v>0</v>
      </c>
      <c r="S73" s="216">
        <v>0</v>
      </c>
      <c r="T73" s="415">
        <v>2378</v>
      </c>
    </row>
    <row r="74" spans="1:20" ht="15" customHeight="1">
      <c r="A74" s="410" t="s">
        <v>585</v>
      </c>
      <c r="B74" s="410" t="s">
        <v>629</v>
      </c>
      <c r="C74" s="411">
        <v>647</v>
      </c>
      <c r="D74" s="216">
        <v>0</v>
      </c>
      <c r="E74" s="216">
        <v>933</v>
      </c>
      <c r="F74" s="216">
        <v>4</v>
      </c>
      <c r="G74" s="216">
        <v>0</v>
      </c>
      <c r="H74" s="216">
        <v>0</v>
      </c>
      <c r="I74" s="216">
        <v>371</v>
      </c>
      <c r="J74" s="216">
        <v>0</v>
      </c>
      <c r="K74" s="216">
        <v>0</v>
      </c>
      <c r="L74" s="216">
        <v>1</v>
      </c>
      <c r="M74" s="216">
        <v>0</v>
      </c>
      <c r="N74" s="216">
        <v>0</v>
      </c>
      <c r="O74" s="216">
        <v>0</v>
      </c>
      <c r="P74" s="216">
        <v>0</v>
      </c>
      <c r="Q74" s="216">
        <v>0</v>
      </c>
      <c r="R74" s="216">
        <v>0</v>
      </c>
      <c r="S74" s="216">
        <v>0</v>
      </c>
      <c r="T74" s="415">
        <v>1309</v>
      </c>
    </row>
    <row r="75" spans="1:20" ht="15" customHeight="1">
      <c r="A75" s="410" t="s">
        <v>586</v>
      </c>
      <c r="B75" s="410" t="s">
        <v>629</v>
      </c>
      <c r="C75" s="411">
        <v>658</v>
      </c>
      <c r="D75" s="216">
        <v>0</v>
      </c>
      <c r="E75" s="216">
        <v>688</v>
      </c>
      <c r="F75" s="216">
        <v>2</v>
      </c>
      <c r="G75" s="216">
        <v>0</v>
      </c>
      <c r="H75" s="216">
        <v>0</v>
      </c>
      <c r="I75" s="216">
        <v>293</v>
      </c>
      <c r="J75" s="216">
        <v>0</v>
      </c>
      <c r="K75" s="216">
        <v>0</v>
      </c>
      <c r="L75" s="216">
        <v>1</v>
      </c>
      <c r="M75" s="216">
        <v>0</v>
      </c>
      <c r="N75" s="216">
        <v>0</v>
      </c>
      <c r="O75" s="216">
        <v>0</v>
      </c>
      <c r="P75" s="216">
        <v>0</v>
      </c>
      <c r="Q75" s="216">
        <v>0</v>
      </c>
      <c r="R75" s="216">
        <v>0</v>
      </c>
      <c r="S75" s="216">
        <v>0</v>
      </c>
      <c r="T75" s="415">
        <v>984</v>
      </c>
    </row>
    <row r="76" spans="1:20" ht="15" customHeight="1">
      <c r="A76" s="410" t="s">
        <v>587</v>
      </c>
      <c r="B76" s="410" t="s">
        <v>629</v>
      </c>
      <c r="C76" s="411">
        <v>664</v>
      </c>
      <c r="D76" s="216">
        <v>2</v>
      </c>
      <c r="E76" s="216">
        <v>7481</v>
      </c>
      <c r="F76" s="216">
        <v>46</v>
      </c>
      <c r="G76" s="216">
        <v>5659</v>
      </c>
      <c r="H76" s="216">
        <v>0</v>
      </c>
      <c r="I76" s="216">
        <v>1451</v>
      </c>
      <c r="J76" s="216">
        <v>0</v>
      </c>
      <c r="K76" s="216">
        <v>0</v>
      </c>
      <c r="L76" s="216">
        <v>3</v>
      </c>
      <c r="M76" s="216">
        <v>0</v>
      </c>
      <c r="N76" s="216">
        <v>0</v>
      </c>
      <c r="O76" s="216">
        <v>0</v>
      </c>
      <c r="P76" s="216">
        <v>0</v>
      </c>
      <c r="Q76" s="216">
        <v>0</v>
      </c>
      <c r="R76" s="216">
        <v>0</v>
      </c>
      <c r="S76" s="216">
        <v>0</v>
      </c>
      <c r="T76" s="415">
        <v>14642</v>
      </c>
    </row>
    <row r="77" spans="1:20" ht="15" customHeight="1">
      <c r="A77" s="410" t="s">
        <v>460</v>
      </c>
      <c r="B77" s="410" t="s">
        <v>629</v>
      </c>
      <c r="C77" s="411">
        <v>686</v>
      </c>
      <c r="D77" s="216">
        <v>14349</v>
      </c>
      <c r="E77" s="216">
        <v>1692</v>
      </c>
      <c r="F77" s="216">
        <v>59</v>
      </c>
      <c r="G77" s="216">
        <v>2667</v>
      </c>
      <c r="H77" s="216">
        <v>0</v>
      </c>
      <c r="I77" s="216">
        <v>2496</v>
      </c>
      <c r="J77" s="216">
        <v>0</v>
      </c>
      <c r="K77" s="216">
        <v>0</v>
      </c>
      <c r="L77" s="216">
        <v>13</v>
      </c>
      <c r="M77" s="216">
        <v>0</v>
      </c>
      <c r="N77" s="216">
        <v>0</v>
      </c>
      <c r="O77" s="216">
        <v>0</v>
      </c>
      <c r="P77" s="216">
        <v>0</v>
      </c>
      <c r="Q77" s="216">
        <v>0</v>
      </c>
      <c r="R77" s="216">
        <v>0</v>
      </c>
      <c r="S77" s="216">
        <v>0</v>
      </c>
      <c r="T77" s="415">
        <v>21276</v>
      </c>
    </row>
    <row r="78" spans="1:20" ht="15" customHeight="1">
      <c r="A78" s="410" t="s">
        <v>470</v>
      </c>
      <c r="B78" s="410" t="s">
        <v>629</v>
      </c>
      <c r="C78" s="411">
        <v>819</v>
      </c>
      <c r="D78" s="216">
        <v>0</v>
      </c>
      <c r="E78" s="216">
        <v>518</v>
      </c>
      <c r="F78" s="216">
        <v>0</v>
      </c>
      <c r="G78" s="216">
        <v>0</v>
      </c>
      <c r="H78" s="216">
        <v>0</v>
      </c>
      <c r="I78" s="216">
        <v>289</v>
      </c>
      <c r="J78" s="216">
        <v>0</v>
      </c>
      <c r="K78" s="216">
        <v>0</v>
      </c>
      <c r="L78" s="216">
        <v>0</v>
      </c>
      <c r="M78" s="216">
        <v>0</v>
      </c>
      <c r="N78" s="216">
        <v>0</v>
      </c>
      <c r="O78" s="216">
        <v>0</v>
      </c>
      <c r="P78" s="216">
        <v>0</v>
      </c>
      <c r="Q78" s="216">
        <v>0</v>
      </c>
      <c r="R78" s="216">
        <v>0</v>
      </c>
      <c r="S78" s="216">
        <v>0</v>
      </c>
      <c r="T78" s="415">
        <v>807</v>
      </c>
    </row>
    <row r="79" spans="1:20" ht="15" customHeight="1">
      <c r="A79" s="410" t="s">
        <v>474</v>
      </c>
      <c r="B79" s="410" t="s">
        <v>629</v>
      </c>
      <c r="C79" s="411">
        <v>854</v>
      </c>
      <c r="D79" s="216">
        <v>0</v>
      </c>
      <c r="E79" s="216">
        <v>263</v>
      </c>
      <c r="F79" s="216">
        <v>2</v>
      </c>
      <c r="G79" s="216">
        <v>0</v>
      </c>
      <c r="H79" s="216">
        <v>0</v>
      </c>
      <c r="I79" s="216">
        <v>35</v>
      </c>
      <c r="J79" s="216">
        <v>695</v>
      </c>
      <c r="K79" s="216">
        <v>34</v>
      </c>
      <c r="L79" s="216">
        <v>0</v>
      </c>
      <c r="M79" s="216">
        <v>0</v>
      </c>
      <c r="N79" s="216">
        <v>0</v>
      </c>
      <c r="O79" s="216">
        <v>0</v>
      </c>
      <c r="P79" s="216">
        <v>0</v>
      </c>
      <c r="Q79" s="216">
        <v>0</v>
      </c>
      <c r="R79" s="216">
        <v>0</v>
      </c>
      <c r="S79" s="216">
        <v>0</v>
      </c>
      <c r="T79" s="415">
        <v>1029</v>
      </c>
    </row>
    <row r="80" spans="1:20" ht="15" customHeight="1">
      <c r="A80" s="410" t="s">
        <v>480</v>
      </c>
      <c r="B80" s="410" t="s">
        <v>629</v>
      </c>
      <c r="C80" s="411">
        <v>887</v>
      </c>
      <c r="D80" s="216">
        <v>8693</v>
      </c>
      <c r="E80" s="216">
        <v>2964</v>
      </c>
      <c r="F80" s="216">
        <v>42</v>
      </c>
      <c r="G80" s="216">
        <v>1417</v>
      </c>
      <c r="H80" s="216">
        <v>0</v>
      </c>
      <c r="I80" s="216">
        <v>1629</v>
      </c>
      <c r="J80" s="216">
        <v>1207</v>
      </c>
      <c r="K80" s="216">
        <v>47</v>
      </c>
      <c r="L80" s="216">
        <v>0</v>
      </c>
      <c r="M80" s="216">
        <v>0</v>
      </c>
      <c r="N80" s="216">
        <v>0</v>
      </c>
      <c r="O80" s="216">
        <v>0</v>
      </c>
      <c r="P80" s="216">
        <v>0</v>
      </c>
      <c r="Q80" s="216">
        <v>0</v>
      </c>
      <c r="R80" s="216">
        <v>0</v>
      </c>
      <c r="S80" s="216">
        <v>0</v>
      </c>
      <c r="T80" s="415">
        <v>15999</v>
      </c>
    </row>
    <row r="81" spans="1:20" ht="15" customHeight="1">
      <c r="A81" s="406" t="s">
        <v>624</v>
      </c>
      <c r="B81" s="412"/>
      <c r="C81" s="413"/>
      <c r="D81" s="408">
        <v>260989</v>
      </c>
      <c r="E81" s="408">
        <v>105203</v>
      </c>
      <c r="F81" s="409">
        <v>2656</v>
      </c>
      <c r="G81" s="408">
        <v>21944</v>
      </c>
      <c r="H81" s="408">
        <v>14503</v>
      </c>
      <c r="I81" s="408">
        <v>21845</v>
      </c>
      <c r="J81" s="408">
        <v>595</v>
      </c>
      <c r="K81" s="409">
        <v>65</v>
      </c>
      <c r="L81" s="408">
        <v>532</v>
      </c>
      <c r="M81" s="409">
        <v>0</v>
      </c>
      <c r="N81" s="409">
        <v>0</v>
      </c>
      <c r="O81" s="409">
        <v>0</v>
      </c>
      <c r="P81" s="409">
        <v>0</v>
      </c>
      <c r="Q81" s="409">
        <v>0</v>
      </c>
      <c r="R81" s="409">
        <v>0</v>
      </c>
      <c r="S81" s="409">
        <v>0</v>
      </c>
      <c r="T81" s="408">
        <v>428332</v>
      </c>
    </row>
    <row r="82" spans="1:20" ht="15" customHeight="1">
      <c r="A82" s="410" t="s">
        <v>360</v>
      </c>
      <c r="B82" s="410" t="s">
        <v>624</v>
      </c>
      <c r="C82" s="411">
        <v>2</v>
      </c>
      <c r="D82" s="216">
        <v>0</v>
      </c>
      <c r="E82" s="216">
        <v>2100</v>
      </c>
      <c r="F82" s="216">
        <v>36</v>
      </c>
      <c r="G82" s="216">
        <v>0</v>
      </c>
      <c r="H82" s="216">
        <v>0</v>
      </c>
      <c r="I82" s="216">
        <v>903</v>
      </c>
      <c r="J82" s="216">
        <v>346</v>
      </c>
      <c r="K82" s="216">
        <v>8</v>
      </c>
      <c r="L82" s="216">
        <v>1</v>
      </c>
      <c r="M82" s="216">
        <v>0</v>
      </c>
      <c r="N82" s="216">
        <v>0</v>
      </c>
      <c r="O82" s="216">
        <v>0</v>
      </c>
      <c r="P82" s="216">
        <v>0</v>
      </c>
      <c r="Q82" s="216">
        <v>0</v>
      </c>
      <c r="R82" s="216">
        <v>0</v>
      </c>
      <c r="S82" s="216">
        <v>0</v>
      </c>
      <c r="T82" s="415">
        <v>3394</v>
      </c>
    </row>
    <row r="83" spans="1:20" ht="15" customHeight="1">
      <c r="A83" s="410" t="s">
        <v>588</v>
      </c>
      <c r="B83" s="410" t="s">
        <v>624</v>
      </c>
      <c r="C83" s="411">
        <v>21</v>
      </c>
      <c r="D83" s="216">
        <v>0</v>
      </c>
      <c r="E83" s="216">
        <v>316</v>
      </c>
      <c r="F83" s="216">
        <v>4</v>
      </c>
      <c r="G83" s="216">
        <v>0</v>
      </c>
      <c r="H83" s="216">
        <v>0</v>
      </c>
      <c r="I83" s="216">
        <v>263</v>
      </c>
      <c r="J83" s="216">
        <v>0</v>
      </c>
      <c r="K83" s="216">
        <v>0</v>
      </c>
      <c r="L83" s="216">
        <v>0</v>
      </c>
      <c r="M83" s="216">
        <v>0</v>
      </c>
      <c r="N83" s="216">
        <v>0</v>
      </c>
      <c r="O83" s="216">
        <v>0</v>
      </c>
      <c r="P83" s="216">
        <v>0</v>
      </c>
      <c r="Q83" s="216">
        <v>0</v>
      </c>
      <c r="R83" s="216">
        <v>0</v>
      </c>
      <c r="S83" s="216">
        <v>0</v>
      </c>
      <c r="T83" s="415">
        <v>583</v>
      </c>
    </row>
    <row r="84" spans="1:20" ht="15" customHeight="1">
      <c r="A84" s="410" t="s">
        <v>373</v>
      </c>
      <c r="B84" s="410" t="s">
        <v>624</v>
      </c>
      <c r="C84" s="411">
        <v>55</v>
      </c>
      <c r="D84" s="216">
        <v>0</v>
      </c>
      <c r="E84" s="216">
        <v>358</v>
      </c>
      <c r="F84" s="216">
        <v>2</v>
      </c>
      <c r="G84" s="216">
        <v>0</v>
      </c>
      <c r="H84" s="216">
        <v>0</v>
      </c>
      <c r="I84" s="216">
        <v>253</v>
      </c>
      <c r="J84" s="216">
        <v>0</v>
      </c>
      <c r="K84" s="216">
        <v>0</v>
      </c>
      <c r="L84" s="216">
        <v>0</v>
      </c>
      <c r="M84" s="216">
        <v>0</v>
      </c>
      <c r="N84" s="216">
        <v>0</v>
      </c>
      <c r="O84" s="216">
        <v>0</v>
      </c>
      <c r="P84" s="216">
        <v>0</v>
      </c>
      <c r="Q84" s="216">
        <v>0</v>
      </c>
      <c r="R84" s="216">
        <v>0</v>
      </c>
      <c r="S84" s="216">
        <v>0</v>
      </c>
      <c r="T84" s="415">
        <v>613</v>
      </c>
    </row>
    <row r="85" spans="1:20" ht="15" customHeight="1">
      <c r="A85" s="410" t="s">
        <v>391</v>
      </c>
      <c r="B85" s="410" t="s">
        <v>624</v>
      </c>
      <c r="C85" s="411">
        <v>148</v>
      </c>
      <c r="D85" s="216">
        <v>23528</v>
      </c>
      <c r="E85" s="216">
        <v>12019</v>
      </c>
      <c r="F85" s="216">
        <v>335</v>
      </c>
      <c r="G85" s="216">
        <v>0</v>
      </c>
      <c r="H85" s="216">
        <v>0</v>
      </c>
      <c r="I85" s="216">
        <v>1691</v>
      </c>
      <c r="J85" s="216">
        <v>0</v>
      </c>
      <c r="K85" s="216">
        <v>0</v>
      </c>
      <c r="L85" s="216">
        <v>12</v>
      </c>
      <c r="M85" s="216">
        <v>0</v>
      </c>
      <c r="N85" s="216">
        <v>0</v>
      </c>
      <c r="O85" s="216">
        <v>0</v>
      </c>
      <c r="P85" s="216">
        <v>0</v>
      </c>
      <c r="Q85" s="216">
        <v>0</v>
      </c>
      <c r="R85" s="216">
        <v>0</v>
      </c>
      <c r="S85" s="216">
        <v>0</v>
      </c>
      <c r="T85" s="415">
        <v>37585</v>
      </c>
    </row>
    <row r="86" spans="1:20" ht="15" customHeight="1">
      <c r="A86" s="410" t="s">
        <v>589</v>
      </c>
      <c r="B86" s="410" t="s">
        <v>624</v>
      </c>
      <c r="C86" s="411">
        <v>197</v>
      </c>
      <c r="D86" s="216">
        <v>291</v>
      </c>
      <c r="E86" s="216">
        <v>1873</v>
      </c>
      <c r="F86" s="216">
        <v>13</v>
      </c>
      <c r="G86" s="216">
        <v>0</v>
      </c>
      <c r="H86" s="216">
        <v>0</v>
      </c>
      <c r="I86" s="216">
        <v>580</v>
      </c>
      <c r="J86" s="216">
        <v>0</v>
      </c>
      <c r="K86" s="216">
        <v>0</v>
      </c>
      <c r="L86" s="216">
        <v>8</v>
      </c>
      <c r="M86" s="216">
        <v>0</v>
      </c>
      <c r="N86" s="216">
        <v>0</v>
      </c>
      <c r="O86" s="216">
        <v>0</v>
      </c>
      <c r="P86" s="216">
        <v>0</v>
      </c>
      <c r="Q86" s="216">
        <v>0</v>
      </c>
      <c r="R86" s="216">
        <v>0</v>
      </c>
      <c r="S86" s="216">
        <v>0</v>
      </c>
      <c r="T86" s="415">
        <v>2765</v>
      </c>
    </row>
    <row r="87" spans="1:20" ht="15" customHeight="1">
      <c r="A87" s="410" t="s">
        <v>590</v>
      </c>
      <c r="B87" s="410" t="s">
        <v>624</v>
      </c>
      <c r="C87" s="411">
        <v>206</v>
      </c>
      <c r="D87" s="216">
        <v>159</v>
      </c>
      <c r="E87" s="216">
        <v>426</v>
      </c>
      <c r="F87" s="216">
        <v>4</v>
      </c>
      <c r="G87" s="216">
        <v>15</v>
      </c>
      <c r="H87" s="216">
        <v>0</v>
      </c>
      <c r="I87" s="216">
        <v>221</v>
      </c>
      <c r="J87" s="216">
        <v>0</v>
      </c>
      <c r="K87" s="216">
        <v>0</v>
      </c>
      <c r="L87" s="216">
        <v>1</v>
      </c>
      <c r="M87" s="216">
        <v>0</v>
      </c>
      <c r="N87" s="216">
        <v>0</v>
      </c>
      <c r="O87" s="216">
        <v>0</v>
      </c>
      <c r="P87" s="216">
        <v>0</v>
      </c>
      <c r="Q87" s="216">
        <v>0</v>
      </c>
      <c r="R87" s="216">
        <v>0</v>
      </c>
      <c r="S87" s="216">
        <v>0</v>
      </c>
      <c r="T87" s="415">
        <v>826</v>
      </c>
    </row>
    <row r="88" spans="1:20" ht="15" customHeight="1">
      <c r="A88" s="410" t="s">
        <v>411</v>
      </c>
      <c r="B88" s="410" t="s">
        <v>624</v>
      </c>
      <c r="C88" s="411">
        <v>313</v>
      </c>
      <c r="D88" s="216">
        <v>381</v>
      </c>
      <c r="E88" s="216">
        <v>1065</v>
      </c>
      <c r="F88" s="216">
        <v>7</v>
      </c>
      <c r="G88" s="216">
        <v>0</v>
      </c>
      <c r="H88" s="216">
        <v>0</v>
      </c>
      <c r="I88" s="216">
        <v>400</v>
      </c>
      <c r="J88" s="216">
        <v>0</v>
      </c>
      <c r="K88" s="216">
        <v>0</v>
      </c>
      <c r="L88" s="216">
        <v>0</v>
      </c>
      <c r="M88" s="216">
        <v>0</v>
      </c>
      <c r="N88" s="216">
        <v>0</v>
      </c>
      <c r="O88" s="216">
        <v>0</v>
      </c>
      <c r="P88" s="216">
        <v>0</v>
      </c>
      <c r="Q88" s="216">
        <v>0</v>
      </c>
      <c r="R88" s="216">
        <v>0</v>
      </c>
      <c r="S88" s="216">
        <v>0</v>
      </c>
      <c r="T88" s="415">
        <v>1853</v>
      </c>
    </row>
    <row r="89" spans="1:20" ht="15" customHeight="1">
      <c r="A89" s="410" t="s">
        <v>413</v>
      </c>
      <c r="B89" s="410" t="s">
        <v>624</v>
      </c>
      <c r="C89" s="411">
        <v>318</v>
      </c>
      <c r="D89" s="216">
        <v>23142</v>
      </c>
      <c r="E89" s="216">
        <v>7039</v>
      </c>
      <c r="F89" s="216">
        <v>139</v>
      </c>
      <c r="G89" s="216">
        <v>2426</v>
      </c>
      <c r="H89" s="216">
        <v>12</v>
      </c>
      <c r="I89" s="216">
        <v>1516</v>
      </c>
      <c r="J89" s="216">
        <v>0</v>
      </c>
      <c r="K89" s="216">
        <v>0</v>
      </c>
      <c r="L89" s="216">
        <v>64</v>
      </c>
      <c r="M89" s="216">
        <v>0</v>
      </c>
      <c r="N89" s="216">
        <v>0</v>
      </c>
      <c r="O89" s="216">
        <v>0</v>
      </c>
      <c r="P89" s="216">
        <v>0</v>
      </c>
      <c r="Q89" s="216">
        <v>0</v>
      </c>
      <c r="R89" s="216">
        <v>0</v>
      </c>
      <c r="S89" s="216">
        <v>0</v>
      </c>
      <c r="T89" s="415">
        <v>34338</v>
      </c>
    </row>
    <row r="90" spans="1:20" ht="15" customHeight="1">
      <c r="A90" s="410" t="s">
        <v>591</v>
      </c>
      <c r="B90" s="410" t="s">
        <v>624</v>
      </c>
      <c r="C90" s="411">
        <v>321</v>
      </c>
      <c r="D90" s="216">
        <v>0</v>
      </c>
      <c r="E90" s="216">
        <v>1923</v>
      </c>
      <c r="F90" s="216">
        <v>25</v>
      </c>
      <c r="G90" s="216">
        <v>0</v>
      </c>
      <c r="H90" s="216">
        <v>0</v>
      </c>
      <c r="I90" s="216">
        <v>570</v>
      </c>
      <c r="J90" s="216">
        <v>0</v>
      </c>
      <c r="K90" s="216">
        <v>0</v>
      </c>
      <c r="L90" s="216">
        <v>98</v>
      </c>
      <c r="M90" s="216">
        <v>0</v>
      </c>
      <c r="N90" s="216">
        <v>0</v>
      </c>
      <c r="O90" s="216">
        <v>0</v>
      </c>
      <c r="P90" s="216">
        <v>0</v>
      </c>
      <c r="Q90" s="216">
        <v>0</v>
      </c>
      <c r="R90" s="216">
        <v>0</v>
      </c>
      <c r="S90" s="216">
        <v>0</v>
      </c>
      <c r="T90" s="415">
        <v>2616</v>
      </c>
    </row>
    <row r="91" spans="1:20" ht="15" customHeight="1">
      <c r="A91" s="410" t="s">
        <v>421</v>
      </c>
      <c r="B91" s="410" t="s">
        <v>624</v>
      </c>
      <c r="C91" s="411">
        <v>376</v>
      </c>
      <c r="D91" s="216">
        <v>50227</v>
      </c>
      <c r="E91" s="216">
        <v>9669</v>
      </c>
      <c r="F91" s="216">
        <v>352</v>
      </c>
      <c r="G91" s="216">
        <v>1833</v>
      </c>
      <c r="H91" s="216">
        <v>1</v>
      </c>
      <c r="I91" s="216">
        <v>1538</v>
      </c>
      <c r="J91" s="216">
        <v>0</v>
      </c>
      <c r="K91" s="216">
        <v>0</v>
      </c>
      <c r="L91" s="216">
        <v>67</v>
      </c>
      <c r="M91" s="216">
        <v>0</v>
      </c>
      <c r="N91" s="216">
        <v>0</v>
      </c>
      <c r="O91" s="216">
        <v>0</v>
      </c>
      <c r="P91" s="216">
        <v>0</v>
      </c>
      <c r="Q91" s="216">
        <v>0</v>
      </c>
      <c r="R91" s="216">
        <v>0</v>
      </c>
      <c r="S91" s="216">
        <v>0</v>
      </c>
      <c r="T91" s="415">
        <v>63687</v>
      </c>
    </row>
    <row r="92" spans="1:20" ht="15" customHeight="1">
      <c r="A92" s="410" t="s">
        <v>592</v>
      </c>
      <c r="B92" s="410" t="s">
        <v>624</v>
      </c>
      <c r="C92" s="411">
        <v>400</v>
      </c>
      <c r="D92" s="216">
        <v>6660</v>
      </c>
      <c r="E92" s="216">
        <v>2885</v>
      </c>
      <c r="F92" s="216">
        <v>95</v>
      </c>
      <c r="G92" s="216">
        <v>2111</v>
      </c>
      <c r="H92" s="216">
        <v>0</v>
      </c>
      <c r="I92" s="216">
        <v>1377</v>
      </c>
      <c r="J92" s="216">
        <v>1</v>
      </c>
      <c r="K92" s="216">
        <v>1</v>
      </c>
      <c r="L92" s="216">
        <v>4</v>
      </c>
      <c r="M92" s="216">
        <v>0</v>
      </c>
      <c r="N92" s="216">
        <v>0</v>
      </c>
      <c r="O92" s="216">
        <v>0</v>
      </c>
      <c r="P92" s="216">
        <v>0</v>
      </c>
      <c r="Q92" s="216">
        <v>0</v>
      </c>
      <c r="R92" s="216">
        <v>0</v>
      </c>
      <c r="S92" s="216">
        <v>0</v>
      </c>
      <c r="T92" s="415">
        <v>13134</v>
      </c>
    </row>
    <row r="93" spans="1:20" ht="15" customHeight="1">
      <c r="A93" s="410" t="s">
        <v>427</v>
      </c>
      <c r="B93" s="410" t="s">
        <v>624</v>
      </c>
      <c r="C93" s="411">
        <v>440</v>
      </c>
      <c r="D93" s="216">
        <v>29158</v>
      </c>
      <c r="E93" s="216">
        <v>10314</v>
      </c>
      <c r="F93" s="216">
        <v>269</v>
      </c>
      <c r="G93" s="216">
        <v>3721</v>
      </c>
      <c r="H93" s="216">
        <v>1</v>
      </c>
      <c r="I93" s="216">
        <v>1865</v>
      </c>
      <c r="J93" s="216">
        <v>1</v>
      </c>
      <c r="K93" s="216">
        <v>0</v>
      </c>
      <c r="L93" s="216">
        <v>28</v>
      </c>
      <c r="M93" s="216">
        <v>0</v>
      </c>
      <c r="N93" s="216">
        <v>0</v>
      </c>
      <c r="O93" s="216">
        <v>0</v>
      </c>
      <c r="P93" s="216">
        <v>0</v>
      </c>
      <c r="Q93" s="216">
        <v>0</v>
      </c>
      <c r="R93" s="216">
        <v>0</v>
      </c>
      <c r="S93" s="216">
        <v>0</v>
      </c>
      <c r="T93" s="415">
        <v>45357</v>
      </c>
    </row>
    <row r="94" spans="1:20" ht="15" customHeight="1">
      <c r="A94" s="410" t="s">
        <v>431</v>
      </c>
      <c r="B94" s="410" t="s">
        <v>624</v>
      </c>
      <c r="C94" s="411">
        <v>483</v>
      </c>
      <c r="D94" s="216">
        <v>0</v>
      </c>
      <c r="E94" s="216">
        <v>383</v>
      </c>
      <c r="F94" s="216">
        <v>6</v>
      </c>
      <c r="G94" s="216">
        <v>25</v>
      </c>
      <c r="H94" s="216">
        <v>0</v>
      </c>
      <c r="I94" s="216">
        <v>269</v>
      </c>
      <c r="J94" s="216">
        <v>21</v>
      </c>
      <c r="K94" s="216">
        <v>0</v>
      </c>
      <c r="L94" s="216">
        <v>0</v>
      </c>
      <c r="M94" s="216">
        <v>0</v>
      </c>
      <c r="N94" s="216">
        <v>0</v>
      </c>
      <c r="O94" s="216">
        <v>0</v>
      </c>
      <c r="P94" s="216">
        <v>0</v>
      </c>
      <c r="Q94" s="216">
        <v>0</v>
      </c>
      <c r="R94" s="216">
        <v>0</v>
      </c>
      <c r="S94" s="216">
        <v>0</v>
      </c>
      <c r="T94" s="415">
        <v>704</v>
      </c>
    </row>
    <row r="95" spans="1:20" ht="15" customHeight="1">
      <c r="A95" s="410" t="s">
        <v>593</v>
      </c>
      <c r="B95" s="410" t="s">
        <v>624</v>
      </c>
      <c r="C95" s="411">
        <v>541</v>
      </c>
      <c r="D95" s="216">
        <v>0</v>
      </c>
      <c r="E95" s="216">
        <v>3951</v>
      </c>
      <c r="F95" s="216">
        <v>58</v>
      </c>
      <c r="G95" s="216">
        <v>1034</v>
      </c>
      <c r="H95" s="216">
        <v>0</v>
      </c>
      <c r="I95" s="216">
        <v>916</v>
      </c>
      <c r="J95" s="216">
        <v>0</v>
      </c>
      <c r="K95" s="216">
        <v>0</v>
      </c>
      <c r="L95" s="216">
        <v>38</v>
      </c>
      <c r="M95" s="216">
        <v>0</v>
      </c>
      <c r="N95" s="216">
        <v>0</v>
      </c>
      <c r="O95" s="216">
        <v>0</v>
      </c>
      <c r="P95" s="216">
        <v>0</v>
      </c>
      <c r="Q95" s="216">
        <v>0</v>
      </c>
      <c r="R95" s="216">
        <v>0</v>
      </c>
      <c r="S95" s="216">
        <v>0</v>
      </c>
      <c r="T95" s="415">
        <v>5997</v>
      </c>
    </row>
    <row r="96" spans="1:20" ht="15" customHeight="1">
      <c r="A96" s="410" t="s">
        <v>594</v>
      </c>
      <c r="B96" s="410" t="s">
        <v>624</v>
      </c>
      <c r="C96" s="411">
        <v>607</v>
      </c>
      <c r="D96" s="216">
        <v>9387</v>
      </c>
      <c r="E96" s="216">
        <v>4923</v>
      </c>
      <c r="F96" s="216">
        <v>76</v>
      </c>
      <c r="G96" s="216">
        <v>0</v>
      </c>
      <c r="H96" s="216">
        <v>7</v>
      </c>
      <c r="I96" s="216">
        <v>515</v>
      </c>
      <c r="J96" s="216">
        <v>0</v>
      </c>
      <c r="K96" s="216">
        <v>0</v>
      </c>
      <c r="L96" s="216">
        <v>41</v>
      </c>
      <c r="M96" s="216">
        <v>0</v>
      </c>
      <c r="N96" s="216">
        <v>0</v>
      </c>
      <c r="O96" s="216">
        <v>0</v>
      </c>
      <c r="P96" s="216">
        <v>0</v>
      </c>
      <c r="Q96" s="216">
        <v>0</v>
      </c>
      <c r="R96" s="216">
        <v>0</v>
      </c>
      <c r="S96" s="216">
        <v>0</v>
      </c>
      <c r="T96" s="415">
        <v>14949</v>
      </c>
    </row>
    <row r="97" spans="1:20" ht="15" customHeight="1">
      <c r="A97" s="410" t="s">
        <v>443</v>
      </c>
      <c r="B97" s="410" t="s">
        <v>624</v>
      </c>
      <c r="C97" s="411">
        <v>615</v>
      </c>
      <c r="D97" s="216">
        <v>108113</v>
      </c>
      <c r="E97" s="216">
        <v>25700</v>
      </c>
      <c r="F97" s="216">
        <v>1022</v>
      </c>
      <c r="G97" s="216">
        <v>10444</v>
      </c>
      <c r="H97" s="216">
        <v>14480</v>
      </c>
      <c r="I97" s="216">
        <v>2962</v>
      </c>
      <c r="J97" s="216">
        <v>222</v>
      </c>
      <c r="K97" s="216">
        <v>56</v>
      </c>
      <c r="L97" s="216">
        <v>112</v>
      </c>
      <c r="M97" s="216">
        <v>0</v>
      </c>
      <c r="N97" s="216">
        <v>0</v>
      </c>
      <c r="O97" s="216">
        <v>0</v>
      </c>
      <c r="P97" s="216">
        <v>0</v>
      </c>
      <c r="Q97" s="216">
        <v>0</v>
      </c>
      <c r="R97" s="216">
        <v>0</v>
      </c>
      <c r="S97" s="216">
        <v>0</v>
      </c>
      <c r="T97" s="415">
        <v>163111</v>
      </c>
    </row>
    <row r="98" spans="1:20" ht="15" customHeight="1">
      <c r="A98" s="410" t="s">
        <v>448</v>
      </c>
      <c r="B98" s="410" t="s">
        <v>624</v>
      </c>
      <c r="C98" s="411">
        <v>649</v>
      </c>
      <c r="D98" s="216">
        <v>475</v>
      </c>
      <c r="E98" s="216">
        <v>1478</v>
      </c>
      <c r="F98" s="216">
        <v>2</v>
      </c>
      <c r="G98" s="216">
        <v>1</v>
      </c>
      <c r="H98" s="216">
        <v>0</v>
      </c>
      <c r="I98" s="216">
        <v>541</v>
      </c>
      <c r="J98" s="216">
        <v>0</v>
      </c>
      <c r="K98" s="216">
        <v>0</v>
      </c>
      <c r="L98" s="216">
        <v>4</v>
      </c>
      <c r="M98" s="216">
        <v>0</v>
      </c>
      <c r="N98" s="216">
        <v>0</v>
      </c>
      <c r="O98" s="216">
        <v>0</v>
      </c>
      <c r="P98" s="216">
        <v>0</v>
      </c>
      <c r="Q98" s="216">
        <v>0</v>
      </c>
      <c r="R98" s="216">
        <v>0</v>
      </c>
      <c r="S98" s="216">
        <v>0</v>
      </c>
      <c r="T98" s="415">
        <v>2501</v>
      </c>
    </row>
    <row r="99" spans="1:20" ht="15" customHeight="1">
      <c r="A99" s="410" t="s">
        <v>449</v>
      </c>
      <c r="B99" s="410" t="s">
        <v>624</v>
      </c>
      <c r="C99" s="411">
        <v>652</v>
      </c>
      <c r="D99" s="216">
        <v>97</v>
      </c>
      <c r="E99" s="216">
        <v>232</v>
      </c>
      <c r="F99" s="216">
        <v>1</v>
      </c>
      <c r="G99" s="216">
        <v>0</v>
      </c>
      <c r="H99" s="216">
        <v>0</v>
      </c>
      <c r="I99" s="216">
        <v>165</v>
      </c>
      <c r="J99" s="216">
        <v>0</v>
      </c>
      <c r="K99" s="216">
        <v>0</v>
      </c>
      <c r="L99" s="216">
        <v>0</v>
      </c>
      <c r="M99" s="216">
        <v>0</v>
      </c>
      <c r="N99" s="216">
        <v>0</v>
      </c>
      <c r="O99" s="216">
        <v>0</v>
      </c>
      <c r="P99" s="216">
        <v>0</v>
      </c>
      <c r="Q99" s="216">
        <v>0</v>
      </c>
      <c r="R99" s="216">
        <v>0</v>
      </c>
      <c r="S99" s="216">
        <v>0</v>
      </c>
      <c r="T99" s="415">
        <v>495</v>
      </c>
    </row>
    <row r="100" spans="1:20" ht="15" customHeight="1">
      <c r="A100" s="410" t="s">
        <v>453</v>
      </c>
      <c r="B100" s="410" t="s">
        <v>624</v>
      </c>
      <c r="C100" s="411">
        <v>660</v>
      </c>
      <c r="D100" s="216">
        <v>0</v>
      </c>
      <c r="E100" s="216">
        <v>2596</v>
      </c>
      <c r="F100" s="216">
        <v>19</v>
      </c>
      <c r="G100" s="216">
        <v>0</v>
      </c>
      <c r="H100" s="216">
        <v>0</v>
      </c>
      <c r="I100" s="216">
        <v>796</v>
      </c>
      <c r="J100" s="216">
        <v>0</v>
      </c>
      <c r="K100" s="216">
        <v>0</v>
      </c>
      <c r="L100" s="216">
        <v>2</v>
      </c>
      <c r="M100" s="216">
        <v>0</v>
      </c>
      <c r="N100" s="216">
        <v>0</v>
      </c>
      <c r="O100" s="216">
        <v>0</v>
      </c>
      <c r="P100" s="216">
        <v>0</v>
      </c>
      <c r="Q100" s="216">
        <v>0</v>
      </c>
      <c r="R100" s="216">
        <v>0</v>
      </c>
      <c r="S100" s="216">
        <v>0</v>
      </c>
      <c r="T100" s="415">
        <v>3413</v>
      </c>
    </row>
    <row r="101" spans="1:20" ht="15" customHeight="1">
      <c r="A101" s="410" t="s">
        <v>456</v>
      </c>
      <c r="B101" s="410" t="s">
        <v>624</v>
      </c>
      <c r="C101" s="411">
        <v>667</v>
      </c>
      <c r="D101" s="216">
        <v>393</v>
      </c>
      <c r="E101" s="216">
        <v>2158</v>
      </c>
      <c r="F101" s="216">
        <v>10</v>
      </c>
      <c r="G101" s="216">
        <v>0</v>
      </c>
      <c r="H101" s="216">
        <v>0</v>
      </c>
      <c r="I101" s="216">
        <v>789</v>
      </c>
      <c r="J101" s="216">
        <v>0</v>
      </c>
      <c r="K101" s="216">
        <v>0</v>
      </c>
      <c r="L101" s="216">
        <v>44</v>
      </c>
      <c r="M101" s="216">
        <v>0</v>
      </c>
      <c r="N101" s="216">
        <v>0</v>
      </c>
      <c r="O101" s="216">
        <v>0</v>
      </c>
      <c r="P101" s="216">
        <v>0</v>
      </c>
      <c r="Q101" s="216">
        <v>0</v>
      </c>
      <c r="R101" s="216">
        <v>0</v>
      </c>
      <c r="S101" s="216">
        <v>0</v>
      </c>
      <c r="T101" s="415">
        <v>3394</v>
      </c>
    </row>
    <row r="102" spans="1:20" ht="15" customHeight="1">
      <c r="A102" s="410" t="s">
        <v>458</v>
      </c>
      <c r="B102" s="410" t="s">
        <v>624</v>
      </c>
      <c r="C102" s="411">
        <v>674</v>
      </c>
      <c r="D102" s="216">
        <v>0</v>
      </c>
      <c r="E102" s="216">
        <v>1782</v>
      </c>
      <c r="F102" s="216">
        <v>57</v>
      </c>
      <c r="G102" s="216">
        <v>0</v>
      </c>
      <c r="H102" s="216">
        <v>0</v>
      </c>
      <c r="I102" s="216">
        <v>878</v>
      </c>
      <c r="J102" s="216">
        <v>0</v>
      </c>
      <c r="K102" s="216">
        <v>0</v>
      </c>
      <c r="L102" s="216">
        <v>5</v>
      </c>
      <c r="M102" s="216">
        <v>0</v>
      </c>
      <c r="N102" s="216">
        <v>0</v>
      </c>
      <c r="O102" s="216">
        <v>0</v>
      </c>
      <c r="P102" s="216">
        <v>0</v>
      </c>
      <c r="Q102" s="216">
        <v>0</v>
      </c>
      <c r="R102" s="216">
        <v>0</v>
      </c>
      <c r="S102" s="216">
        <v>0</v>
      </c>
      <c r="T102" s="415">
        <v>2722</v>
      </c>
    </row>
    <row r="103" spans="1:20" ht="15" customHeight="1">
      <c r="A103" s="410" t="s">
        <v>462</v>
      </c>
      <c r="B103" s="410" t="s">
        <v>624</v>
      </c>
      <c r="C103" s="411">
        <v>697</v>
      </c>
      <c r="D103" s="216">
        <v>8374</v>
      </c>
      <c r="E103" s="216">
        <v>6879</v>
      </c>
      <c r="F103" s="216">
        <v>90</v>
      </c>
      <c r="G103" s="216">
        <v>334</v>
      </c>
      <c r="H103" s="216">
        <v>2</v>
      </c>
      <c r="I103" s="216">
        <v>1148</v>
      </c>
      <c r="J103" s="216">
        <v>4</v>
      </c>
      <c r="K103" s="216">
        <v>0</v>
      </c>
      <c r="L103" s="216">
        <v>3</v>
      </c>
      <c r="M103" s="216">
        <v>0</v>
      </c>
      <c r="N103" s="216">
        <v>0</v>
      </c>
      <c r="O103" s="216">
        <v>0</v>
      </c>
      <c r="P103" s="216">
        <v>0</v>
      </c>
      <c r="Q103" s="216">
        <v>0</v>
      </c>
      <c r="R103" s="216">
        <v>0</v>
      </c>
      <c r="S103" s="216">
        <v>0</v>
      </c>
      <c r="T103" s="415">
        <v>16834</v>
      </c>
    </row>
    <row r="104" spans="1:20" ht="15" customHeight="1">
      <c r="A104" s="410" t="s">
        <v>595</v>
      </c>
      <c r="B104" s="410" t="s">
        <v>624</v>
      </c>
      <c r="C104" s="411">
        <v>756</v>
      </c>
      <c r="D104" s="216">
        <v>604</v>
      </c>
      <c r="E104" s="216">
        <v>5134</v>
      </c>
      <c r="F104" s="216">
        <v>34</v>
      </c>
      <c r="G104" s="216">
        <v>0</v>
      </c>
      <c r="H104" s="216">
        <v>0</v>
      </c>
      <c r="I104" s="216">
        <v>1689</v>
      </c>
      <c r="J104" s="216">
        <v>0</v>
      </c>
      <c r="K104" s="216">
        <v>0</v>
      </c>
      <c r="L104" s="216">
        <v>0</v>
      </c>
      <c r="M104" s="216">
        <v>0</v>
      </c>
      <c r="N104" s="216">
        <v>0</v>
      </c>
      <c r="O104" s="216">
        <v>0</v>
      </c>
      <c r="P104" s="216">
        <v>0</v>
      </c>
      <c r="Q104" s="216">
        <v>0</v>
      </c>
      <c r="R104" s="216">
        <v>0</v>
      </c>
      <c r="S104" s="216">
        <v>0</v>
      </c>
      <c r="T104" s="415">
        <v>7461</v>
      </c>
    </row>
    <row r="105" spans="1:20" ht="15" customHeight="1">
      <c r="A105" s="406" t="s">
        <v>618</v>
      </c>
      <c r="B105" s="412"/>
      <c r="C105" s="413"/>
      <c r="D105" s="408">
        <v>8550</v>
      </c>
      <c r="E105" s="408">
        <v>53295</v>
      </c>
      <c r="F105" s="409">
        <v>219</v>
      </c>
      <c r="G105" s="408">
        <v>4319</v>
      </c>
      <c r="H105" s="408">
        <v>2</v>
      </c>
      <c r="I105" s="408">
        <v>12095</v>
      </c>
      <c r="J105" s="408">
        <v>7159</v>
      </c>
      <c r="K105" s="409">
        <v>409</v>
      </c>
      <c r="L105" s="408">
        <v>28</v>
      </c>
      <c r="M105" s="409">
        <v>32</v>
      </c>
      <c r="N105" s="409">
        <v>0</v>
      </c>
      <c r="O105" s="409">
        <v>2</v>
      </c>
      <c r="P105" s="409">
        <v>0</v>
      </c>
      <c r="Q105" s="409">
        <v>0</v>
      </c>
      <c r="R105" s="409">
        <v>0</v>
      </c>
      <c r="S105" s="409">
        <v>0</v>
      </c>
      <c r="T105" s="408">
        <v>86110</v>
      </c>
    </row>
    <row r="106" spans="1:20" ht="15" customHeight="1">
      <c r="A106" s="410" t="s">
        <v>596</v>
      </c>
      <c r="B106" s="410" t="s">
        <v>618</v>
      </c>
      <c r="C106" s="411">
        <v>30</v>
      </c>
      <c r="D106" s="216">
        <v>3671</v>
      </c>
      <c r="E106" s="216">
        <v>4994</v>
      </c>
      <c r="F106" s="216">
        <v>43</v>
      </c>
      <c r="G106" s="216">
        <v>3988</v>
      </c>
      <c r="H106" s="216">
        <v>0</v>
      </c>
      <c r="I106" s="216">
        <v>527</v>
      </c>
      <c r="J106" s="216">
        <v>1182</v>
      </c>
      <c r="K106" s="216">
        <v>45</v>
      </c>
      <c r="L106" s="216">
        <v>3</v>
      </c>
      <c r="M106" s="216">
        <v>22</v>
      </c>
      <c r="N106" s="216">
        <v>0</v>
      </c>
      <c r="O106" s="216">
        <v>0</v>
      </c>
      <c r="P106" s="216">
        <v>0</v>
      </c>
      <c r="Q106" s="216">
        <v>0</v>
      </c>
      <c r="R106" s="216">
        <v>0</v>
      </c>
      <c r="S106" s="216">
        <v>0</v>
      </c>
      <c r="T106" s="415">
        <v>14475</v>
      </c>
    </row>
    <row r="107" spans="1:20" ht="15" customHeight="1">
      <c r="A107" s="410" t="s">
        <v>365</v>
      </c>
      <c r="B107" s="410" t="s">
        <v>618</v>
      </c>
      <c r="C107" s="411">
        <v>34</v>
      </c>
      <c r="D107" s="216">
        <v>4346</v>
      </c>
      <c r="E107" s="216">
        <v>5660</v>
      </c>
      <c r="F107" s="216">
        <v>33</v>
      </c>
      <c r="G107" s="216">
        <v>1</v>
      </c>
      <c r="H107" s="216">
        <v>0</v>
      </c>
      <c r="I107" s="216">
        <v>1583</v>
      </c>
      <c r="J107" s="216">
        <v>0</v>
      </c>
      <c r="K107" s="216">
        <v>0</v>
      </c>
      <c r="L107" s="216">
        <v>0</v>
      </c>
      <c r="M107" s="216">
        <v>0</v>
      </c>
      <c r="N107" s="216">
        <v>0</v>
      </c>
      <c r="O107" s="216">
        <v>0</v>
      </c>
      <c r="P107" s="216">
        <v>0</v>
      </c>
      <c r="Q107" s="216">
        <v>0</v>
      </c>
      <c r="R107" s="216">
        <v>0</v>
      </c>
      <c r="S107" s="216">
        <v>0</v>
      </c>
      <c r="T107" s="415">
        <v>11623</v>
      </c>
    </row>
    <row r="108" spans="1:20" ht="15" customHeight="1">
      <c r="A108" s="410" t="s">
        <v>597</v>
      </c>
      <c r="B108" s="410" t="s">
        <v>618</v>
      </c>
      <c r="C108" s="411">
        <v>36</v>
      </c>
      <c r="D108" s="216">
        <v>226</v>
      </c>
      <c r="E108" s="216">
        <v>889</v>
      </c>
      <c r="F108" s="216">
        <v>2</v>
      </c>
      <c r="G108" s="216">
        <v>1</v>
      </c>
      <c r="H108" s="216">
        <v>0</v>
      </c>
      <c r="I108" s="216">
        <v>88</v>
      </c>
      <c r="J108" s="216">
        <v>0</v>
      </c>
      <c r="K108" s="216">
        <v>0</v>
      </c>
      <c r="L108" s="216">
        <v>0</v>
      </c>
      <c r="M108" s="216">
        <v>0</v>
      </c>
      <c r="N108" s="216">
        <v>0</v>
      </c>
      <c r="O108" s="216">
        <v>0</v>
      </c>
      <c r="P108" s="216">
        <v>0</v>
      </c>
      <c r="Q108" s="216">
        <v>0</v>
      </c>
      <c r="R108" s="216">
        <v>0</v>
      </c>
      <c r="S108" s="216">
        <v>0</v>
      </c>
      <c r="T108" s="415">
        <v>1206</v>
      </c>
    </row>
    <row r="109" spans="1:20" ht="15" customHeight="1">
      <c r="A109" s="410" t="s">
        <v>378</v>
      </c>
      <c r="B109" s="410" t="s">
        <v>618</v>
      </c>
      <c r="C109" s="411">
        <v>91</v>
      </c>
      <c r="D109" s="216">
        <v>235</v>
      </c>
      <c r="E109" s="216">
        <v>527</v>
      </c>
      <c r="F109" s="216">
        <v>2</v>
      </c>
      <c r="G109" s="216">
        <v>0</v>
      </c>
      <c r="H109" s="216">
        <v>0</v>
      </c>
      <c r="I109" s="216">
        <v>234</v>
      </c>
      <c r="J109" s="216">
        <v>0</v>
      </c>
      <c r="K109" s="216">
        <v>0</v>
      </c>
      <c r="L109" s="216">
        <v>2</v>
      </c>
      <c r="M109" s="216">
        <v>0</v>
      </c>
      <c r="N109" s="216">
        <v>0</v>
      </c>
      <c r="O109" s="216">
        <v>0</v>
      </c>
      <c r="P109" s="216">
        <v>0</v>
      </c>
      <c r="Q109" s="216">
        <v>0</v>
      </c>
      <c r="R109" s="216">
        <v>0</v>
      </c>
      <c r="S109" s="216">
        <v>0</v>
      </c>
      <c r="T109" s="415">
        <v>1000</v>
      </c>
    </row>
    <row r="110" spans="1:20" ht="15" customHeight="1">
      <c r="A110" s="410" t="s">
        <v>379</v>
      </c>
      <c r="B110" s="410" t="s">
        <v>618</v>
      </c>
      <c r="C110" s="411">
        <v>93</v>
      </c>
      <c r="D110" s="216">
        <v>1</v>
      </c>
      <c r="E110" s="216">
        <v>700</v>
      </c>
      <c r="F110" s="216">
        <v>1</v>
      </c>
      <c r="G110" s="216">
        <v>0</v>
      </c>
      <c r="H110" s="216">
        <v>0</v>
      </c>
      <c r="I110" s="216">
        <v>527</v>
      </c>
      <c r="J110" s="216">
        <v>0</v>
      </c>
      <c r="K110" s="216">
        <v>0</v>
      </c>
      <c r="L110" s="216">
        <v>0</v>
      </c>
      <c r="M110" s="216">
        <v>0</v>
      </c>
      <c r="N110" s="216">
        <v>0</v>
      </c>
      <c r="O110" s="216">
        <v>0</v>
      </c>
      <c r="P110" s="216">
        <v>0</v>
      </c>
      <c r="Q110" s="216">
        <v>0</v>
      </c>
      <c r="R110" s="216">
        <v>0</v>
      </c>
      <c r="S110" s="216">
        <v>0</v>
      </c>
      <c r="T110" s="415">
        <v>1229</v>
      </c>
    </row>
    <row r="111" spans="1:20" ht="15" customHeight="1">
      <c r="A111" s="410" t="s">
        <v>598</v>
      </c>
      <c r="B111" s="410" t="s">
        <v>618</v>
      </c>
      <c r="C111" s="411">
        <v>101</v>
      </c>
      <c r="D111" s="216">
        <v>0</v>
      </c>
      <c r="E111" s="216">
        <v>3754</v>
      </c>
      <c r="F111" s="216">
        <v>11</v>
      </c>
      <c r="G111" s="216">
        <v>0</v>
      </c>
      <c r="H111" s="216">
        <v>0</v>
      </c>
      <c r="I111" s="216">
        <v>738</v>
      </c>
      <c r="J111" s="216">
        <v>2268</v>
      </c>
      <c r="K111" s="216">
        <v>88</v>
      </c>
      <c r="L111" s="216">
        <v>0</v>
      </c>
      <c r="M111" s="216">
        <v>0</v>
      </c>
      <c r="N111" s="216">
        <v>0</v>
      </c>
      <c r="O111" s="216">
        <v>0</v>
      </c>
      <c r="P111" s="216">
        <v>0</v>
      </c>
      <c r="Q111" s="216">
        <v>0</v>
      </c>
      <c r="R111" s="216">
        <v>0</v>
      </c>
      <c r="S111" s="216">
        <v>0</v>
      </c>
      <c r="T111" s="415">
        <v>6859</v>
      </c>
    </row>
    <row r="112" spans="1:20" ht="15" customHeight="1">
      <c r="A112" s="410" t="s">
        <v>389</v>
      </c>
      <c r="B112" s="410" t="s">
        <v>618</v>
      </c>
      <c r="C112" s="411">
        <v>145</v>
      </c>
      <c r="D112" s="216">
        <v>0</v>
      </c>
      <c r="E112" s="216">
        <v>559</v>
      </c>
      <c r="F112" s="216">
        <v>7</v>
      </c>
      <c r="G112" s="216">
        <v>0</v>
      </c>
      <c r="H112" s="216">
        <v>0</v>
      </c>
      <c r="I112" s="216">
        <v>284</v>
      </c>
      <c r="J112" s="216">
        <v>0</v>
      </c>
      <c r="K112" s="216">
        <v>0</v>
      </c>
      <c r="L112" s="216">
        <v>2</v>
      </c>
      <c r="M112" s="216">
        <v>0</v>
      </c>
      <c r="N112" s="216">
        <v>0</v>
      </c>
      <c r="O112" s="216">
        <v>0</v>
      </c>
      <c r="P112" s="216">
        <v>0</v>
      </c>
      <c r="Q112" s="216">
        <v>0</v>
      </c>
      <c r="R112" s="216">
        <v>0</v>
      </c>
      <c r="S112" s="216">
        <v>0</v>
      </c>
      <c r="T112" s="415">
        <v>852</v>
      </c>
    </row>
    <row r="113" spans="1:20" ht="15" customHeight="1">
      <c r="A113" s="410" t="s">
        <v>398</v>
      </c>
      <c r="B113" s="410" t="s">
        <v>618</v>
      </c>
      <c r="C113" s="411">
        <v>209</v>
      </c>
      <c r="D113" s="216">
        <v>2</v>
      </c>
      <c r="E113" s="216">
        <v>2293</v>
      </c>
      <c r="F113" s="216">
        <v>4</v>
      </c>
      <c r="G113" s="216">
        <v>135</v>
      </c>
      <c r="H113" s="216">
        <v>0</v>
      </c>
      <c r="I113" s="216">
        <v>883</v>
      </c>
      <c r="J113" s="216">
        <v>0</v>
      </c>
      <c r="K113" s="216">
        <v>0</v>
      </c>
      <c r="L113" s="216">
        <v>0</v>
      </c>
      <c r="M113" s="216">
        <v>0</v>
      </c>
      <c r="N113" s="216">
        <v>0</v>
      </c>
      <c r="O113" s="216">
        <v>0</v>
      </c>
      <c r="P113" s="216">
        <v>0</v>
      </c>
      <c r="Q113" s="216">
        <v>0</v>
      </c>
      <c r="R113" s="216">
        <v>0</v>
      </c>
      <c r="S113" s="216">
        <v>0</v>
      </c>
      <c r="T113" s="415">
        <v>3317</v>
      </c>
    </row>
    <row r="114" spans="1:20" ht="15" customHeight="1">
      <c r="A114" s="410" t="s">
        <v>406</v>
      </c>
      <c r="B114" s="410" t="s">
        <v>618</v>
      </c>
      <c r="C114" s="411">
        <v>282</v>
      </c>
      <c r="D114" s="216">
        <v>2</v>
      </c>
      <c r="E114" s="216">
        <v>4991</v>
      </c>
      <c r="F114" s="216">
        <v>10</v>
      </c>
      <c r="G114" s="216">
        <v>0</v>
      </c>
      <c r="H114" s="216">
        <v>0</v>
      </c>
      <c r="I114" s="216">
        <v>818</v>
      </c>
      <c r="J114" s="216">
        <v>0</v>
      </c>
      <c r="K114" s="216">
        <v>0</v>
      </c>
      <c r="L114" s="216">
        <v>2</v>
      </c>
      <c r="M114" s="216">
        <v>10</v>
      </c>
      <c r="N114" s="216">
        <v>0</v>
      </c>
      <c r="O114" s="216">
        <v>0</v>
      </c>
      <c r="P114" s="216">
        <v>0</v>
      </c>
      <c r="Q114" s="216">
        <v>0</v>
      </c>
      <c r="R114" s="216">
        <v>0</v>
      </c>
      <c r="S114" s="216">
        <v>0</v>
      </c>
      <c r="T114" s="415">
        <v>5833</v>
      </c>
    </row>
    <row r="115" spans="1:20" ht="15" customHeight="1">
      <c r="A115" s="410" t="s">
        <v>416</v>
      </c>
      <c r="B115" s="410" t="s">
        <v>618</v>
      </c>
      <c r="C115" s="411">
        <v>353</v>
      </c>
      <c r="D115" s="216">
        <v>0</v>
      </c>
      <c r="E115" s="216">
        <v>519</v>
      </c>
      <c r="F115" s="216">
        <v>0</v>
      </c>
      <c r="G115" s="216">
        <v>0</v>
      </c>
      <c r="H115" s="216">
        <v>0</v>
      </c>
      <c r="I115" s="216">
        <v>61</v>
      </c>
      <c r="J115" s="216">
        <v>211</v>
      </c>
      <c r="K115" s="216">
        <v>10</v>
      </c>
      <c r="L115" s="216">
        <v>1</v>
      </c>
      <c r="M115" s="216">
        <v>0</v>
      </c>
      <c r="N115" s="216">
        <v>0</v>
      </c>
      <c r="O115" s="216">
        <v>0</v>
      </c>
      <c r="P115" s="216">
        <v>0</v>
      </c>
      <c r="Q115" s="216">
        <v>0</v>
      </c>
      <c r="R115" s="216">
        <v>0</v>
      </c>
      <c r="S115" s="216">
        <v>0</v>
      </c>
      <c r="T115" s="415">
        <v>802</v>
      </c>
    </row>
    <row r="116" spans="1:20" ht="15" customHeight="1">
      <c r="A116" s="410" t="s">
        <v>599</v>
      </c>
      <c r="B116" s="410" t="s">
        <v>618</v>
      </c>
      <c r="C116" s="411">
        <v>364</v>
      </c>
      <c r="D116" s="216">
        <v>0</v>
      </c>
      <c r="E116" s="216">
        <v>2723</v>
      </c>
      <c r="F116" s="216">
        <v>8</v>
      </c>
      <c r="G116" s="216">
        <v>0</v>
      </c>
      <c r="H116" s="216">
        <v>0</v>
      </c>
      <c r="I116" s="216">
        <v>929</v>
      </c>
      <c r="J116" s="216">
        <v>0</v>
      </c>
      <c r="K116" s="216">
        <v>0</v>
      </c>
      <c r="L116" s="216">
        <v>0</v>
      </c>
      <c r="M116" s="216">
        <v>0</v>
      </c>
      <c r="N116" s="216">
        <v>0</v>
      </c>
      <c r="O116" s="216">
        <v>2</v>
      </c>
      <c r="P116" s="216">
        <v>0</v>
      </c>
      <c r="Q116" s="216">
        <v>0</v>
      </c>
      <c r="R116" s="216">
        <v>0</v>
      </c>
      <c r="S116" s="216">
        <v>0</v>
      </c>
      <c r="T116" s="415">
        <v>3662</v>
      </c>
    </row>
    <row r="117" spans="1:20" ht="15" customHeight="1">
      <c r="A117" s="410" t="s">
        <v>600</v>
      </c>
      <c r="B117" s="410" t="s">
        <v>618</v>
      </c>
      <c r="C117" s="411">
        <v>368</v>
      </c>
      <c r="D117" s="216">
        <v>0</v>
      </c>
      <c r="E117" s="216">
        <v>1972</v>
      </c>
      <c r="F117" s="216">
        <v>5</v>
      </c>
      <c r="G117" s="216">
        <v>83</v>
      </c>
      <c r="H117" s="216">
        <v>0</v>
      </c>
      <c r="I117" s="216">
        <v>0</v>
      </c>
      <c r="J117" s="216">
        <v>1121</v>
      </c>
      <c r="K117" s="216">
        <v>167</v>
      </c>
      <c r="L117" s="216">
        <v>0</v>
      </c>
      <c r="M117" s="216">
        <v>0</v>
      </c>
      <c r="N117" s="216">
        <v>0</v>
      </c>
      <c r="O117" s="216">
        <v>0</v>
      </c>
      <c r="P117" s="216">
        <v>0</v>
      </c>
      <c r="Q117" s="216">
        <v>0</v>
      </c>
      <c r="R117" s="216">
        <v>0</v>
      </c>
      <c r="S117" s="216">
        <v>0</v>
      </c>
      <c r="T117" s="415">
        <v>3348</v>
      </c>
    </row>
    <row r="118" spans="1:20" ht="15" customHeight="1">
      <c r="A118" s="410" t="s">
        <v>423</v>
      </c>
      <c r="B118" s="410" t="s">
        <v>618</v>
      </c>
      <c r="C118" s="411">
        <v>390</v>
      </c>
      <c r="D118" s="216">
        <v>0</v>
      </c>
      <c r="E118" s="216">
        <v>2558</v>
      </c>
      <c r="F118" s="216">
        <v>16</v>
      </c>
      <c r="G118" s="216">
        <v>0</v>
      </c>
      <c r="H118" s="216">
        <v>0</v>
      </c>
      <c r="I118" s="216">
        <v>511</v>
      </c>
      <c r="J118" s="216">
        <v>0</v>
      </c>
      <c r="K118" s="216">
        <v>0</v>
      </c>
      <c r="L118" s="216">
        <v>0</v>
      </c>
      <c r="M118" s="216">
        <v>0</v>
      </c>
      <c r="N118" s="216">
        <v>0</v>
      </c>
      <c r="O118" s="216">
        <v>0</v>
      </c>
      <c r="P118" s="216">
        <v>0</v>
      </c>
      <c r="Q118" s="216">
        <v>0</v>
      </c>
      <c r="R118" s="216">
        <v>0</v>
      </c>
      <c r="S118" s="216">
        <v>0</v>
      </c>
      <c r="T118" s="415">
        <v>3085</v>
      </c>
    </row>
    <row r="119" spans="1:20" ht="15" customHeight="1">
      <c r="A119" s="410" t="s">
        <v>428</v>
      </c>
      <c r="B119" s="410" t="s">
        <v>618</v>
      </c>
      <c r="C119" s="411">
        <v>467</v>
      </c>
      <c r="D119" s="216">
        <v>0</v>
      </c>
      <c r="E119" s="216">
        <v>616</v>
      </c>
      <c r="F119" s="216">
        <v>1</v>
      </c>
      <c r="G119" s="216">
        <v>0</v>
      </c>
      <c r="H119" s="216">
        <v>0</v>
      </c>
      <c r="I119" s="216">
        <v>194</v>
      </c>
      <c r="J119" s="216">
        <v>0</v>
      </c>
      <c r="K119" s="216">
        <v>0</v>
      </c>
      <c r="L119" s="216">
        <v>0</v>
      </c>
      <c r="M119" s="216">
        <v>0</v>
      </c>
      <c r="N119" s="216">
        <v>0</v>
      </c>
      <c r="O119" s="216">
        <v>0</v>
      </c>
      <c r="P119" s="216">
        <v>0</v>
      </c>
      <c r="Q119" s="216">
        <v>0</v>
      </c>
      <c r="R119" s="216">
        <v>0</v>
      </c>
      <c r="S119" s="216">
        <v>0</v>
      </c>
      <c r="T119" s="415">
        <v>811</v>
      </c>
    </row>
    <row r="120" spans="1:20" ht="15" customHeight="1">
      <c r="A120" s="410" t="s">
        <v>437</v>
      </c>
      <c r="B120" s="410" t="s">
        <v>618</v>
      </c>
      <c r="C120" s="411">
        <v>576</v>
      </c>
      <c r="D120" s="216">
        <v>64</v>
      </c>
      <c r="E120" s="216">
        <v>622</v>
      </c>
      <c r="F120" s="216">
        <v>1</v>
      </c>
      <c r="G120" s="216">
        <v>0</v>
      </c>
      <c r="H120" s="216">
        <v>0</v>
      </c>
      <c r="I120" s="216">
        <v>71</v>
      </c>
      <c r="J120" s="216">
        <v>355</v>
      </c>
      <c r="K120" s="216">
        <v>6</v>
      </c>
      <c r="L120" s="216">
        <v>0</v>
      </c>
      <c r="M120" s="216">
        <v>0</v>
      </c>
      <c r="N120" s="216">
        <v>0</v>
      </c>
      <c r="O120" s="216">
        <v>0</v>
      </c>
      <c r="P120" s="216">
        <v>0</v>
      </c>
      <c r="Q120" s="216">
        <v>0</v>
      </c>
      <c r="R120" s="216">
        <v>0</v>
      </c>
      <c r="S120" s="216">
        <v>0</v>
      </c>
      <c r="T120" s="415">
        <v>1119</v>
      </c>
    </row>
    <row r="121" spans="1:20" ht="15" customHeight="1">
      <c r="A121" s="410" t="s">
        <v>446</v>
      </c>
      <c r="B121" s="410" t="s">
        <v>618</v>
      </c>
      <c r="C121" s="411">
        <v>642</v>
      </c>
      <c r="D121" s="216">
        <v>0</v>
      </c>
      <c r="E121" s="216">
        <v>1521</v>
      </c>
      <c r="F121" s="216">
        <v>4</v>
      </c>
      <c r="G121" s="216">
        <v>111</v>
      </c>
      <c r="H121" s="216">
        <v>0</v>
      </c>
      <c r="I121" s="216">
        <v>569</v>
      </c>
      <c r="J121" s="216">
        <v>0</v>
      </c>
      <c r="K121" s="216">
        <v>0</v>
      </c>
      <c r="L121" s="216">
        <v>1</v>
      </c>
      <c r="M121" s="216">
        <v>0</v>
      </c>
      <c r="N121" s="216">
        <v>0</v>
      </c>
      <c r="O121" s="216">
        <v>0</v>
      </c>
      <c r="P121" s="216">
        <v>0</v>
      </c>
      <c r="Q121" s="216">
        <v>0</v>
      </c>
      <c r="R121" s="216">
        <v>0</v>
      </c>
      <c r="S121" s="216">
        <v>0</v>
      </c>
      <c r="T121" s="415">
        <v>2206</v>
      </c>
    </row>
    <row r="122" spans="1:20" ht="15" customHeight="1">
      <c r="A122" s="410" t="s">
        <v>601</v>
      </c>
      <c r="B122" s="410" t="s">
        <v>618</v>
      </c>
      <c r="C122" s="411">
        <v>679</v>
      </c>
      <c r="D122" s="216">
        <v>0</v>
      </c>
      <c r="E122" s="216">
        <v>3665</v>
      </c>
      <c r="F122" s="216">
        <v>14</v>
      </c>
      <c r="G122" s="216">
        <v>0</v>
      </c>
      <c r="H122" s="216">
        <v>0</v>
      </c>
      <c r="I122" s="216">
        <v>721</v>
      </c>
      <c r="J122" s="216">
        <v>710</v>
      </c>
      <c r="K122" s="216">
        <v>17</v>
      </c>
      <c r="L122" s="216">
        <v>4</v>
      </c>
      <c r="M122" s="216">
        <v>0</v>
      </c>
      <c r="N122" s="216">
        <v>0</v>
      </c>
      <c r="O122" s="216">
        <v>0</v>
      </c>
      <c r="P122" s="216">
        <v>0</v>
      </c>
      <c r="Q122" s="216">
        <v>0</v>
      </c>
      <c r="R122" s="216">
        <v>0</v>
      </c>
      <c r="S122" s="216">
        <v>0</v>
      </c>
      <c r="T122" s="415">
        <v>5131</v>
      </c>
    </row>
    <row r="123" spans="1:20" ht="15" customHeight="1">
      <c r="A123" s="410" t="s">
        <v>602</v>
      </c>
      <c r="B123" s="410" t="s">
        <v>618</v>
      </c>
      <c r="C123" s="411">
        <v>789</v>
      </c>
      <c r="D123" s="216">
        <v>2</v>
      </c>
      <c r="E123" s="216">
        <v>2619</v>
      </c>
      <c r="F123" s="216">
        <v>10</v>
      </c>
      <c r="G123" s="216">
        <v>0</v>
      </c>
      <c r="H123" s="216">
        <v>0</v>
      </c>
      <c r="I123" s="216">
        <v>209</v>
      </c>
      <c r="J123" s="216">
        <v>1312</v>
      </c>
      <c r="K123" s="216">
        <v>75</v>
      </c>
      <c r="L123" s="216">
        <v>2</v>
      </c>
      <c r="M123" s="216">
        <v>0</v>
      </c>
      <c r="N123" s="216">
        <v>0</v>
      </c>
      <c r="O123" s="216">
        <v>0</v>
      </c>
      <c r="P123" s="216">
        <v>0</v>
      </c>
      <c r="Q123" s="216">
        <v>0</v>
      </c>
      <c r="R123" s="216">
        <v>0</v>
      </c>
      <c r="S123" s="216">
        <v>0</v>
      </c>
      <c r="T123" s="415">
        <v>4229</v>
      </c>
    </row>
    <row r="124" spans="1:20" ht="15" customHeight="1">
      <c r="A124" s="410" t="s">
        <v>468</v>
      </c>
      <c r="B124" s="410" t="s">
        <v>618</v>
      </c>
      <c r="C124" s="411">
        <v>792</v>
      </c>
      <c r="D124" s="216">
        <v>0</v>
      </c>
      <c r="E124" s="216">
        <v>1474</v>
      </c>
      <c r="F124" s="216">
        <v>12</v>
      </c>
      <c r="G124" s="216">
        <v>0</v>
      </c>
      <c r="H124" s="216">
        <v>0</v>
      </c>
      <c r="I124" s="216">
        <v>302</v>
      </c>
      <c r="J124" s="216">
        <v>0</v>
      </c>
      <c r="K124" s="216">
        <v>0</v>
      </c>
      <c r="L124" s="216">
        <v>3</v>
      </c>
      <c r="M124" s="216">
        <v>0</v>
      </c>
      <c r="N124" s="216">
        <v>0</v>
      </c>
      <c r="O124" s="216">
        <v>0</v>
      </c>
      <c r="P124" s="216">
        <v>0</v>
      </c>
      <c r="Q124" s="216">
        <v>0</v>
      </c>
      <c r="R124" s="216">
        <v>0</v>
      </c>
      <c r="S124" s="216">
        <v>0</v>
      </c>
      <c r="T124" s="415">
        <v>1791</v>
      </c>
    </row>
    <row r="125" spans="1:20" ht="15" customHeight="1">
      <c r="A125" s="410" t="s">
        <v>603</v>
      </c>
      <c r="B125" s="410" t="s">
        <v>618</v>
      </c>
      <c r="C125" s="411">
        <v>809</v>
      </c>
      <c r="D125" s="216">
        <v>0</v>
      </c>
      <c r="E125" s="216">
        <v>2955</v>
      </c>
      <c r="F125" s="216">
        <v>8</v>
      </c>
      <c r="G125" s="216">
        <v>0</v>
      </c>
      <c r="H125" s="216">
        <v>1</v>
      </c>
      <c r="I125" s="216">
        <v>464</v>
      </c>
      <c r="J125" s="216">
        <v>0</v>
      </c>
      <c r="K125" s="216">
        <v>0</v>
      </c>
      <c r="L125" s="216">
        <v>0</v>
      </c>
      <c r="M125" s="216">
        <v>0</v>
      </c>
      <c r="N125" s="216">
        <v>0</v>
      </c>
      <c r="O125" s="216">
        <v>0</v>
      </c>
      <c r="P125" s="216">
        <v>0</v>
      </c>
      <c r="Q125" s="216">
        <v>0</v>
      </c>
      <c r="R125" s="216">
        <v>0</v>
      </c>
      <c r="S125" s="216">
        <v>0</v>
      </c>
      <c r="T125" s="415">
        <v>3428</v>
      </c>
    </row>
    <row r="126" spans="1:20" ht="15" customHeight="1">
      <c r="A126" s="410" t="s">
        <v>473</v>
      </c>
      <c r="B126" s="410" t="s">
        <v>618</v>
      </c>
      <c r="C126" s="411">
        <v>847</v>
      </c>
      <c r="D126" s="216">
        <v>0</v>
      </c>
      <c r="E126" s="216">
        <v>3936</v>
      </c>
      <c r="F126" s="216">
        <v>13</v>
      </c>
      <c r="G126" s="216">
        <v>0</v>
      </c>
      <c r="H126" s="216">
        <v>0</v>
      </c>
      <c r="I126" s="216">
        <v>1381</v>
      </c>
      <c r="J126" s="216">
        <v>0</v>
      </c>
      <c r="K126" s="216">
        <v>0</v>
      </c>
      <c r="L126" s="216">
        <v>1</v>
      </c>
      <c r="M126" s="216">
        <v>0</v>
      </c>
      <c r="N126" s="216">
        <v>0</v>
      </c>
      <c r="O126" s="216">
        <v>0</v>
      </c>
      <c r="P126" s="216">
        <v>0</v>
      </c>
      <c r="Q126" s="216">
        <v>0</v>
      </c>
      <c r="R126" s="216">
        <v>0</v>
      </c>
      <c r="S126" s="216">
        <v>0</v>
      </c>
      <c r="T126" s="415">
        <v>5331</v>
      </c>
    </row>
    <row r="127" spans="1:20" ht="15" customHeight="1">
      <c r="A127" s="410" t="s">
        <v>604</v>
      </c>
      <c r="B127" s="410" t="s">
        <v>618</v>
      </c>
      <c r="C127" s="411">
        <v>856</v>
      </c>
      <c r="D127" s="216">
        <v>0</v>
      </c>
      <c r="E127" s="216">
        <v>1055</v>
      </c>
      <c r="F127" s="216">
        <v>7</v>
      </c>
      <c r="G127" s="216">
        <v>0</v>
      </c>
      <c r="H127" s="216">
        <v>0</v>
      </c>
      <c r="I127" s="216">
        <v>364</v>
      </c>
      <c r="J127" s="216">
        <v>0</v>
      </c>
      <c r="K127" s="216">
        <v>1</v>
      </c>
      <c r="L127" s="216">
        <v>1</v>
      </c>
      <c r="M127" s="216">
        <v>0</v>
      </c>
      <c r="N127" s="216">
        <v>0</v>
      </c>
      <c r="O127" s="216">
        <v>0</v>
      </c>
      <c r="P127" s="216">
        <v>0</v>
      </c>
      <c r="Q127" s="216">
        <v>0</v>
      </c>
      <c r="R127" s="216">
        <v>0</v>
      </c>
      <c r="S127" s="216">
        <v>0</v>
      </c>
      <c r="T127" s="415">
        <v>1428</v>
      </c>
    </row>
    <row r="128" spans="1:20" ht="15" customHeight="1">
      <c r="A128" s="410" t="s">
        <v>477</v>
      </c>
      <c r="B128" s="410" t="s">
        <v>618</v>
      </c>
      <c r="C128" s="411">
        <v>861</v>
      </c>
      <c r="D128" s="216">
        <v>1</v>
      </c>
      <c r="E128" s="216">
        <v>2693</v>
      </c>
      <c r="F128" s="216">
        <v>7</v>
      </c>
      <c r="G128" s="216">
        <v>0</v>
      </c>
      <c r="H128" s="216">
        <v>1</v>
      </c>
      <c r="I128" s="216">
        <v>637</v>
      </c>
      <c r="J128" s="216">
        <v>0</v>
      </c>
      <c r="K128" s="216">
        <v>0</v>
      </c>
      <c r="L128" s="216">
        <v>6</v>
      </c>
      <c r="M128" s="216">
        <v>0</v>
      </c>
      <c r="N128" s="216">
        <v>0</v>
      </c>
      <c r="O128" s="216">
        <v>0</v>
      </c>
      <c r="P128" s="216">
        <v>0</v>
      </c>
      <c r="Q128" s="216">
        <v>0</v>
      </c>
      <c r="R128" s="216">
        <v>0</v>
      </c>
      <c r="S128" s="216">
        <v>0</v>
      </c>
      <c r="T128" s="415">
        <v>3345</v>
      </c>
    </row>
    <row r="129" spans="1:20" ht="15" customHeight="1">
      <c r="A129" s="406" t="s">
        <v>806</v>
      </c>
      <c r="B129" s="412"/>
      <c r="C129" s="413"/>
      <c r="D129" s="408">
        <v>2188775</v>
      </c>
      <c r="E129" s="408">
        <v>319945</v>
      </c>
      <c r="F129" s="409">
        <v>9008</v>
      </c>
      <c r="G129" s="408">
        <v>360001</v>
      </c>
      <c r="H129" s="408">
        <v>118088</v>
      </c>
      <c r="I129" s="408">
        <v>64080</v>
      </c>
      <c r="J129" s="408">
        <v>6512</v>
      </c>
      <c r="K129" s="409">
        <v>2474</v>
      </c>
      <c r="L129" s="408">
        <v>6174</v>
      </c>
      <c r="M129" s="409">
        <v>1670</v>
      </c>
      <c r="N129" s="409">
        <v>4</v>
      </c>
      <c r="O129" s="409">
        <v>0</v>
      </c>
      <c r="P129" s="409">
        <v>0</v>
      </c>
      <c r="Q129" s="409">
        <v>1</v>
      </c>
      <c r="R129" s="409">
        <v>1</v>
      </c>
      <c r="S129" s="409">
        <v>0</v>
      </c>
      <c r="T129" s="408">
        <v>3076733</v>
      </c>
    </row>
    <row r="130" spans="1:20" ht="15" customHeight="1">
      <c r="A130" s="410" t="s">
        <v>605</v>
      </c>
      <c r="B130" s="410" t="s">
        <v>807</v>
      </c>
      <c r="C130" s="411">
        <v>1</v>
      </c>
      <c r="D130" s="216">
        <v>1393031</v>
      </c>
      <c r="E130" s="216">
        <v>206569</v>
      </c>
      <c r="F130" s="216">
        <v>6377</v>
      </c>
      <c r="G130" s="216">
        <v>250423</v>
      </c>
      <c r="H130" s="216">
        <v>87932</v>
      </c>
      <c r="I130" s="216">
        <v>43252</v>
      </c>
      <c r="J130" s="216">
        <v>6007</v>
      </c>
      <c r="K130" s="216">
        <v>2267</v>
      </c>
      <c r="L130" s="216">
        <v>4141</v>
      </c>
      <c r="M130" s="216">
        <v>955</v>
      </c>
      <c r="N130" s="216">
        <v>1</v>
      </c>
      <c r="O130" s="216">
        <v>0</v>
      </c>
      <c r="P130" s="216">
        <v>0</v>
      </c>
      <c r="Q130" s="216">
        <v>1</v>
      </c>
      <c r="R130" s="216">
        <v>0</v>
      </c>
      <c r="S130" s="216">
        <v>0</v>
      </c>
      <c r="T130" s="415">
        <v>2000956</v>
      </c>
    </row>
    <row r="131" spans="1:20" ht="15" customHeight="1">
      <c r="A131" s="410" t="s">
        <v>375</v>
      </c>
      <c r="B131" s="410" t="s">
        <v>807</v>
      </c>
      <c r="C131" s="411">
        <v>79</v>
      </c>
      <c r="D131" s="216">
        <v>16250</v>
      </c>
      <c r="E131" s="216">
        <v>4971</v>
      </c>
      <c r="F131" s="216">
        <v>81</v>
      </c>
      <c r="G131" s="216">
        <v>1893</v>
      </c>
      <c r="H131" s="216">
        <v>0</v>
      </c>
      <c r="I131" s="216">
        <v>1906</v>
      </c>
      <c r="J131" s="216">
        <v>0</v>
      </c>
      <c r="K131" s="216">
        <v>0</v>
      </c>
      <c r="L131" s="216">
        <v>19</v>
      </c>
      <c r="M131" s="216">
        <v>54</v>
      </c>
      <c r="N131" s="216">
        <v>0</v>
      </c>
      <c r="O131" s="216">
        <v>0</v>
      </c>
      <c r="P131" s="216">
        <v>0</v>
      </c>
      <c r="Q131" s="216">
        <v>0</v>
      </c>
      <c r="R131" s="216">
        <v>0</v>
      </c>
      <c r="S131" s="216">
        <v>0</v>
      </c>
      <c r="T131" s="415">
        <v>25174</v>
      </c>
    </row>
    <row r="132" spans="1:20" ht="15" customHeight="1">
      <c r="A132" s="410" t="s">
        <v>377</v>
      </c>
      <c r="B132" s="410" t="s">
        <v>807</v>
      </c>
      <c r="C132" s="411">
        <v>88</v>
      </c>
      <c r="D132" s="216">
        <v>233133</v>
      </c>
      <c r="E132" s="216">
        <v>39497</v>
      </c>
      <c r="F132" s="216">
        <v>1248</v>
      </c>
      <c r="G132" s="216">
        <v>49355</v>
      </c>
      <c r="H132" s="216">
        <v>10555</v>
      </c>
      <c r="I132" s="216">
        <v>6872</v>
      </c>
      <c r="J132" s="216">
        <v>0</v>
      </c>
      <c r="K132" s="216">
        <v>1</v>
      </c>
      <c r="L132" s="216">
        <v>535</v>
      </c>
      <c r="M132" s="216">
        <v>511</v>
      </c>
      <c r="N132" s="216">
        <v>0</v>
      </c>
      <c r="O132" s="216">
        <v>0</v>
      </c>
      <c r="P132" s="216">
        <v>0</v>
      </c>
      <c r="Q132" s="216">
        <v>0</v>
      </c>
      <c r="R132" s="216">
        <v>0</v>
      </c>
      <c r="S132" s="216">
        <v>0</v>
      </c>
      <c r="T132" s="415">
        <v>341707</v>
      </c>
    </row>
    <row r="133" spans="1:20" ht="15" customHeight="1">
      <c r="A133" s="410" t="s">
        <v>385</v>
      </c>
      <c r="B133" s="410" t="s">
        <v>807</v>
      </c>
      <c r="C133" s="411">
        <v>129</v>
      </c>
      <c r="D133" s="216">
        <v>59201</v>
      </c>
      <c r="E133" s="216">
        <v>7558</v>
      </c>
      <c r="F133" s="216">
        <v>125</v>
      </c>
      <c r="G133" s="216">
        <v>3636</v>
      </c>
      <c r="H133" s="216">
        <v>0</v>
      </c>
      <c r="I133" s="216">
        <v>1584</v>
      </c>
      <c r="J133" s="216">
        <v>0</v>
      </c>
      <c r="K133" s="216">
        <v>0</v>
      </c>
      <c r="L133" s="216">
        <v>53</v>
      </c>
      <c r="M133" s="216">
        <v>50</v>
      </c>
      <c r="N133" s="216">
        <v>0</v>
      </c>
      <c r="O133" s="216">
        <v>0</v>
      </c>
      <c r="P133" s="216">
        <v>0</v>
      </c>
      <c r="Q133" s="216">
        <v>0</v>
      </c>
      <c r="R133" s="216">
        <v>0</v>
      </c>
      <c r="S133" s="216">
        <v>0</v>
      </c>
      <c r="T133" s="415">
        <v>72207</v>
      </c>
    </row>
    <row r="134" spans="1:20" ht="15" customHeight="1">
      <c r="A134" s="410" t="s">
        <v>399</v>
      </c>
      <c r="B134" s="410" t="s">
        <v>807</v>
      </c>
      <c r="C134" s="411">
        <v>212</v>
      </c>
      <c r="D134" s="216">
        <v>40022</v>
      </c>
      <c r="E134" s="216">
        <v>6099</v>
      </c>
      <c r="F134" s="216">
        <v>56</v>
      </c>
      <c r="G134" s="216">
        <v>918</v>
      </c>
      <c r="H134" s="216">
        <v>3</v>
      </c>
      <c r="I134" s="216">
        <v>1518</v>
      </c>
      <c r="J134" s="216">
        <v>0</v>
      </c>
      <c r="K134" s="216">
        <v>1</v>
      </c>
      <c r="L134" s="216">
        <v>130</v>
      </c>
      <c r="M134" s="216">
        <v>67</v>
      </c>
      <c r="N134" s="216">
        <v>0</v>
      </c>
      <c r="O134" s="216">
        <v>0</v>
      </c>
      <c r="P134" s="216">
        <v>0</v>
      </c>
      <c r="Q134" s="216">
        <v>0</v>
      </c>
      <c r="R134" s="216">
        <v>1</v>
      </c>
      <c r="S134" s="216">
        <v>0</v>
      </c>
      <c r="T134" s="415">
        <v>48815</v>
      </c>
    </row>
    <row r="135" spans="1:20" ht="15" customHeight="1">
      <c r="A135" s="410" t="s">
        <v>405</v>
      </c>
      <c r="B135" s="410" t="s">
        <v>807</v>
      </c>
      <c r="C135" s="411">
        <v>266</v>
      </c>
      <c r="D135" s="216">
        <v>139899</v>
      </c>
      <c r="E135" s="216">
        <v>15578</v>
      </c>
      <c r="F135" s="216">
        <v>204</v>
      </c>
      <c r="G135" s="216">
        <v>12431</v>
      </c>
      <c r="H135" s="216">
        <v>12173</v>
      </c>
      <c r="I135" s="216">
        <v>1826</v>
      </c>
      <c r="J135" s="216">
        <v>1</v>
      </c>
      <c r="K135" s="216">
        <v>2</v>
      </c>
      <c r="L135" s="216">
        <v>693</v>
      </c>
      <c r="M135" s="216">
        <v>0</v>
      </c>
      <c r="N135" s="216">
        <v>0</v>
      </c>
      <c r="O135" s="216">
        <v>0</v>
      </c>
      <c r="P135" s="216">
        <v>0</v>
      </c>
      <c r="Q135" s="216">
        <v>0</v>
      </c>
      <c r="R135" s="216">
        <v>0</v>
      </c>
      <c r="S135" s="216">
        <v>0</v>
      </c>
      <c r="T135" s="415">
        <v>182807</v>
      </c>
    </row>
    <row r="136" spans="1:20" ht="15" customHeight="1">
      <c r="A136" s="410" t="s">
        <v>409</v>
      </c>
      <c r="B136" s="410" t="s">
        <v>807</v>
      </c>
      <c r="C136" s="411">
        <v>308</v>
      </c>
      <c r="D136" s="216">
        <v>29125</v>
      </c>
      <c r="E136" s="216">
        <v>4232</v>
      </c>
      <c r="F136" s="216">
        <v>48</v>
      </c>
      <c r="G136" s="216">
        <v>2114</v>
      </c>
      <c r="H136" s="216">
        <v>0</v>
      </c>
      <c r="I136" s="216">
        <v>1528</v>
      </c>
      <c r="J136" s="216">
        <v>0</v>
      </c>
      <c r="K136" s="216">
        <v>0</v>
      </c>
      <c r="L136" s="216">
        <v>67</v>
      </c>
      <c r="M136" s="216">
        <v>33</v>
      </c>
      <c r="N136" s="216">
        <v>0</v>
      </c>
      <c r="O136" s="216">
        <v>0</v>
      </c>
      <c r="P136" s="216">
        <v>0</v>
      </c>
      <c r="Q136" s="216">
        <v>0</v>
      </c>
      <c r="R136" s="216">
        <v>0</v>
      </c>
      <c r="S136" s="216">
        <v>0</v>
      </c>
      <c r="T136" s="415">
        <v>37147</v>
      </c>
    </row>
    <row r="137" spans="1:20" ht="15" customHeight="1">
      <c r="A137" s="410" t="s">
        <v>606</v>
      </c>
      <c r="B137" s="410" t="s">
        <v>807</v>
      </c>
      <c r="C137" s="411">
        <v>360</v>
      </c>
      <c r="D137" s="216">
        <v>166903</v>
      </c>
      <c r="E137" s="216">
        <v>25535</v>
      </c>
      <c r="F137" s="216">
        <v>638</v>
      </c>
      <c r="G137" s="216">
        <v>38221</v>
      </c>
      <c r="H137" s="216">
        <v>7408</v>
      </c>
      <c r="I137" s="216">
        <v>3631</v>
      </c>
      <c r="J137" s="216">
        <v>504</v>
      </c>
      <c r="K137" s="216">
        <v>203</v>
      </c>
      <c r="L137" s="216">
        <v>261</v>
      </c>
      <c r="M137" s="216">
        <v>0</v>
      </c>
      <c r="N137" s="216">
        <v>3</v>
      </c>
      <c r="O137" s="216">
        <v>0</v>
      </c>
      <c r="P137" s="216">
        <v>0</v>
      </c>
      <c r="Q137" s="216">
        <v>0</v>
      </c>
      <c r="R137" s="216">
        <v>0</v>
      </c>
      <c r="S137" s="216">
        <v>0</v>
      </c>
      <c r="T137" s="415">
        <v>243307</v>
      </c>
    </row>
    <row r="138" spans="1:20" ht="15" customHeight="1">
      <c r="A138" s="410" t="s">
        <v>422</v>
      </c>
      <c r="B138" s="410" t="s">
        <v>807</v>
      </c>
      <c r="C138" s="411">
        <v>380</v>
      </c>
      <c r="D138" s="216">
        <v>39797</v>
      </c>
      <c r="E138" s="216">
        <v>4532</v>
      </c>
      <c r="F138" s="216">
        <v>125</v>
      </c>
      <c r="G138" s="216">
        <v>369</v>
      </c>
      <c r="H138" s="216">
        <v>2</v>
      </c>
      <c r="I138" s="216">
        <v>1162</v>
      </c>
      <c r="J138" s="216">
        <v>0</v>
      </c>
      <c r="K138" s="216">
        <v>0</v>
      </c>
      <c r="L138" s="216">
        <v>106</v>
      </c>
      <c r="M138" s="216">
        <v>0</v>
      </c>
      <c r="N138" s="216">
        <v>0</v>
      </c>
      <c r="O138" s="216">
        <v>0</v>
      </c>
      <c r="P138" s="216">
        <v>0</v>
      </c>
      <c r="Q138" s="216">
        <v>0</v>
      </c>
      <c r="R138" s="216">
        <v>0</v>
      </c>
      <c r="S138" s="216">
        <v>0</v>
      </c>
      <c r="T138" s="415">
        <v>46093</v>
      </c>
    </row>
    <row r="139" spans="1:20" ht="15" customHeight="1">
      <c r="A139" s="410" t="s">
        <v>445</v>
      </c>
      <c r="B139" s="410" t="s">
        <v>807</v>
      </c>
      <c r="C139" s="411">
        <v>631</v>
      </c>
      <c r="D139" s="216">
        <v>71414</v>
      </c>
      <c r="E139" s="216">
        <v>5374</v>
      </c>
      <c r="F139" s="216">
        <v>106</v>
      </c>
      <c r="G139" s="216">
        <v>641</v>
      </c>
      <c r="H139" s="216">
        <v>15</v>
      </c>
      <c r="I139" s="216">
        <v>801</v>
      </c>
      <c r="J139" s="216">
        <v>0</v>
      </c>
      <c r="K139" s="216">
        <v>0</v>
      </c>
      <c r="L139" s="216">
        <v>169</v>
      </c>
      <c r="M139" s="216">
        <v>0</v>
      </c>
      <c r="N139" s="216">
        <v>0</v>
      </c>
      <c r="O139" s="216">
        <v>0</v>
      </c>
      <c r="P139" s="216">
        <v>0</v>
      </c>
      <c r="Q139" s="216">
        <v>0</v>
      </c>
      <c r="R139" s="216">
        <v>0</v>
      </c>
      <c r="S139" s="216">
        <v>0</v>
      </c>
      <c r="T139" s="415">
        <v>78520</v>
      </c>
    </row>
    <row r="141" spans="1:20" ht="17.25" customHeight="1">
      <c r="A141" s="416" t="s">
        <v>541</v>
      </c>
      <c r="B141" s="874" t="s">
        <v>814</v>
      </c>
      <c r="C141" s="875"/>
      <c r="D141" s="876" t="s">
        <v>509</v>
      </c>
      <c r="E141" s="876"/>
      <c r="F141" s="876"/>
      <c r="G141" s="876"/>
      <c r="H141" s="876"/>
      <c r="I141" s="876"/>
      <c r="J141" s="876"/>
      <c r="K141" s="876"/>
      <c r="L141" s="876"/>
      <c r="M141" s="877"/>
    </row>
    <row r="142" spans="1:20" ht="15" customHeight="1">
      <c r="A142" s="416" t="s">
        <v>544</v>
      </c>
      <c r="B142" s="878" t="s">
        <v>545</v>
      </c>
      <c r="C142" s="879"/>
      <c r="D142" s="879"/>
      <c r="E142" s="879"/>
      <c r="F142" s="879"/>
      <c r="G142" s="879"/>
      <c r="H142" s="879"/>
      <c r="I142" s="879"/>
      <c r="J142" s="879"/>
      <c r="K142" s="879"/>
      <c r="L142" s="879"/>
      <c r="M142" s="880"/>
    </row>
    <row r="143" spans="1:20" ht="15" customHeight="1">
      <c r="A143" s="416" t="s">
        <v>546</v>
      </c>
      <c r="B143" s="881" t="s">
        <v>547</v>
      </c>
      <c r="C143" s="882"/>
      <c r="D143" s="882"/>
      <c r="E143" s="882"/>
      <c r="F143" s="882"/>
      <c r="G143" s="882"/>
      <c r="H143" s="882"/>
      <c r="I143" s="882"/>
      <c r="J143" s="882"/>
      <c r="K143" s="882"/>
      <c r="L143" s="882"/>
      <c r="M143" s="883"/>
    </row>
  </sheetData>
  <sheetProtection autoFilter="0"/>
  <mergeCells count="9">
    <mergeCell ref="A1:T1"/>
    <mergeCell ref="B141:C141"/>
    <mergeCell ref="D141:M141"/>
    <mergeCell ref="B142:M142"/>
    <mergeCell ref="B143:M143"/>
    <mergeCell ref="A2:A3"/>
    <mergeCell ref="B2:B5"/>
    <mergeCell ref="C2:C5"/>
    <mergeCell ref="T2:T3"/>
  </mergeCells>
  <hyperlinks>
    <hyperlink ref="U2" location="INDICE!B2" display="Indice" xr:uid="{00000000-0004-0000-0E00-000000000000}"/>
  </hyperlinks>
  <pageMargins left="0.7" right="0.7" top="0.75" bottom="0.75" header="0.3" footer="0.3"/>
  <pageSetup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tabColor rgb="FFFEFED6"/>
  </sheetPr>
  <dimension ref="A1:XCC142"/>
  <sheetViews>
    <sheetView showGridLines="0" showRowColHeaders="0" zoomScale="80" zoomScaleNormal="80" workbookViewId="0">
      <pane xSplit="99" ySplit="4" topLeftCell="GB5" activePane="bottomRight" state="frozen"/>
      <selection pane="topRight" activeCell="CV1" sqref="CV1"/>
      <selection pane="bottomLeft" activeCell="A5" sqref="A5"/>
      <selection pane="bottomRight" activeCell="GB2" sqref="GB2:GH2"/>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90" width="18.7109375" customWidth="1"/>
    <col min="191" max="191" width="21.7109375" customWidth="1"/>
    <col min="192" max="192" width="12.85546875" customWidth="1"/>
    <col min="193" max="193" width="17.140625" customWidth="1"/>
    <col min="194" max="194" width="12.7109375" customWidth="1"/>
    <col min="195" max="195" width="13.7109375" customWidth="1"/>
    <col min="196" max="196" width="15.85546875" customWidth="1"/>
    <col min="197" max="197" width="11.42578125" customWidth="1"/>
    <col min="198" max="198" width="13" customWidth="1"/>
    <col min="199" max="202" width="11.42578125" hidden="1" customWidth="1"/>
    <col min="203" max="203" width="17" customWidth="1"/>
    <col min="204" max="204" width="11.42578125" customWidth="1"/>
    <col min="205" max="205" width="13.85546875" customWidth="1"/>
    <col min="206" max="206" width="11.85546875" customWidth="1"/>
    <col min="207" max="225" width="11.42578125" customWidth="1"/>
    <col min="226" max="416" width="11.42578125" hidden="1"/>
    <col min="417" max="417" width="21.42578125" hidden="1"/>
    <col min="418" max="426" width="11.42578125" hidden="1"/>
    <col min="427" max="427" width="15.5703125" hidden="1"/>
    <col min="428" max="428" width="13.42578125" hidden="1"/>
    <col min="429" max="432" width="11.42578125" hidden="1"/>
    <col min="433" max="433" width="14.7109375" hidden="1"/>
    <col min="434" max="672" width="11.42578125" hidden="1"/>
    <col min="673" max="673" width="21.42578125" hidden="1"/>
    <col min="674" max="682" width="11.42578125" hidden="1"/>
    <col min="683" max="683" width="15.5703125" hidden="1"/>
    <col min="684" max="684" width="13.42578125" hidden="1"/>
    <col min="685" max="688" width="11.42578125" hidden="1"/>
    <col min="689" max="689" width="14.7109375" hidden="1"/>
    <col min="690" max="928" width="11.42578125" hidden="1"/>
    <col min="929" max="929" width="21.42578125" hidden="1"/>
    <col min="930" max="938" width="11.42578125" hidden="1"/>
    <col min="939" max="939" width="15.5703125" hidden="1"/>
    <col min="940" max="940" width="13.42578125" hidden="1"/>
    <col min="941" max="944" width="11.42578125" hidden="1"/>
    <col min="945" max="945" width="14.7109375" hidden="1"/>
    <col min="946" max="1184" width="11.42578125" hidden="1"/>
    <col min="1185" max="1185" width="21.42578125" hidden="1"/>
    <col min="1186" max="1194" width="11.42578125" hidden="1"/>
    <col min="1195" max="1195" width="15.5703125" hidden="1"/>
    <col min="1196" max="1196" width="13.42578125" hidden="1"/>
    <col min="1197" max="1200" width="11.42578125" hidden="1"/>
    <col min="1201" max="1201" width="14.7109375" hidden="1"/>
    <col min="1202" max="1440" width="11.42578125" hidden="1"/>
    <col min="1441" max="1441" width="21.42578125" hidden="1"/>
    <col min="1442" max="1450" width="11.42578125" hidden="1"/>
    <col min="1451" max="1451" width="15.5703125" hidden="1"/>
    <col min="1452" max="1452" width="13.42578125" hidden="1"/>
    <col min="1453" max="1456" width="11.42578125" hidden="1"/>
    <col min="1457" max="1457" width="14.7109375" hidden="1"/>
    <col min="1458" max="1696" width="11.42578125" hidden="1"/>
    <col min="1697" max="1697" width="21.42578125" hidden="1"/>
    <col min="1698" max="1706" width="11.42578125" hidden="1"/>
    <col min="1707" max="1707" width="15.5703125" hidden="1"/>
    <col min="1708" max="1708" width="13.42578125" hidden="1"/>
    <col min="1709" max="1712" width="11.42578125" hidden="1"/>
    <col min="1713" max="1713" width="14.7109375" hidden="1"/>
    <col min="1714" max="1952" width="11.42578125" hidden="1"/>
    <col min="1953" max="1953" width="21.42578125" hidden="1"/>
    <col min="1954" max="1962" width="11.42578125" hidden="1"/>
    <col min="1963" max="1963" width="15.5703125" hidden="1"/>
    <col min="1964" max="1964" width="13.42578125" hidden="1"/>
    <col min="1965" max="1968" width="11.42578125" hidden="1"/>
    <col min="1969" max="1969" width="14.7109375" hidden="1"/>
    <col min="1970" max="2208" width="11.42578125" hidden="1"/>
    <col min="2209" max="2209" width="21.42578125" hidden="1"/>
    <col min="2210" max="2218" width="11.42578125" hidden="1"/>
    <col min="2219" max="2219" width="15.5703125" hidden="1"/>
    <col min="2220" max="2220" width="13.42578125" hidden="1"/>
    <col min="2221" max="2224" width="11.42578125" hidden="1"/>
    <col min="2225" max="2225" width="14.7109375" hidden="1"/>
    <col min="2226" max="2464" width="11.42578125" hidden="1"/>
    <col min="2465" max="2465" width="21.42578125" hidden="1"/>
    <col min="2466" max="2474" width="11.42578125" hidden="1"/>
    <col min="2475" max="2475" width="15.5703125" hidden="1"/>
    <col min="2476" max="2476" width="13.42578125" hidden="1"/>
    <col min="2477" max="2480" width="11.42578125" hidden="1"/>
    <col min="2481" max="2481" width="14.7109375" hidden="1"/>
    <col min="2482" max="2720" width="11.42578125" hidden="1"/>
    <col min="2721" max="2721" width="21.42578125" hidden="1"/>
    <col min="2722" max="2730" width="11.42578125" hidden="1"/>
    <col min="2731" max="2731" width="15.5703125" hidden="1"/>
    <col min="2732" max="2732" width="13.42578125" hidden="1"/>
    <col min="2733" max="2736" width="11.42578125" hidden="1"/>
    <col min="2737" max="2737" width="14.7109375" hidden="1"/>
    <col min="2738" max="2976" width="11.42578125" hidden="1"/>
    <col min="2977" max="2977" width="21.42578125" hidden="1"/>
    <col min="2978" max="2986" width="11.42578125" hidden="1"/>
    <col min="2987" max="2987" width="15.5703125" hidden="1"/>
    <col min="2988" max="2988" width="13.42578125" hidden="1"/>
    <col min="2989" max="2992" width="11.42578125" hidden="1"/>
    <col min="2993" max="2993" width="14.7109375" hidden="1"/>
    <col min="2994" max="3232" width="11.42578125" hidden="1"/>
    <col min="3233" max="3233" width="21.42578125" hidden="1"/>
    <col min="3234" max="3242" width="11.42578125" hidden="1"/>
    <col min="3243" max="3243" width="15.5703125" hidden="1"/>
    <col min="3244" max="3244" width="13.42578125" hidden="1"/>
    <col min="3245" max="3248" width="11.42578125" hidden="1"/>
    <col min="3249" max="3249" width="14.7109375" hidden="1"/>
    <col min="3250" max="3488" width="11.42578125" hidden="1"/>
    <col min="3489" max="3489" width="21.42578125" hidden="1"/>
    <col min="3490" max="3498" width="11.42578125" hidden="1"/>
    <col min="3499" max="3499" width="15.5703125" hidden="1"/>
    <col min="3500" max="3500" width="13.42578125" hidden="1"/>
    <col min="3501" max="3504" width="11.42578125" hidden="1"/>
    <col min="3505" max="3505" width="14.7109375" hidden="1"/>
    <col min="3506" max="3744" width="11.42578125" hidden="1"/>
    <col min="3745" max="3745" width="21.42578125" hidden="1"/>
    <col min="3746" max="3754" width="11.42578125" hidden="1"/>
    <col min="3755" max="3755" width="15.5703125" hidden="1"/>
    <col min="3756" max="3756" width="13.42578125" hidden="1"/>
    <col min="3757" max="3760" width="11.42578125" hidden="1"/>
    <col min="3761" max="3761" width="14.7109375" hidden="1"/>
    <col min="3762" max="4000" width="11.42578125" hidden="1"/>
    <col min="4001" max="4001" width="21.42578125" hidden="1"/>
    <col min="4002" max="4010" width="11.42578125" hidden="1"/>
    <col min="4011" max="4011" width="15.5703125" hidden="1"/>
    <col min="4012" max="4012" width="13.42578125" hidden="1"/>
    <col min="4013" max="4016" width="11.42578125" hidden="1"/>
    <col min="4017" max="4017" width="14.7109375" hidden="1"/>
    <col min="4018" max="4256" width="11.42578125" hidden="1"/>
    <col min="4257" max="4257" width="21.42578125" hidden="1"/>
    <col min="4258" max="4266" width="11.42578125" hidden="1"/>
    <col min="4267" max="4267" width="15.5703125" hidden="1"/>
    <col min="4268" max="4268" width="13.42578125" hidden="1"/>
    <col min="4269" max="4272" width="11.42578125" hidden="1"/>
    <col min="4273" max="4273" width="14.7109375" hidden="1"/>
    <col min="4274" max="4512" width="11.42578125" hidden="1"/>
    <col min="4513" max="4513" width="21.42578125" hidden="1"/>
    <col min="4514" max="4522" width="11.42578125" hidden="1"/>
    <col min="4523" max="4523" width="15.5703125" hidden="1"/>
    <col min="4524" max="4524" width="13.42578125" hidden="1"/>
    <col min="4525" max="4528" width="11.42578125" hidden="1"/>
    <col min="4529" max="4529" width="14.7109375" hidden="1"/>
    <col min="4530" max="4768" width="11.42578125" hidden="1"/>
    <col min="4769" max="4769" width="21.42578125" hidden="1"/>
    <col min="4770" max="4778" width="11.42578125" hidden="1"/>
    <col min="4779" max="4779" width="15.5703125" hidden="1"/>
    <col min="4780" max="4780" width="13.42578125" hidden="1"/>
    <col min="4781" max="4784" width="11.42578125" hidden="1"/>
    <col min="4785" max="4785" width="14.7109375" hidden="1"/>
    <col min="4786" max="5024" width="11.42578125" hidden="1"/>
    <col min="5025" max="5025" width="21.42578125" hidden="1"/>
    <col min="5026" max="5034" width="11.42578125" hidden="1"/>
    <col min="5035" max="5035" width="15.5703125" hidden="1"/>
    <col min="5036" max="5036" width="13.42578125" hidden="1"/>
    <col min="5037" max="5040" width="11.42578125" hidden="1"/>
    <col min="5041" max="5041" width="14.7109375" hidden="1"/>
    <col min="5042" max="5280" width="11.42578125" hidden="1"/>
    <col min="5281" max="5281" width="21.42578125" hidden="1"/>
    <col min="5282" max="5290" width="11.42578125" hidden="1"/>
    <col min="5291" max="5291" width="15.5703125" hidden="1"/>
    <col min="5292" max="5292" width="13.42578125" hidden="1"/>
    <col min="5293" max="5296" width="11.42578125" hidden="1"/>
    <col min="5297" max="5297" width="14.7109375" hidden="1"/>
    <col min="5298" max="5536" width="11.42578125" hidden="1"/>
    <col min="5537" max="5537" width="21.42578125" hidden="1"/>
    <col min="5538" max="5546" width="11.42578125" hidden="1"/>
    <col min="5547" max="5547" width="15.5703125" hidden="1"/>
    <col min="5548" max="5548" width="13.42578125" hidden="1"/>
    <col min="5549" max="5552" width="11.42578125" hidden="1"/>
    <col min="5553" max="5553" width="14.7109375" hidden="1"/>
    <col min="5554" max="5792" width="11.42578125" hidden="1"/>
    <col min="5793" max="5793" width="21.42578125" hidden="1"/>
    <col min="5794" max="5802" width="11.42578125" hidden="1"/>
    <col min="5803" max="5803" width="15.5703125" hidden="1"/>
    <col min="5804" max="5804" width="13.42578125" hidden="1"/>
    <col min="5805" max="5808" width="11.42578125" hidden="1"/>
    <col min="5809" max="5809" width="14.7109375" hidden="1"/>
    <col min="5810" max="6048" width="11.42578125" hidden="1"/>
    <col min="6049" max="6049" width="21.42578125" hidden="1"/>
    <col min="6050" max="6058" width="11.42578125" hidden="1"/>
    <col min="6059" max="6059" width="15.5703125" hidden="1"/>
    <col min="6060" max="6060" width="13.42578125" hidden="1"/>
    <col min="6061" max="6064" width="11.42578125" hidden="1"/>
    <col min="6065" max="6065" width="14.7109375" hidden="1"/>
    <col min="6066" max="6304" width="11.42578125" hidden="1"/>
    <col min="6305" max="6305" width="21.42578125" hidden="1"/>
    <col min="6306" max="6314" width="11.42578125" hidden="1"/>
    <col min="6315" max="6315" width="15.5703125" hidden="1"/>
    <col min="6316" max="6316" width="13.42578125" hidden="1"/>
    <col min="6317" max="6320" width="11.42578125" hidden="1"/>
    <col min="6321" max="6321" width="14.7109375" hidden="1"/>
    <col min="6322" max="6560" width="11.42578125" hidden="1"/>
    <col min="6561" max="6561" width="21.42578125" hidden="1"/>
    <col min="6562" max="6570" width="11.42578125" hidden="1"/>
    <col min="6571" max="6571" width="15.5703125" hidden="1"/>
    <col min="6572" max="6572" width="13.42578125" hidden="1"/>
    <col min="6573" max="6576" width="11.42578125" hidden="1"/>
    <col min="6577" max="6577" width="14.7109375" hidden="1"/>
    <col min="6578" max="6816" width="11.42578125" hidden="1"/>
    <col min="6817" max="6817" width="21.42578125" hidden="1"/>
    <col min="6818" max="6826" width="11.42578125" hidden="1"/>
    <col min="6827" max="6827" width="15.5703125" hidden="1"/>
    <col min="6828" max="6828" width="13.42578125" hidden="1"/>
    <col min="6829" max="6832" width="11.42578125" hidden="1"/>
    <col min="6833" max="6833" width="14.7109375" hidden="1"/>
    <col min="6834" max="7072" width="11.42578125" hidden="1"/>
    <col min="7073" max="7073" width="21.42578125" hidden="1"/>
    <col min="7074" max="7082" width="11.42578125" hidden="1"/>
    <col min="7083" max="7083" width="15.5703125" hidden="1"/>
    <col min="7084" max="7084" width="13.42578125" hidden="1"/>
    <col min="7085" max="7088" width="11.42578125" hidden="1"/>
    <col min="7089" max="7089" width="14.7109375" hidden="1"/>
    <col min="7090" max="7328" width="11.42578125" hidden="1"/>
    <col min="7329" max="7329" width="21.42578125" hidden="1"/>
    <col min="7330" max="7338" width="11.42578125" hidden="1"/>
    <col min="7339" max="7339" width="15.5703125" hidden="1"/>
    <col min="7340" max="7340" width="13.42578125" hidden="1"/>
    <col min="7341" max="7344" width="11.42578125" hidden="1"/>
    <col min="7345" max="7345" width="14.7109375" hidden="1"/>
    <col min="7346" max="7584" width="11.42578125" hidden="1"/>
    <col min="7585" max="7585" width="21.42578125" hidden="1"/>
    <col min="7586" max="7594" width="11.42578125" hidden="1"/>
    <col min="7595" max="7595" width="15.5703125" hidden="1"/>
    <col min="7596" max="7596" width="13.42578125" hidden="1"/>
    <col min="7597" max="7600" width="11.42578125" hidden="1"/>
    <col min="7601" max="7601" width="14.7109375" hidden="1"/>
    <col min="7602" max="7840" width="11.42578125" hidden="1"/>
    <col min="7841" max="7841" width="21.42578125" hidden="1"/>
    <col min="7842" max="7850" width="11.42578125" hidden="1"/>
    <col min="7851" max="7851" width="15.5703125" hidden="1"/>
    <col min="7852" max="7852" width="13.42578125" hidden="1"/>
    <col min="7853" max="7856" width="11.42578125" hidden="1"/>
    <col min="7857" max="7857" width="14.7109375" hidden="1"/>
    <col min="7858" max="8096" width="11.42578125" hidden="1"/>
    <col min="8097" max="8097" width="21.42578125" hidden="1"/>
    <col min="8098" max="8106" width="11.42578125" hidden="1"/>
    <col min="8107" max="8107" width="15.5703125" hidden="1"/>
    <col min="8108" max="8108" width="13.42578125" hidden="1"/>
    <col min="8109" max="8112" width="11.42578125" hidden="1"/>
    <col min="8113" max="8113" width="14.7109375" hidden="1"/>
    <col min="8114" max="8352" width="11.42578125" hidden="1"/>
    <col min="8353" max="8353" width="21.42578125" hidden="1"/>
    <col min="8354" max="8362" width="11.42578125" hidden="1"/>
    <col min="8363" max="8363" width="15.5703125" hidden="1"/>
    <col min="8364" max="8364" width="13.42578125" hidden="1"/>
    <col min="8365" max="8368" width="11.42578125" hidden="1"/>
    <col min="8369" max="8369" width="14.7109375" hidden="1"/>
    <col min="8370" max="8608" width="11.42578125" hidden="1"/>
    <col min="8609" max="8609" width="21.42578125" hidden="1"/>
    <col min="8610" max="8618" width="11.42578125" hidden="1"/>
    <col min="8619" max="8619" width="15.5703125" hidden="1"/>
    <col min="8620" max="8620" width="13.42578125" hidden="1"/>
    <col min="8621" max="8624" width="11.42578125" hidden="1"/>
    <col min="8625" max="8625" width="14.7109375" hidden="1"/>
    <col min="8626" max="8864" width="11.42578125" hidden="1"/>
    <col min="8865" max="8865" width="21.42578125" hidden="1"/>
    <col min="8866" max="8874" width="11.42578125" hidden="1"/>
    <col min="8875" max="8875" width="15.5703125" hidden="1"/>
    <col min="8876" max="8876" width="13.42578125" hidden="1"/>
    <col min="8877" max="8880" width="11.42578125" hidden="1"/>
    <col min="8881" max="8881" width="14.7109375" hidden="1"/>
    <col min="8882" max="9120" width="11.42578125" hidden="1"/>
    <col min="9121" max="9121" width="21.42578125" hidden="1"/>
    <col min="9122" max="9130" width="11.42578125" hidden="1"/>
    <col min="9131" max="9131" width="15.5703125" hidden="1"/>
    <col min="9132" max="9132" width="13.42578125" hidden="1"/>
    <col min="9133" max="9136" width="11.42578125" hidden="1"/>
    <col min="9137" max="9137" width="14.7109375" hidden="1"/>
    <col min="9138" max="9376" width="11.42578125" hidden="1"/>
    <col min="9377" max="9377" width="21.42578125" hidden="1"/>
    <col min="9378" max="9386" width="11.42578125" hidden="1"/>
    <col min="9387" max="9387" width="15.5703125" hidden="1"/>
    <col min="9388" max="9388" width="13.42578125" hidden="1"/>
    <col min="9389" max="9392" width="11.42578125" hidden="1"/>
    <col min="9393" max="9393" width="14.7109375" hidden="1"/>
    <col min="9394" max="9632" width="11.42578125" hidden="1"/>
    <col min="9633" max="9633" width="21.42578125" hidden="1"/>
    <col min="9634" max="9642" width="11.42578125" hidden="1"/>
    <col min="9643" max="9643" width="15.5703125" hidden="1"/>
    <col min="9644" max="9644" width="13.42578125" hidden="1"/>
    <col min="9645" max="9648" width="11.42578125" hidden="1"/>
    <col min="9649" max="9649" width="14.7109375" hidden="1"/>
    <col min="9650" max="9888" width="11.42578125" hidden="1"/>
    <col min="9889" max="9889" width="21.42578125" hidden="1"/>
    <col min="9890" max="9898" width="11.42578125" hidden="1"/>
    <col min="9899" max="9899" width="15.5703125" hidden="1"/>
    <col min="9900" max="9900" width="13.42578125" hidden="1"/>
    <col min="9901" max="9904" width="11.42578125" hidden="1"/>
    <col min="9905" max="9905" width="14.7109375" hidden="1"/>
    <col min="9906" max="10144" width="11.42578125" hidden="1"/>
    <col min="10145" max="10145" width="21.42578125" hidden="1"/>
    <col min="10146" max="10154" width="11.42578125" hidden="1"/>
    <col min="10155" max="10155" width="15.5703125" hidden="1"/>
    <col min="10156" max="10156" width="13.42578125" hidden="1"/>
    <col min="10157" max="10160" width="11.42578125" hidden="1"/>
    <col min="10161" max="10161" width="14.7109375" hidden="1"/>
    <col min="10162" max="10400" width="11.42578125" hidden="1"/>
    <col min="10401" max="10401" width="21.42578125" hidden="1"/>
    <col min="10402" max="10410" width="11.42578125" hidden="1"/>
    <col min="10411" max="10411" width="15.5703125" hidden="1"/>
    <col min="10412" max="10412" width="13.42578125" hidden="1"/>
    <col min="10413" max="10416" width="11.42578125" hidden="1"/>
    <col min="10417" max="10417" width="14.7109375" hidden="1"/>
    <col min="10418" max="10656" width="11.42578125" hidden="1"/>
    <col min="10657" max="10657" width="21.42578125" hidden="1"/>
    <col min="10658" max="10666" width="11.42578125" hidden="1"/>
    <col min="10667" max="10667" width="15.5703125" hidden="1"/>
    <col min="10668" max="10668" width="13.42578125" hidden="1"/>
    <col min="10669" max="10672" width="11.42578125" hidden="1"/>
    <col min="10673" max="10673" width="14.7109375" hidden="1"/>
    <col min="10674" max="10912" width="11.42578125" hidden="1"/>
    <col min="10913" max="10913" width="21.42578125" hidden="1"/>
    <col min="10914" max="10922" width="11.42578125" hidden="1"/>
    <col min="10923" max="10923" width="15.5703125" hidden="1"/>
    <col min="10924" max="10924" width="13.42578125" hidden="1"/>
    <col min="10925" max="10928" width="11.42578125" hidden="1"/>
    <col min="10929" max="10929" width="14.7109375" hidden="1"/>
    <col min="10930" max="11168" width="11.42578125" hidden="1"/>
    <col min="11169" max="11169" width="21.42578125" hidden="1"/>
    <col min="11170" max="11178" width="11.42578125" hidden="1"/>
    <col min="11179" max="11179" width="15.5703125" hidden="1"/>
    <col min="11180" max="11180" width="13.42578125" hidden="1"/>
    <col min="11181" max="11184" width="11.42578125" hidden="1"/>
    <col min="11185" max="11185" width="14.7109375" hidden="1"/>
    <col min="11186" max="11424" width="11.42578125" hidden="1"/>
    <col min="11425" max="11425" width="21.42578125" hidden="1"/>
    <col min="11426" max="11434" width="11.42578125" hidden="1"/>
    <col min="11435" max="11435" width="15.5703125" hidden="1"/>
    <col min="11436" max="11436" width="13.42578125" hidden="1"/>
    <col min="11437" max="11440" width="11.42578125" hidden="1"/>
    <col min="11441" max="11441" width="14.7109375" hidden="1"/>
    <col min="11442" max="11680" width="11.42578125" hidden="1"/>
    <col min="11681" max="11681" width="21.42578125" hidden="1"/>
    <col min="11682" max="11690" width="11.42578125" hidden="1"/>
    <col min="11691" max="11691" width="15.5703125" hidden="1"/>
    <col min="11692" max="11692" width="13.42578125" hidden="1"/>
    <col min="11693" max="11696" width="11.42578125" hidden="1"/>
    <col min="11697" max="11697" width="14.7109375" hidden="1"/>
    <col min="11698" max="11936" width="11.42578125" hidden="1"/>
    <col min="11937" max="11937" width="21.42578125" hidden="1"/>
    <col min="11938" max="11946" width="11.42578125" hidden="1"/>
    <col min="11947" max="11947" width="15.5703125" hidden="1"/>
    <col min="11948" max="11948" width="13.42578125" hidden="1"/>
    <col min="11949" max="11952" width="11.42578125" hidden="1"/>
    <col min="11953" max="11953" width="14.7109375" hidden="1"/>
    <col min="11954" max="12192" width="11.42578125" hidden="1"/>
    <col min="12193" max="12193" width="21.42578125" hidden="1"/>
    <col min="12194" max="12202" width="11.42578125" hidden="1"/>
    <col min="12203" max="12203" width="15.5703125" hidden="1"/>
    <col min="12204" max="12204" width="13.42578125" hidden="1"/>
    <col min="12205" max="12208" width="11.42578125" hidden="1"/>
    <col min="12209" max="12209" width="14.7109375" hidden="1"/>
    <col min="12210" max="12448" width="11.42578125" hidden="1"/>
    <col min="12449" max="12449" width="21.42578125" hidden="1"/>
    <col min="12450" max="12458" width="11.42578125" hidden="1"/>
    <col min="12459" max="12459" width="15.5703125" hidden="1"/>
    <col min="12460" max="12460" width="13.42578125" hidden="1"/>
    <col min="12461" max="12464" width="11.42578125" hidden="1"/>
    <col min="12465" max="12465" width="14.7109375" hidden="1"/>
    <col min="12466" max="12704" width="11.42578125" hidden="1"/>
    <col min="12705" max="12705" width="21.42578125" hidden="1"/>
    <col min="12706" max="12714" width="11.42578125" hidden="1"/>
    <col min="12715" max="12715" width="15.5703125" hidden="1"/>
    <col min="12716" max="12716" width="13.42578125" hidden="1"/>
    <col min="12717" max="12720" width="11.42578125" hidden="1"/>
    <col min="12721" max="12721" width="14.7109375" hidden="1"/>
    <col min="12722" max="12960" width="11.42578125" hidden="1"/>
    <col min="12961" max="12961" width="21.42578125" hidden="1"/>
    <col min="12962" max="12970" width="11.42578125" hidden="1"/>
    <col min="12971" max="12971" width="15.5703125" hidden="1"/>
    <col min="12972" max="12972" width="13.42578125" hidden="1"/>
    <col min="12973" max="12976" width="11.42578125" hidden="1"/>
    <col min="12977" max="12977" width="14.7109375" hidden="1"/>
    <col min="12978" max="13216" width="11.42578125" hidden="1"/>
    <col min="13217" max="13217" width="21.42578125" hidden="1"/>
    <col min="13218" max="13226" width="11.42578125" hidden="1"/>
    <col min="13227" max="13227" width="15.5703125" hidden="1"/>
    <col min="13228" max="13228" width="13.42578125" hidden="1"/>
    <col min="13229" max="13232" width="11.42578125" hidden="1"/>
    <col min="13233" max="13233" width="14.7109375" hidden="1"/>
    <col min="13234" max="13472" width="11.42578125" hidden="1"/>
    <col min="13473" max="13473" width="21.42578125" hidden="1"/>
    <col min="13474" max="13482" width="11.42578125" hidden="1"/>
    <col min="13483" max="13483" width="15.5703125" hidden="1"/>
    <col min="13484" max="13484" width="13.42578125" hidden="1"/>
    <col min="13485" max="13488" width="11.42578125" hidden="1"/>
    <col min="13489" max="13489" width="14.7109375" hidden="1"/>
    <col min="13490" max="13728" width="11.42578125" hidden="1"/>
    <col min="13729" max="13729" width="21.42578125" hidden="1"/>
    <col min="13730" max="13738" width="11.42578125" hidden="1"/>
    <col min="13739" max="13739" width="15.5703125" hidden="1"/>
    <col min="13740" max="13740" width="13.42578125" hidden="1"/>
    <col min="13741" max="13744" width="11.42578125" hidden="1"/>
    <col min="13745" max="13745" width="14.7109375" hidden="1"/>
    <col min="13746" max="13984" width="11.42578125" hidden="1"/>
    <col min="13985" max="13985" width="21.42578125" hidden="1"/>
    <col min="13986" max="13994" width="11.42578125" hidden="1"/>
    <col min="13995" max="13995" width="15.5703125" hidden="1"/>
    <col min="13996" max="13996" width="13.42578125" hidden="1"/>
    <col min="13997" max="14000" width="11.42578125" hidden="1"/>
    <col min="14001" max="14001" width="14.7109375" hidden="1"/>
    <col min="14002" max="14240" width="11.42578125" hidden="1"/>
    <col min="14241" max="14241" width="21.42578125" hidden="1"/>
    <col min="14242" max="14250" width="11.42578125" hidden="1"/>
    <col min="14251" max="14251" width="15.5703125" hidden="1"/>
    <col min="14252" max="14252" width="13.42578125" hidden="1"/>
    <col min="14253" max="14256" width="11.42578125" hidden="1"/>
    <col min="14257" max="14257" width="14.7109375" hidden="1"/>
    <col min="14258" max="14496" width="11.42578125" hidden="1"/>
    <col min="14497" max="14497" width="21.42578125" hidden="1"/>
    <col min="14498" max="14506" width="11.42578125" hidden="1"/>
    <col min="14507" max="14507" width="15.5703125" hidden="1"/>
    <col min="14508" max="14508" width="13.42578125" hidden="1"/>
    <col min="14509" max="14512" width="11.42578125" hidden="1"/>
    <col min="14513" max="14513" width="14.7109375" hidden="1"/>
    <col min="14514" max="14752" width="11.42578125" hidden="1"/>
    <col min="14753" max="14753" width="21.42578125" hidden="1"/>
    <col min="14754" max="14762" width="11.42578125" hidden="1"/>
    <col min="14763" max="14763" width="15.5703125" hidden="1"/>
    <col min="14764" max="14764" width="13.42578125" hidden="1"/>
    <col min="14765" max="14768" width="11.42578125" hidden="1"/>
    <col min="14769" max="14769" width="14.7109375" hidden="1"/>
    <col min="14770" max="15008" width="11.42578125" hidden="1"/>
    <col min="15009" max="15009" width="21.42578125" hidden="1"/>
    <col min="15010" max="15018" width="11.42578125" hidden="1"/>
    <col min="15019" max="15019" width="15.5703125" hidden="1"/>
    <col min="15020" max="15020" width="13.42578125" hidden="1"/>
    <col min="15021" max="15024" width="11.42578125" hidden="1"/>
    <col min="15025" max="15025" width="14.7109375" hidden="1"/>
    <col min="15026" max="15264" width="11.42578125" hidden="1"/>
    <col min="15265" max="15265" width="21.42578125" hidden="1"/>
    <col min="15266" max="15274" width="11.42578125" hidden="1"/>
    <col min="15275" max="15275" width="15.5703125" hidden="1"/>
    <col min="15276" max="15276" width="13.42578125" hidden="1"/>
    <col min="15277" max="15280" width="11.42578125" hidden="1"/>
    <col min="15281" max="15281" width="14.7109375" hidden="1"/>
    <col min="15282" max="15520" width="11.42578125" hidden="1"/>
    <col min="15521" max="15521" width="21.42578125" hidden="1"/>
    <col min="15522" max="15530" width="11.42578125" hidden="1"/>
    <col min="15531" max="15531" width="15.5703125" hidden="1"/>
    <col min="15532" max="15532" width="13.42578125" hidden="1"/>
    <col min="15533" max="15536" width="11.42578125" hidden="1"/>
    <col min="15537" max="15537" width="14.7109375" hidden="1"/>
    <col min="15538" max="15776" width="11.42578125" hidden="1"/>
    <col min="15777" max="15777" width="21.42578125" hidden="1"/>
    <col min="15778" max="15786" width="11.42578125" hidden="1"/>
    <col min="15787" max="15787" width="15.5703125" hidden="1"/>
    <col min="15788" max="15788" width="13.42578125" hidden="1"/>
    <col min="15789" max="15792" width="11.42578125" hidden="1"/>
    <col min="15793" max="15793" width="14.7109375" hidden="1"/>
    <col min="15794" max="16032" width="11.42578125" hidden="1"/>
    <col min="16033" max="16033" width="21.42578125" hidden="1"/>
    <col min="16034" max="16042" width="11.42578125" hidden="1"/>
    <col min="16043" max="16043" width="15.5703125" hidden="1"/>
    <col min="16044" max="16044" width="13.42578125" hidden="1"/>
    <col min="16045" max="16048" width="11.42578125" hidden="1"/>
    <col min="16049" max="16049" width="14.7109375" hidden="1"/>
    <col min="16050" max="16288" width="11.42578125" hidden="1"/>
    <col min="16289" max="16289" width="21.42578125" hidden="1"/>
    <col min="16290" max="16298" width="11.42578125" hidden="1"/>
    <col min="16299" max="16299" width="15.5703125" hidden="1"/>
    <col min="16300" max="16300" width="13.42578125" hidden="1"/>
    <col min="16301" max="16304" width="11.42578125" hidden="1"/>
    <col min="16305" max="16305" width="14.7109375" hidden="1"/>
    <col min="16306" max="16384" width="11.42578125" hidden="1"/>
  </cols>
  <sheetData>
    <row r="1" spans="1:208" ht="43.5" customHeight="1">
      <c r="A1" s="370"/>
      <c r="B1" s="370"/>
      <c r="C1" s="370"/>
      <c r="D1" s="370"/>
      <c r="E1" s="370"/>
      <c r="F1" s="370"/>
      <c r="G1" s="370"/>
      <c r="H1" s="370"/>
      <c r="I1" s="370"/>
      <c r="J1" s="370"/>
      <c r="K1" s="370"/>
      <c r="L1" s="370"/>
      <c r="M1" s="370"/>
      <c r="N1" s="370"/>
      <c r="O1" s="370"/>
      <c r="P1" s="370"/>
      <c r="Q1" s="370"/>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c r="AP1" s="383"/>
      <c r="AQ1" s="383"/>
      <c r="AR1" s="383"/>
      <c r="AS1" s="383"/>
      <c r="AT1" s="383"/>
      <c r="AU1" s="383"/>
      <c r="AV1" s="383"/>
      <c r="AW1" s="383"/>
      <c r="AX1" s="383"/>
      <c r="AY1" s="383"/>
      <c r="AZ1" s="383"/>
      <c r="BA1" s="383"/>
      <c r="BB1" s="383"/>
      <c r="BC1" s="383"/>
      <c r="BD1" s="383"/>
      <c r="BE1" s="383"/>
      <c r="BF1" s="383"/>
      <c r="BG1" s="383"/>
      <c r="BH1" s="383"/>
      <c r="BI1" s="383"/>
      <c r="BJ1" s="383"/>
      <c r="BK1" s="383"/>
      <c r="BL1" s="383"/>
      <c r="BM1" s="383"/>
      <c r="BN1" s="383"/>
      <c r="BO1" s="383"/>
      <c r="BP1" s="383"/>
      <c r="BQ1" s="383"/>
      <c r="BR1" s="383"/>
      <c r="BS1" s="383"/>
      <c r="BT1" s="383"/>
      <c r="BU1" s="383"/>
      <c r="BV1" s="383"/>
      <c r="BW1" s="383"/>
      <c r="BX1" s="383"/>
      <c r="BY1" s="383"/>
      <c r="BZ1" s="383"/>
      <c r="CA1" s="383"/>
      <c r="CB1" s="383"/>
      <c r="CC1" s="383"/>
      <c r="CD1" s="383"/>
      <c r="CE1" s="383"/>
      <c r="CF1" s="383"/>
      <c r="CG1" s="383"/>
      <c r="CH1" s="383"/>
      <c r="CI1" s="383"/>
      <c r="CJ1" s="383"/>
      <c r="CK1" s="383"/>
      <c r="CL1" s="383"/>
      <c r="CM1" s="383"/>
      <c r="CN1" s="383"/>
      <c r="CO1" s="383"/>
      <c r="CP1" s="383"/>
      <c r="CQ1" s="383"/>
      <c r="CR1" s="383"/>
      <c r="CS1" s="383"/>
      <c r="CT1" s="383"/>
      <c r="CU1" s="383"/>
      <c r="CV1" s="383"/>
      <c r="CW1" s="383"/>
      <c r="CX1" s="383"/>
      <c r="CY1" s="383"/>
      <c r="CZ1" s="383"/>
      <c r="DA1" s="383"/>
      <c r="DB1" s="383"/>
      <c r="DC1" s="383"/>
      <c r="DD1" s="383"/>
      <c r="DE1" s="383"/>
      <c r="DF1" s="383"/>
      <c r="DG1" s="383"/>
      <c r="DH1" s="383"/>
      <c r="DI1" s="383"/>
      <c r="DJ1" s="383"/>
      <c r="DK1" s="383"/>
      <c r="DL1" s="383"/>
      <c r="DM1" s="383"/>
      <c r="DN1" s="383"/>
      <c r="DO1" s="383"/>
      <c r="DP1" s="383"/>
      <c r="DQ1" s="383"/>
      <c r="DR1" s="383"/>
      <c r="DS1" s="383"/>
      <c r="DT1" s="383"/>
      <c r="DU1" s="383"/>
      <c r="DV1" s="383"/>
      <c r="DW1" s="383"/>
      <c r="DX1" s="383"/>
      <c r="DY1" s="383"/>
      <c r="DZ1" s="383"/>
      <c r="EA1" s="383"/>
      <c r="EB1" s="383"/>
      <c r="EC1" s="383"/>
      <c r="ED1" s="383"/>
      <c r="EE1" s="383"/>
      <c r="EF1" s="383"/>
      <c r="EG1" s="383"/>
      <c r="EH1" s="383"/>
      <c r="EI1" s="383"/>
      <c r="EJ1" s="383"/>
      <c r="EK1" s="370" t="s">
        <v>815</v>
      </c>
      <c r="EL1" s="386"/>
      <c r="EM1" s="386"/>
      <c r="EN1" s="386"/>
      <c r="EO1" s="386"/>
      <c r="EP1" s="386"/>
      <c r="EQ1" s="386"/>
      <c r="ER1" s="386"/>
      <c r="ES1" s="386"/>
      <c r="ET1" s="386"/>
      <c r="EU1" s="386"/>
      <c r="EV1" s="386"/>
      <c r="EW1" s="386"/>
      <c r="EX1" s="386"/>
      <c r="EY1" s="386"/>
      <c r="EZ1" s="386"/>
      <c r="FA1" s="386"/>
      <c r="FB1" s="386"/>
      <c r="FC1" s="386"/>
      <c r="FD1" s="386"/>
      <c r="FE1" s="386"/>
      <c r="FF1" s="386"/>
      <c r="FG1" s="386"/>
      <c r="FH1" s="386"/>
      <c r="FI1" s="386"/>
      <c r="FJ1" s="386"/>
      <c r="FK1" s="386"/>
      <c r="FL1" s="386"/>
      <c r="FM1" s="386"/>
      <c r="FN1" s="386"/>
      <c r="FO1" s="386"/>
      <c r="FP1" s="386"/>
      <c r="FQ1" s="386"/>
      <c r="FR1" s="386"/>
      <c r="FS1" s="386"/>
      <c r="FT1" s="386"/>
      <c r="FU1" s="386"/>
      <c r="FV1" s="386"/>
      <c r="FW1" s="357"/>
      <c r="FX1" s="357"/>
      <c r="FY1" s="357"/>
      <c r="FZ1" s="357"/>
      <c r="GA1" s="357"/>
      <c r="GB1" s="357"/>
      <c r="GC1" s="357"/>
      <c r="GD1" s="357"/>
      <c r="GE1" s="357"/>
      <c r="GF1" s="357"/>
      <c r="GG1" s="357"/>
      <c r="GH1" s="357"/>
      <c r="GI1" s="916" t="s">
        <v>816</v>
      </c>
      <c r="GJ1" s="917"/>
      <c r="GK1" s="916" t="s">
        <v>817</v>
      </c>
      <c r="GL1" s="917"/>
      <c r="GM1" s="918" t="s">
        <v>818</v>
      </c>
      <c r="GN1" s="919"/>
      <c r="GO1" s="168" t="s">
        <v>530</v>
      </c>
      <c r="GP1" s="42"/>
    </row>
    <row r="2" spans="1:208" s="153" customFormat="1" ht="30.75" customHeight="1">
      <c r="A2" s="892" t="s">
        <v>819</v>
      </c>
      <c r="B2" s="893" t="s">
        <v>820</v>
      </c>
      <c r="C2" s="894" t="s">
        <v>548</v>
      </c>
      <c r="D2" s="904" t="s">
        <v>821</v>
      </c>
      <c r="E2" s="904"/>
      <c r="F2" s="904"/>
      <c r="G2" s="904"/>
      <c r="H2" s="904"/>
      <c r="I2" s="904"/>
      <c r="J2" s="904"/>
      <c r="K2" s="904"/>
      <c r="L2" s="904"/>
      <c r="M2" s="904"/>
      <c r="N2" s="904"/>
      <c r="O2" s="904"/>
      <c r="P2" s="904" t="s">
        <v>822</v>
      </c>
      <c r="Q2" s="904"/>
      <c r="R2" s="904"/>
      <c r="S2" s="904"/>
      <c r="T2" s="904"/>
      <c r="U2" s="904"/>
      <c r="V2" s="904"/>
      <c r="W2" s="904"/>
      <c r="X2" s="904"/>
      <c r="Y2" s="904"/>
      <c r="Z2" s="904"/>
      <c r="AA2" s="904"/>
      <c r="AB2" s="904" t="s">
        <v>823</v>
      </c>
      <c r="AC2" s="904"/>
      <c r="AD2" s="904"/>
      <c r="AE2" s="904"/>
      <c r="AF2" s="904"/>
      <c r="AG2" s="904"/>
      <c r="AH2" s="904"/>
      <c r="AI2" s="904"/>
      <c r="AJ2" s="904"/>
      <c r="AK2" s="904"/>
      <c r="AL2" s="904"/>
      <c r="AM2" s="904"/>
      <c r="AN2" s="904" t="s">
        <v>824</v>
      </c>
      <c r="AO2" s="904"/>
      <c r="AP2" s="904"/>
      <c r="AQ2" s="904"/>
      <c r="AR2" s="904"/>
      <c r="AS2" s="904"/>
      <c r="AT2" s="904"/>
      <c r="AU2" s="904"/>
      <c r="AV2" s="904"/>
      <c r="AW2" s="904"/>
      <c r="AX2" s="904"/>
      <c r="AY2" s="904"/>
      <c r="AZ2" s="904" t="s">
        <v>825</v>
      </c>
      <c r="BA2" s="904"/>
      <c r="BB2" s="904"/>
      <c r="BC2" s="904"/>
      <c r="BD2" s="904"/>
      <c r="BE2" s="904"/>
      <c r="BF2" s="904"/>
      <c r="BG2" s="904"/>
      <c r="BH2" s="904"/>
      <c r="BI2" s="904"/>
      <c r="BJ2" s="904"/>
      <c r="BK2" s="904"/>
      <c r="BL2" s="904" t="s">
        <v>826</v>
      </c>
      <c r="BM2" s="904"/>
      <c r="BN2" s="904"/>
      <c r="BO2" s="904"/>
      <c r="BP2" s="904"/>
      <c r="BQ2" s="904"/>
      <c r="BR2" s="904"/>
      <c r="BS2" s="904"/>
      <c r="BT2" s="904"/>
      <c r="BU2" s="904"/>
      <c r="BV2" s="904"/>
      <c r="BW2" s="904"/>
      <c r="BX2" s="904" t="s">
        <v>827</v>
      </c>
      <c r="BY2" s="904"/>
      <c r="BZ2" s="904"/>
      <c r="CA2" s="904"/>
      <c r="CB2" s="904"/>
      <c r="CC2" s="904"/>
      <c r="CD2" s="904"/>
      <c r="CE2" s="904"/>
      <c r="CF2" s="904"/>
      <c r="CG2" s="904"/>
      <c r="CH2" s="904"/>
      <c r="CI2" s="904"/>
      <c r="CJ2" s="904" t="s">
        <v>828</v>
      </c>
      <c r="CK2" s="904"/>
      <c r="CL2" s="904"/>
      <c r="CM2" s="904"/>
      <c r="CN2" s="904"/>
      <c r="CO2" s="904"/>
      <c r="CP2" s="904"/>
      <c r="CQ2" s="904"/>
      <c r="CR2" s="904"/>
      <c r="CS2" s="904"/>
      <c r="CT2" s="904"/>
      <c r="CU2" s="904"/>
      <c r="CV2" s="904" t="s">
        <v>829</v>
      </c>
      <c r="CW2" s="904"/>
      <c r="CX2" s="904"/>
      <c r="CY2" s="904"/>
      <c r="CZ2" s="904"/>
      <c r="DA2" s="904"/>
      <c r="DB2" s="904"/>
      <c r="DC2" s="904"/>
      <c r="DD2" s="904"/>
      <c r="DE2" s="904"/>
      <c r="DF2" s="904"/>
      <c r="DG2" s="904"/>
      <c r="DH2" s="904" t="s">
        <v>830</v>
      </c>
      <c r="DI2" s="904"/>
      <c r="DJ2" s="904"/>
      <c r="DK2" s="904"/>
      <c r="DL2" s="904"/>
      <c r="DM2" s="904"/>
      <c r="DN2" s="904"/>
      <c r="DO2" s="904"/>
      <c r="DP2" s="904"/>
      <c r="DQ2" s="904"/>
      <c r="DR2" s="904"/>
      <c r="DS2" s="904"/>
      <c r="DT2" s="904" t="s">
        <v>831</v>
      </c>
      <c r="DU2" s="904"/>
      <c r="DV2" s="904"/>
      <c r="DW2" s="904"/>
      <c r="DX2" s="904"/>
      <c r="DY2" s="904"/>
      <c r="DZ2" s="904"/>
      <c r="EA2" s="904"/>
      <c r="EB2" s="904"/>
      <c r="EC2" s="904"/>
      <c r="ED2" s="904"/>
      <c r="EE2" s="904"/>
      <c r="EF2" s="904" t="s">
        <v>832</v>
      </c>
      <c r="EG2" s="904"/>
      <c r="EH2" s="904"/>
      <c r="EI2" s="904"/>
      <c r="EJ2" s="904"/>
      <c r="EK2" s="904"/>
      <c r="EL2" s="904"/>
      <c r="EM2" s="904"/>
      <c r="EN2" s="904"/>
      <c r="EO2" s="904"/>
      <c r="EP2" s="904"/>
      <c r="EQ2" s="904"/>
      <c r="ER2" s="904" t="s">
        <v>833</v>
      </c>
      <c r="ES2" s="904"/>
      <c r="ET2" s="904"/>
      <c r="EU2" s="904"/>
      <c r="EV2" s="904"/>
      <c r="EW2" s="904"/>
      <c r="EX2" s="904"/>
      <c r="EY2" s="904"/>
      <c r="EZ2" s="904"/>
      <c r="FA2" s="904"/>
      <c r="FB2" s="904"/>
      <c r="FC2" s="904"/>
      <c r="FD2" s="899" t="s">
        <v>834</v>
      </c>
      <c r="FE2" s="899"/>
      <c r="FF2" s="899"/>
      <c r="FG2" s="899"/>
      <c r="FH2" s="899"/>
      <c r="FI2" s="899"/>
      <c r="FJ2" s="899"/>
      <c r="FK2" s="899"/>
      <c r="FL2" s="899"/>
      <c r="FM2" s="899"/>
      <c r="FN2" s="899"/>
      <c r="FO2" s="899"/>
      <c r="FP2" s="900" t="s">
        <v>835</v>
      </c>
      <c r="FQ2" s="900"/>
      <c r="FR2" s="900"/>
      <c r="FS2" s="900"/>
      <c r="FT2" s="900"/>
      <c r="FU2" s="900"/>
      <c r="FV2" s="900"/>
      <c r="FW2" s="900"/>
      <c r="FX2" s="900"/>
      <c r="FY2" s="900"/>
      <c r="FZ2" s="900"/>
      <c r="GA2" s="900"/>
      <c r="GB2" s="901" t="s">
        <v>836</v>
      </c>
      <c r="GC2" s="902"/>
      <c r="GD2" s="902"/>
      <c r="GE2" s="902"/>
      <c r="GF2" s="902"/>
      <c r="GG2" s="902"/>
      <c r="GH2" s="903"/>
      <c r="GI2" s="895" t="s">
        <v>837</v>
      </c>
      <c r="GJ2" s="897" t="s">
        <v>838</v>
      </c>
      <c r="GK2" s="897" t="s">
        <v>839</v>
      </c>
      <c r="GL2" s="897" t="s">
        <v>838</v>
      </c>
      <c r="GM2" s="393"/>
      <c r="GN2" s="322" t="s">
        <v>840</v>
      </c>
      <c r="GO2" s="394"/>
      <c r="GP2" s="394"/>
    </row>
    <row r="3" spans="1:208" ht="62.25" customHeight="1" outlineLevel="1">
      <c r="A3" s="892"/>
      <c r="B3" s="893"/>
      <c r="C3" s="894"/>
      <c r="D3" s="198" t="s">
        <v>841</v>
      </c>
      <c r="E3" s="198" t="s">
        <v>842</v>
      </c>
      <c r="F3" s="198" t="s">
        <v>843</v>
      </c>
      <c r="G3" s="198" t="s">
        <v>844</v>
      </c>
      <c r="H3" s="198" t="s">
        <v>845</v>
      </c>
      <c r="I3" s="198" t="s">
        <v>846</v>
      </c>
      <c r="J3" s="198" t="s">
        <v>847</v>
      </c>
      <c r="K3" s="198" t="s">
        <v>848</v>
      </c>
      <c r="L3" s="198" t="s">
        <v>849</v>
      </c>
      <c r="M3" s="198" t="s">
        <v>850</v>
      </c>
      <c r="N3" s="381" t="s">
        <v>851</v>
      </c>
      <c r="O3" s="381" t="s">
        <v>852</v>
      </c>
      <c r="P3" s="198" t="s">
        <v>841</v>
      </c>
      <c r="Q3" s="198" t="s">
        <v>842</v>
      </c>
      <c r="R3" s="198" t="s">
        <v>843</v>
      </c>
      <c r="S3" s="198" t="s">
        <v>844</v>
      </c>
      <c r="T3" s="198" t="s">
        <v>845</v>
      </c>
      <c r="U3" s="198" t="s">
        <v>846</v>
      </c>
      <c r="V3" s="198" t="s">
        <v>847</v>
      </c>
      <c r="W3" s="198" t="s">
        <v>848</v>
      </c>
      <c r="X3" s="198" t="s">
        <v>849</v>
      </c>
      <c r="Y3" s="198" t="s">
        <v>850</v>
      </c>
      <c r="Z3" s="381" t="s">
        <v>851</v>
      </c>
      <c r="AA3" s="381" t="s">
        <v>852</v>
      </c>
      <c r="AB3" s="198" t="s">
        <v>841</v>
      </c>
      <c r="AC3" s="198" t="s">
        <v>842</v>
      </c>
      <c r="AD3" s="198" t="s">
        <v>843</v>
      </c>
      <c r="AE3" s="198" t="s">
        <v>844</v>
      </c>
      <c r="AF3" s="198" t="s">
        <v>845</v>
      </c>
      <c r="AG3" s="198" t="s">
        <v>846</v>
      </c>
      <c r="AH3" s="198" t="s">
        <v>847</v>
      </c>
      <c r="AI3" s="198" t="s">
        <v>848</v>
      </c>
      <c r="AJ3" s="198" t="s">
        <v>849</v>
      </c>
      <c r="AK3" s="198" t="s">
        <v>850</v>
      </c>
      <c r="AL3" s="381" t="s">
        <v>851</v>
      </c>
      <c r="AM3" s="381" t="s">
        <v>852</v>
      </c>
      <c r="AN3" s="198" t="s">
        <v>841</v>
      </c>
      <c r="AO3" s="198" t="s">
        <v>842</v>
      </c>
      <c r="AP3" s="198" t="s">
        <v>843</v>
      </c>
      <c r="AQ3" s="198" t="s">
        <v>853</v>
      </c>
      <c r="AR3" s="198" t="s">
        <v>675</v>
      </c>
      <c r="AS3" s="198" t="s">
        <v>676</v>
      </c>
      <c r="AT3" s="198" t="s">
        <v>677</v>
      </c>
      <c r="AU3" s="198" t="s">
        <v>678</v>
      </c>
      <c r="AV3" s="198" t="s">
        <v>679</v>
      </c>
      <c r="AW3" s="198" t="s">
        <v>680</v>
      </c>
      <c r="AX3" s="198" t="s">
        <v>681</v>
      </c>
      <c r="AY3" s="198" t="s">
        <v>682</v>
      </c>
      <c r="AZ3" s="198" t="s">
        <v>671</v>
      </c>
      <c r="BA3" s="198" t="s">
        <v>348</v>
      </c>
      <c r="BB3" s="198" t="s">
        <v>673</v>
      </c>
      <c r="BC3" s="198" t="s">
        <v>674</v>
      </c>
      <c r="BD3" s="198" t="s">
        <v>675</v>
      </c>
      <c r="BE3" s="198" t="s">
        <v>676</v>
      </c>
      <c r="BF3" s="198" t="s">
        <v>677</v>
      </c>
      <c r="BG3" s="198" t="s">
        <v>678</v>
      </c>
      <c r="BH3" s="198" t="s">
        <v>679</v>
      </c>
      <c r="BI3" s="198" t="s">
        <v>680</v>
      </c>
      <c r="BJ3" s="198" t="s">
        <v>681</v>
      </c>
      <c r="BK3" s="198" t="s">
        <v>682</v>
      </c>
      <c r="BL3" s="198" t="s">
        <v>671</v>
      </c>
      <c r="BM3" s="198" t="s">
        <v>348</v>
      </c>
      <c r="BN3" s="198" t="s">
        <v>673</v>
      </c>
      <c r="BO3" s="198" t="s">
        <v>674</v>
      </c>
      <c r="BP3" s="198" t="s">
        <v>675</v>
      </c>
      <c r="BQ3" s="198" t="s">
        <v>676</v>
      </c>
      <c r="BR3" s="198" t="s">
        <v>677</v>
      </c>
      <c r="BS3" s="198" t="s">
        <v>678</v>
      </c>
      <c r="BT3" s="198" t="s">
        <v>679</v>
      </c>
      <c r="BU3" s="198" t="s">
        <v>680</v>
      </c>
      <c r="BV3" s="198" t="s">
        <v>681</v>
      </c>
      <c r="BW3" s="198" t="s">
        <v>682</v>
      </c>
      <c r="BX3" s="198" t="s">
        <v>671</v>
      </c>
      <c r="BY3" s="198" t="s">
        <v>348</v>
      </c>
      <c r="BZ3" s="198" t="s">
        <v>673</v>
      </c>
      <c r="CA3" s="198" t="s">
        <v>674</v>
      </c>
      <c r="CB3" s="198" t="s">
        <v>675</v>
      </c>
      <c r="CC3" s="198" t="s">
        <v>676</v>
      </c>
      <c r="CD3" s="198" t="s">
        <v>677</v>
      </c>
      <c r="CE3" s="198" t="s">
        <v>678</v>
      </c>
      <c r="CF3" s="198" t="s">
        <v>679</v>
      </c>
      <c r="CG3" s="198" t="s">
        <v>680</v>
      </c>
      <c r="CH3" s="198" t="s">
        <v>681</v>
      </c>
      <c r="CI3" s="198" t="s">
        <v>682</v>
      </c>
      <c r="CJ3" s="198" t="s">
        <v>671</v>
      </c>
      <c r="CK3" s="198" t="s">
        <v>348</v>
      </c>
      <c r="CL3" s="198" t="s">
        <v>673</v>
      </c>
      <c r="CM3" s="198" t="s">
        <v>674</v>
      </c>
      <c r="CN3" s="198" t="s">
        <v>675</v>
      </c>
      <c r="CO3" s="198" t="s">
        <v>676</v>
      </c>
      <c r="CP3" s="198" t="s">
        <v>677</v>
      </c>
      <c r="CQ3" s="198" t="s">
        <v>678</v>
      </c>
      <c r="CR3" s="198" t="s">
        <v>679</v>
      </c>
      <c r="CS3" s="198" t="s">
        <v>680</v>
      </c>
      <c r="CT3" s="198" t="s">
        <v>681</v>
      </c>
      <c r="CU3" s="198" t="s">
        <v>682</v>
      </c>
      <c r="CV3" s="198" t="s">
        <v>671</v>
      </c>
      <c r="CW3" s="198" t="s">
        <v>348</v>
      </c>
      <c r="CX3" s="198" t="s">
        <v>673</v>
      </c>
      <c r="CY3" s="198" t="s">
        <v>674</v>
      </c>
      <c r="CZ3" s="198" t="s">
        <v>675</v>
      </c>
      <c r="DA3" s="198" t="s">
        <v>676</v>
      </c>
      <c r="DB3" s="198" t="s">
        <v>677</v>
      </c>
      <c r="DC3" s="198" t="s">
        <v>678</v>
      </c>
      <c r="DD3" s="198" t="s">
        <v>679</v>
      </c>
      <c r="DE3" s="198" t="s">
        <v>680</v>
      </c>
      <c r="DF3" s="198" t="s">
        <v>681</v>
      </c>
      <c r="DG3" s="198" t="s">
        <v>682</v>
      </c>
      <c r="DH3" s="198" t="s">
        <v>671</v>
      </c>
      <c r="DI3" s="198" t="s">
        <v>348</v>
      </c>
      <c r="DJ3" s="198" t="s">
        <v>673</v>
      </c>
      <c r="DK3" s="198" t="s">
        <v>674</v>
      </c>
      <c r="DL3" s="198" t="s">
        <v>675</v>
      </c>
      <c r="DM3" s="198" t="s">
        <v>676</v>
      </c>
      <c r="DN3" s="198" t="s">
        <v>677</v>
      </c>
      <c r="DO3" s="198" t="s">
        <v>678</v>
      </c>
      <c r="DP3" s="198" t="s">
        <v>679</v>
      </c>
      <c r="DQ3" s="198" t="s">
        <v>680</v>
      </c>
      <c r="DR3" s="198" t="s">
        <v>681</v>
      </c>
      <c r="DS3" s="198" t="s">
        <v>682</v>
      </c>
      <c r="DT3" s="198" t="s">
        <v>671</v>
      </c>
      <c r="DU3" s="198" t="s">
        <v>348</v>
      </c>
      <c r="DV3" s="198" t="s">
        <v>673</v>
      </c>
      <c r="DW3" s="198" t="s">
        <v>674</v>
      </c>
      <c r="DX3" s="198" t="s">
        <v>675</v>
      </c>
      <c r="DY3" s="198" t="s">
        <v>676</v>
      </c>
      <c r="DZ3" s="198" t="s">
        <v>677</v>
      </c>
      <c r="EA3" s="198" t="s">
        <v>678</v>
      </c>
      <c r="EB3" s="198" t="s">
        <v>679</v>
      </c>
      <c r="EC3" s="198" t="s">
        <v>680</v>
      </c>
      <c r="ED3" s="198" t="s">
        <v>681</v>
      </c>
      <c r="EE3" s="198" t="s">
        <v>682</v>
      </c>
      <c r="EF3" s="198" t="s">
        <v>671</v>
      </c>
      <c r="EG3" s="198" t="s">
        <v>348</v>
      </c>
      <c r="EH3" s="198" t="s">
        <v>673</v>
      </c>
      <c r="EI3" s="198" t="s">
        <v>674</v>
      </c>
      <c r="EJ3" s="198" t="s">
        <v>675</v>
      </c>
      <c r="EK3" s="198" t="s">
        <v>676</v>
      </c>
      <c r="EL3" s="198" t="s">
        <v>677</v>
      </c>
      <c r="EM3" s="198" t="s">
        <v>678</v>
      </c>
      <c r="EN3" s="198" t="s">
        <v>679</v>
      </c>
      <c r="EO3" s="198" t="s">
        <v>680</v>
      </c>
      <c r="EP3" s="198" t="s">
        <v>681</v>
      </c>
      <c r="EQ3" s="198" t="s">
        <v>682</v>
      </c>
      <c r="ER3" s="198" t="s">
        <v>671</v>
      </c>
      <c r="ES3" s="198" t="s">
        <v>348</v>
      </c>
      <c r="ET3" s="198" t="s">
        <v>673</v>
      </c>
      <c r="EU3" s="198" t="s">
        <v>674</v>
      </c>
      <c r="EV3" s="198" t="s">
        <v>675</v>
      </c>
      <c r="EW3" s="198" t="s">
        <v>676</v>
      </c>
      <c r="EX3" s="198" t="s">
        <v>677</v>
      </c>
      <c r="EY3" s="198" t="s">
        <v>678</v>
      </c>
      <c r="EZ3" s="198" t="s">
        <v>679</v>
      </c>
      <c r="FA3" s="198" t="s">
        <v>680</v>
      </c>
      <c r="FB3" s="198" t="s">
        <v>681</v>
      </c>
      <c r="FC3" s="198" t="s">
        <v>682</v>
      </c>
      <c r="FD3" s="198" t="s">
        <v>671</v>
      </c>
      <c r="FE3" s="198" t="s">
        <v>348</v>
      </c>
      <c r="FF3" s="198" t="s">
        <v>673</v>
      </c>
      <c r="FG3" s="198" t="s">
        <v>854</v>
      </c>
      <c r="FH3" s="198" t="s">
        <v>675</v>
      </c>
      <c r="FI3" s="198" t="s">
        <v>676</v>
      </c>
      <c r="FJ3" s="198" t="s">
        <v>677</v>
      </c>
      <c r="FK3" s="198" t="s">
        <v>678</v>
      </c>
      <c r="FL3" s="198" t="s">
        <v>679</v>
      </c>
      <c r="FM3" s="198" t="s">
        <v>680</v>
      </c>
      <c r="FN3" s="198" t="s">
        <v>681</v>
      </c>
      <c r="FO3" s="198" t="s">
        <v>682</v>
      </c>
      <c r="FP3" s="387" t="s">
        <v>671</v>
      </c>
      <c r="FQ3" s="387" t="s">
        <v>348</v>
      </c>
      <c r="FR3" s="387" t="s">
        <v>673</v>
      </c>
      <c r="FS3" s="387" t="s">
        <v>674</v>
      </c>
      <c r="FT3" s="387" t="s">
        <v>675</v>
      </c>
      <c r="FU3" s="387" t="s">
        <v>676</v>
      </c>
      <c r="FV3" s="387" t="s">
        <v>677</v>
      </c>
      <c r="FW3" s="387" t="s">
        <v>678</v>
      </c>
      <c r="FX3" s="387" t="s">
        <v>679</v>
      </c>
      <c r="FY3" s="387" t="s">
        <v>680</v>
      </c>
      <c r="FZ3" s="387" t="s">
        <v>681</v>
      </c>
      <c r="GA3" s="387" t="s">
        <v>682</v>
      </c>
      <c r="GB3" s="315" t="s">
        <v>671</v>
      </c>
      <c r="GC3" s="315" t="s">
        <v>348</v>
      </c>
      <c r="GD3" s="315" t="s">
        <v>673</v>
      </c>
      <c r="GE3" s="315" t="s">
        <v>674</v>
      </c>
      <c r="GF3" s="315" t="s">
        <v>675</v>
      </c>
      <c r="GG3" s="315" t="s">
        <v>676</v>
      </c>
      <c r="GH3" s="315" t="s">
        <v>677</v>
      </c>
      <c r="GI3" s="896"/>
      <c r="GJ3" s="898"/>
      <c r="GK3" s="898"/>
      <c r="GL3" s="898"/>
      <c r="GM3" s="31"/>
      <c r="GN3" s="322" t="s">
        <v>855</v>
      </c>
      <c r="GP3" s="42"/>
    </row>
    <row r="4" spans="1:208" ht="24.75" customHeight="1">
      <c r="A4" s="371" t="s">
        <v>856</v>
      </c>
      <c r="B4" s="372"/>
      <c r="C4" s="372"/>
      <c r="D4" s="351">
        <v>2325322</v>
      </c>
      <c r="E4" s="351">
        <v>2339348</v>
      </c>
      <c r="F4" s="351">
        <v>2338830</v>
      </c>
      <c r="G4" s="351">
        <v>2344165</v>
      </c>
      <c r="H4" s="351">
        <v>2337503</v>
      </c>
      <c r="I4" s="351">
        <v>2356664</v>
      </c>
      <c r="J4" s="351">
        <v>2325964</v>
      </c>
      <c r="K4" s="351">
        <v>2348446</v>
      </c>
      <c r="L4" s="351">
        <v>2306756</v>
      </c>
      <c r="M4" s="351">
        <v>2314173</v>
      </c>
      <c r="N4" s="351">
        <v>2306886</v>
      </c>
      <c r="O4" s="351">
        <v>2334353</v>
      </c>
      <c r="P4" s="351">
        <v>2333024</v>
      </c>
      <c r="Q4" s="351">
        <v>2328139</v>
      </c>
      <c r="R4" s="351">
        <v>2331430</v>
      </c>
      <c r="S4" s="351">
        <v>2286811</v>
      </c>
      <c r="T4" s="351">
        <v>2327026</v>
      </c>
      <c r="U4" s="351">
        <v>2337738</v>
      </c>
      <c r="V4" s="351">
        <v>2336336</v>
      </c>
      <c r="W4" s="351">
        <v>2336631</v>
      </c>
      <c r="X4" s="351">
        <v>2337053</v>
      </c>
      <c r="Y4" s="351">
        <v>2352445</v>
      </c>
      <c r="Z4" s="351">
        <v>2354726</v>
      </c>
      <c r="AA4" s="351">
        <v>2336614</v>
      </c>
      <c r="AB4" s="351">
        <v>2336140</v>
      </c>
      <c r="AC4" s="351">
        <v>2355503</v>
      </c>
      <c r="AD4" s="351">
        <v>2358335</v>
      </c>
      <c r="AE4" s="351">
        <v>2366612</v>
      </c>
      <c r="AF4" s="351">
        <v>2357123</v>
      </c>
      <c r="AG4" s="351">
        <v>2342313</v>
      </c>
      <c r="AH4" s="351">
        <v>2354321</v>
      </c>
      <c r="AI4" s="351">
        <v>2345548</v>
      </c>
      <c r="AJ4" s="351">
        <v>2346663</v>
      </c>
      <c r="AK4" s="351">
        <v>2354349</v>
      </c>
      <c r="AL4" s="351">
        <v>2351761</v>
      </c>
      <c r="AM4" s="351">
        <v>2355496</v>
      </c>
      <c r="AN4" s="351">
        <v>2362325</v>
      </c>
      <c r="AO4" s="351">
        <v>2365900</v>
      </c>
      <c r="AP4" s="351">
        <v>2367623</v>
      </c>
      <c r="AQ4" s="351">
        <v>2364093</v>
      </c>
      <c r="AR4" s="351">
        <v>2384866</v>
      </c>
      <c r="AS4" s="351">
        <v>2384726</v>
      </c>
      <c r="AT4" s="351">
        <v>2388565</v>
      </c>
      <c r="AU4" s="351">
        <v>2391194</v>
      </c>
      <c r="AV4" s="351">
        <v>2370794</v>
      </c>
      <c r="AW4" s="351">
        <v>2377273</v>
      </c>
      <c r="AX4" s="351">
        <v>2375121</v>
      </c>
      <c r="AY4" s="351">
        <v>2379471</v>
      </c>
      <c r="AZ4" s="351">
        <v>2393030</v>
      </c>
      <c r="BA4" s="351">
        <v>2404339</v>
      </c>
      <c r="BB4" s="351">
        <v>2403132</v>
      </c>
      <c r="BC4" s="351">
        <v>2397399</v>
      </c>
      <c r="BD4" s="351">
        <v>2399700</v>
      </c>
      <c r="BE4" s="351">
        <v>2383724</v>
      </c>
      <c r="BF4" s="351">
        <v>2383608</v>
      </c>
      <c r="BG4" s="351">
        <v>2354064</v>
      </c>
      <c r="BH4" s="351">
        <v>2374062</v>
      </c>
      <c r="BI4" s="351">
        <v>2352678</v>
      </c>
      <c r="BJ4" s="351">
        <v>2379534</v>
      </c>
      <c r="BK4" s="351">
        <v>2410996</v>
      </c>
      <c r="BL4" s="351">
        <v>2424485</v>
      </c>
      <c r="BM4" s="351">
        <v>2453108</v>
      </c>
      <c r="BN4" s="351">
        <v>2445736</v>
      </c>
      <c r="BO4" s="351">
        <v>2440439</v>
      </c>
      <c r="BP4" s="351">
        <v>2446396</v>
      </c>
      <c r="BQ4" s="351">
        <v>2441341</v>
      </c>
      <c r="BR4" s="351">
        <v>2405947</v>
      </c>
      <c r="BS4" s="351">
        <v>2385176</v>
      </c>
      <c r="BT4" s="351">
        <v>2386158</v>
      </c>
      <c r="BU4" s="351">
        <v>2385322</v>
      </c>
      <c r="BV4" s="351">
        <v>2386257</v>
      </c>
      <c r="BW4" s="351">
        <v>2398192</v>
      </c>
      <c r="BX4" s="351">
        <v>2400310</v>
      </c>
      <c r="BY4" s="351">
        <v>2386642</v>
      </c>
      <c r="BZ4" s="351">
        <v>2350320</v>
      </c>
      <c r="CA4" s="351">
        <v>2320500</v>
      </c>
      <c r="CB4" s="351">
        <v>2322021</v>
      </c>
      <c r="CC4" s="351">
        <v>2296492</v>
      </c>
      <c r="CD4" s="351">
        <v>2276078</v>
      </c>
      <c r="CE4" s="351">
        <v>2278197</v>
      </c>
      <c r="CF4" s="351">
        <v>2277575</v>
      </c>
      <c r="CG4" s="351">
        <v>2263110</v>
      </c>
      <c r="CH4" s="351">
        <v>2253831</v>
      </c>
      <c r="CI4" s="351">
        <v>2241894</v>
      </c>
      <c r="CJ4" s="351">
        <v>2232694</v>
      </c>
      <c r="CK4" s="351">
        <v>2233776</v>
      </c>
      <c r="CL4" s="351">
        <v>2225416</v>
      </c>
      <c r="CM4" s="351">
        <v>2220016</v>
      </c>
      <c r="CN4" s="351">
        <v>2222102</v>
      </c>
      <c r="CO4" s="351">
        <v>2254060</v>
      </c>
      <c r="CP4" s="351">
        <v>2279330</v>
      </c>
      <c r="CQ4" s="351">
        <v>2285762</v>
      </c>
      <c r="CR4" s="351">
        <v>2300364</v>
      </c>
      <c r="CS4" s="351">
        <v>2317897</v>
      </c>
      <c r="CT4" s="351">
        <v>2329926</v>
      </c>
      <c r="CU4" s="351">
        <v>2336079</v>
      </c>
      <c r="CV4" s="351">
        <v>2340997</v>
      </c>
      <c r="CW4" s="351">
        <v>2344891</v>
      </c>
      <c r="CX4" s="351">
        <v>2338251</v>
      </c>
      <c r="CY4" s="351">
        <v>2334826</v>
      </c>
      <c r="CZ4" s="351">
        <v>2336036</v>
      </c>
      <c r="DA4" s="351">
        <v>2330983</v>
      </c>
      <c r="DB4" s="351">
        <v>2328564</v>
      </c>
      <c r="DC4" s="351">
        <v>2325821</v>
      </c>
      <c r="DD4" s="351">
        <v>2325579</v>
      </c>
      <c r="DE4" s="351">
        <v>2327498</v>
      </c>
      <c r="DF4" s="351">
        <v>2332435</v>
      </c>
      <c r="DG4" s="351">
        <v>2338345</v>
      </c>
      <c r="DH4" s="351">
        <v>2341830</v>
      </c>
      <c r="DI4" s="351">
        <v>2347882</v>
      </c>
      <c r="DJ4" s="351">
        <v>2353039</v>
      </c>
      <c r="DK4" s="351">
        <v>2341386</v>
      </c>
      <c r="DL4" s="351">
        <v>2333615</v>
      </c>
      <c r="DM4" s="351">
        <v>2321254</v>
      </c>
      <c r="DN4" s="351">
        <v>2307694</v>
      </c>
      <c r="DO4" s="351">
        <v>2306143</v>
      </c>
      <c r="DP4" s="351">
        <v>2305154</v>
      </c>
      <c r="DQ4" s="351">
        <v>2294057</v>
      </c>
      <c r="DR4" s="351">
        <v>2284686</v>
      </c>
      <c r="DS4" s="351">
        <v>2290422</v>
      </c>
      <c r="DT4" s="351">
        <v>2294758</v>
      </c>
      <c r="DU4" s="351">
        <v>2407077</v>
      </c>
      <c r="DV4" s="351">
        <v>2430990</v>
      </c>
      <c r="DW4" s="351">
        <v>2473117</v>
      </c>
      <c r="DX4" s="351">
        <v>2524431</v>
      </c>
      <c r="DY4" s="351">
        <v>2540904</v>
      </c>
      <c r="DZ4" s="351">
        <v>2540655</v>
      </c>
      <c r="EA4" s="351">
        <v>2478543</v>
      </c>
      <c r="EB4" s="351">
        <v>2484416</v>
      </c>
      <c r="EC4" s="351">
        <v>2465967</v>
      </c>
      <c r="ED4" s="351">
        <v>2448044</v>
      </c>
      <c r="EE4" s="351">
        <v>2427993</v>
      </c>
      <c r="EF4" s="351">
        <v>2424400</v>
      </c>
      <c r="EG4" s="351">
        <v>2418815</v>
      </c>
      <c r="EH4" s="351">
        <v>2398449</v>
      </c>
      <c r="EI4" s="351">
        <v>2387961</v>
      </c>
      <c r="EJ4" s="351">
        <v>2379308</v>
      </c>
      <c r="EK4" s="351">
        <v>2377328</v>
      </c>
      <c r="EL4" s="351">
        <v>2374109</v>
      </c>
      <c r="EM4" s="351">
        <v>2370087</v>
      </c>
      <c r="EN4" s="351">
        <v>2453200</v>
      </c>
      <c r="EO4" s="351">
        <v>2445234</v>
      </c>
      <c r="EP4" s="351">
        <v>2441831</v>
      </c>
      <c r="EQ4" s="351">
        <v>2446658</v>
      </c>
      <c r="ER4" s="351">
        <v>2449241</v>
      </c>
      <c r="ES4" s="351">
        <v>2465432</v>
      </c>
      <c r="ET4" s="351">
        <v>2537119</v>
      </c>
      <c r="EU4" s="351">
        <v>2538903</v>
      </c>
      <c r="EV4" s="351">
        <v>2563488</v>
      </c>
      <c r="EW4" s="351">
        <v>2563387</v>
      </c>
      <c r="EX4" s="351">
        <v>2648722</v>
      </c>
      <c r="EY4" s="351">
        <v>2654514</v>
      </c>
      <c r="EZ4" s="351">
        <v>2651034</v>
      </c>
      <c r="FA4" s="351">
        <v>2659352</v>
      </c>
      <c r="FB4" s="351">
        <v>2657908</v>
      </c>
      <c r="FC4" s="351">
        <v>2677491</v>
      </c>
      <c r="FD4" s="351">
        <v>2710666</v>
      </c>
      <c r="FE4" s="351">
        <v>2727012</v>
      </c>
      <c r="FF4" s="351">
        <v>2720990</v>
      </c>
      <c r="FG4" s="351">
        <v>2717057</v>
      </c>
      <c r="FH4" s="351">
        <v>2726161</v>
      </c>
      <c r="FI4" s="351">
        <v>2723915</v>
      </c>
      <c r="FJ4" s="351">
        <v>2731165</v>
      </c>
      <c r="FK4" s="353">
        <v>2745649</v>
      </c>
      <c r="FL4" s="353">
        <v>2745852</v>
      </c>
      <c r="FM4" s="353">
        <v>2750182</v>
      </c>
      <c r="FN4" s="353">
        <v>2754833</v>
      </c>
      <c r="FO4" s="353">
        <v>2762533</v>
      </c>
      <c r="FP4" s="353">
        <v>2794504</v>
      </c>
      <c r="FQ4" s="353">
        <v>2811699</v>
      </c>
      <c r="FR4" s="353">
        <v>2816425</v>
      </c>
      <c r="FS4" s="353">
        <v>2812862</v>
      </c>
      <c r="FT4" s="353">
        <v>2810438</v>
      </c>
      <c r="FU4" s="353">
        <v>2817390</v>
      </c>
      <c r="FV4" s="353">
        <v>2822047</v>
      </c>
      <c r="FW4" s="353">
        <v>2816093</v>
      </c>
      <c r="FX4" s="351">
        <v>2828920</v>
      </c>
      <c r="FY4" s="351">
        <v>2848018</v>
      </c>
      <c r="FZ4" s="351">
        <v>2846806</v>
      </c>
      <c r="GA4" s="351">
        <v>2850159</v>
      </c>
      <c r="GB4" s="351">
        <v>2891006</v>
      </c>
      <c r="GC4" s="351">
        <v>2869859</v>
      </c>
      <c r="GD4" s="351">
        <v>2878752</v>
      </c>
      <c r="GE4" s="351">
        <v>2849104</v>
      </c>
      <c r="GF4" s="351">
        <v>2876576</v>
      </c>
      <c r="GG4" s="388">
        <v>2705678</v>
      </c>
      <c r="GH4" s="351">
        <v>2714859</v>
      </c>
      <c r="GI4" s="324">
        <v>9181</v>
      </c>
      <c r="GJ4" s="325">
        <v>100.33932345238399</v>
      </c>
      <c r="GK4" s="324">
        <v>-135300</v>
      </c>
      <c r="GL4" s="325">
        <v>95.252896417357803</v>
      </c>
      <c r="GM4" s="31"/>
      <c r="GN4" s="327" t="s">
        <v>857</v>
      </c>
    </row>
    <row r="5" spans="1:208" ht="19.5" customHeight="1" outlineLevel="1">
      <c r="A5" s="373" t="s">
        <v>532</v>
      </c>
      <c r="B5" s="374"/>
      <c r="C5" s="375" t="s">
        <v>532</v>
      </c>
      <c r="D5" s="376">
        <v>63060</v>
      </c>
      <c r="E5" s="376">
        <v>63250</v>
      </c>
      <c r="F5" s="376">
        <v>63566</v>
      </c>
      <c r="G5" s="376">
        <v>63315</v>
      </c>
      <c r="H5" s="376">
        <v>62576</v>
      </c>
      <c r="I5" s="376">
        <v>63358</v>
      </c>
      <c r="J5" s="376">
        <v>62377</v>
      </c>
      <c r="K5" s="376">
        <v>63308</v>
      </c>
      <c r="L5" s="376">
        <v>61780</v>
      </c>
      <c r="M5" s="376">
        <v>61972</v>
      </c>
      <c r="N5" s="376">
        <v>62467</v>
      </c>
      <c r="O5" s="376">
        <v>62912</v>
      </c>
      <c r="P5" s="376">
        <v>62773</v>
      </c>
      <c r="Q5" s="376">
        <v>62489</v>
      </c>
      <c r="R5" s="384">
        <v>62774</v>
      </c>
      <c r="S5" s="376">
        <v>60303</v>
      </c>
      <c r="T5" s="376">
        <v>60080</v>
      </c>
      <c r="U5" s="376">
        <v>60499</v>
      </c>
      <c r="V5" s="376">
        <v>60963</v>
      </c>
      <c r="W5" s="376">
        <v>61687</v>
      </c>
      <c r="X5" s="376">
        <v>62422</v>
      </c>
      <c r="Y5" s="376">
        <v>65384</v>
      </c>
      <c r="Z5" s="376">
        <v>65039</v>
      </c>
      <c r="AA5" s="376">
        <v>63885</v>
      </c>
      <c r="AB5" s="376">
        <v>63579</v>
      </c>
      <c r="AC5" s="376">
        <v>63752</v>
      </c>
      <c r="AD5" s="376">
        <v>63516</v>
      </c>
      <c r="AE5" s="376">
        <v>63563</v>
      </c>
      <c r="AF5" s="376">
        <v>64092</v>
      </c>
      <c r="AG5" s="376">
        <v>63446</v>
      </c>
      <c r="AH5" s="376">
        <v>63104</v>
      </c>
      <c r="AI5" s="376">
        <v>62755</v>
      </c>
      <c r="AJ5" s="376">
        <v>62108</v>
      </c>
      <c r="AK5" s="376">
        <v>62845</v>
      </c>
      <c r="AL5" s="376">
        <v>62713</v>
      </c>
      <c r="AM5" s="376">
        <v>62936</v>
      </c>
      <c r="AN5" s="376">
        <v>62732</v>
      </c>
      <c r="AO5" s="376">
        <v>63304</v>
      </c>
      <c r="AP5" s="376">
        <v>63614</v>
      </c>
      <c r="AQ5" s="376">
        <v>63282</v>
      </c>
      <c r="AR5" s="376">
        <v>64332</v>
      </c>
      <c r="AS5" s="376">
        <v>64068</v>
      </c>
      <c r="AT5" s="376">
        <v>64305</v>
      </c>
      <c r="AU5" s="376">
        <v>64615</v>
      </c>
      <c r="AV5" s="376">
        <v>64075</v>
      </c>
      <c r="AW5" s="376">
        <v>64162</v>
      </c>
      <c r="AX5" s="376">
        <v>64016</v>
      </c>
      <c r="AY5" s="376">
        <v>64018</v>
      </c>
      <c r="AZ5" s="376">
        <v>64095</v>
      </c>
      <c r="BA5" s="376">
        <v>65068</v>
      </c>
      <c r="BB5" s="376">
        <v>64763</v>
      </c>
      <c r="BC5" s="376">
        <v>64808</v>
      </c>
      <c r="BD5" s="376">
        <v>66457</v>
      </c>
      <c r="BE5" s="376">
        <v>65329</v>
      </c>
      <c r="BF5" s="376">
        <v>66234</v>
      </c>
      <c r="BG5" s="376">
        <v>64814</v>
      </c>
      <c r="BH5" s="376">
        <v>64952</v>
      </c>
      <c r="BI5" s="376">
        <v>63795</v>
      </c>
      <c r="BJ5" s="376">
        <v>65858</v>
      </c>
      <c r="BK5" s="376">
        <v>66873</v>
      </c>
      <c r="BL5" s="376">
        <v>67051</v>
      </c>
      <c r="BM5" s="376">
        <v>68023</v>
      </c>
      <c r="BN5" s="376">
        <v>67695</v>
      </c>
      <c r="BO5" s="376">
        <v>67859</v>
      </c>
      <c r="BP5" s="376">
        <v>68379</v>
      </c>
      <c r="BQ5" s="376">
        <v>67907</v>
      </c>
      <c r="BR5" s="376">
        <v>65776</v>
      </c>
      <c r="BS5" s="376">
        <v>64374</v>
      </c>
      <c r="BT5" s="376">
        <v>64096</v>
      </c>
      <c r="BU5" s="376">
        <v>64164</v>
      </c>
      <c r="BV5" s="376">
        <v>64425</v>
      </c>
      <c r="BW5" s="376">
        <v>64758</v>
      </c>
      <c r="BX5" s="376">
        <v>63625</v>
      </c>
      <c r="BY5" s="376">
        <v>63163</v>
      </c>
      <c r="BZ5" s="376">
        <v>62675</v>
      </c>
      <c r="CA5" s="376">
        <v>61557</v>
      </c>
      <c r="CB5" s="376">
        <v>61034</v>
      </c>
      <c r="CC5" s="376">
        <v>60259</v>
      </c>
      <c r="CD5" s="376">
        <v>59638</v>
      </c>
      <c r="CE5" s="376">
        <v>59533</v>
      </c>
      <c r="CF5" s="376">
        <v>59318</v>
      </c>
      <c r="CG5" s="376">
        <v>58981</v>
      </c>
      <c r="CH5" s="376">
        <v>58706</v>
      </c>
      <c r="CI5" s="376">
        <v>58240</v>
      </c>
      <c r="CJ5" s="376">
        <v>57884</v>
      </c>
      <c r="CK5" s="376">
        <v>58050</v>
      </c>
      <c r="CL5" s="376">
        <v>57905</v>
      </c>
      <c r="CM5" s="376">
        <v>57829</v>
      </c>
      <c r="CN5" s="376">
        <v>58039</v>
      </c>
      <c r="CO5" s="376">
        <v>59000</v>
      </c>
      <c r="CP5" s="376">
        <v>59965</v>
      </c>
      <c r="CQ5" s="376">
        <v>60308</v>
      </c>
      <c r="CR5" s="376">
        <v>60420</v>
      </c>
      <c r="CS5" s="376">
        <v>60719</v>
      </c>
      <c r="CT5" s="376">
        <v>61184</v>
      </c>
      <c r="CU5" s="376">
        <v>61446</v>
      </c>
      <c r="CV5" s="376">
        <v>61335</v>
      </c>
      <c r="CW5" s="376">
        <v>61479</v>
      </c>
      <c r="CX5" s="376">
        <v>61189</v>
      </c>
      <c r="CY5" s="376">
        <v>61090</v>
      </c>
      <c r="CZ5" s="376">
        <v>62339</v>
      </c>
      <c r="DA5" s="376">
        <v>61982</v>
      </c>
      <c r="DB5" s="376">
        <v>61927</v>
      </c>
      <c r="DC5" s="376">
        <v>62011</v>
      </c>
      <c r="DD5" s="376">
        <v>61893</v>
      </c>
      <c r="DE5" s="376">
        <v>62407</v>
      </c>
      <c r="DF5" s="376">
        <v>63465</v>
      </c>
      <c r="DG5" s="376">
        <v>63304</v>
      </c>
      <c r="DH5" s="376">
        <v>63037</v>
      </c>
      <c r="DI5" s="376">
        <v>62799</v>
      </c>
      <c r="DJ5" s="376">
        <v>63199</v>
      </c>
      <c r="DK5" s="376">
        <v>62849</v>
      </c>
      <c r="DL5" s="376">
        <v>62327</v>
      </c>
      <c r="DM5" s="376">
        <v>61758</v>
      </c>
      <c r="DN5" s="376">
        <v>61072</v>
      </c>
      <c r="DO5" s="376">
        <v>60964</v>
      </c>
      <c r="DP5" s="376">
        <v>61212</v>
      </c>
      <c r="DQ5" s="376">
        <v>60660</v>
      </c>
      <c r="DR5" s="376">
        <v>60074</v>
      </c>
      <c r="DS5" s="376">
        <v>60778</v>
      </c>
      <c r="DT5" s="376">
        <v>60884</v>
      </c>
      <c r="DU5" s="376">
        <v>61903</v>
      </c>
      <c r="DV5" s="376">
        <v>62435</v>
      </c>
      <c r="DW5" s="376">
        <v>63114</v>
      </c>
      <c r="DX5" s="376">
        <v>64276</v>
      </c>
      <c r="DY5" s="376">
        <v>64469</v>
      </c>
      <c r="DZ5" s="376">
        <v>64869</v>
      </c>
      <c r="EA5" s="376">
        <v>63551</v>
      </c>
      <c r="EB5" s="376">
        <v>63543</v>
      </c>
      <c r="EC5" s="376">
        <v>63089</v>
      </c>
      <c r="ED5" s="376">
        <v>62583</v>
      </c>
      <c r="EE5" s="376">
        <v>61908</v>
      </c>
      <c r="EF5" s="376">
        <v>62004</v>
      </c>
      <c r="EG5" s="376">
        <v>61985</v>
      </c>
      <c r="EH5" s="376">
        <v>61455</v>
      </c>
      <c r="EI5" s="376">
        <v>61146</v>
      </c>
      <c r="EJ5" s="376">
        <v>60823</v>
      </c>
      <c r="EK5" s="376">
        <v>60608</v>
      </c>
      <c r="EL5" s="376">
        <v>60557</v>
      </c>
      <c r="EM5" s="376">
        <v>60471</v>
      </c>
      <c r="EN5" s="376">
        <v>60426</v>
      </c>
      <c r="EO5" s="376">
        <v>60138</v>
      </c>
      <c r="EP5" s="376">
        <v>60040</v>
      </c>
      <c r="EQ5" s="376">
        <v>59949</v>
      </c>
      <c r="ER5" s="376">
        <v>60106</v>
      </c>
      <c r="ES5" s="376">
        <v>60218</v>
      </c>
      <c r="ET5" s="376">
        <v>60065</v>
      </c>
      <c r="EU5" s="376">
        <v>59835</v>
      </c>
      <c r="EV5" s="376">
        <v>60143</v>
      </c>
      <c r="EW5" s="376">
        <v>59820</v>
      </c>
      <c r="EX5" s="376">
        <v>62142</v>
      </c>
      <c r="EY5" s="376">
        <v>62128</v>
      </c>
      <c r="EZ5" s="376">
        <v>61946</v>
      </c>
      <c r="FA5" s="376">
        <v>62394</v>
      </c>
      <c r="FB5" s="376">
        <v>62280</v>
      </c>
      <c r="FC5" s="376">
        <v>62290</v>
      </c>
      <c r="FD5" s="376">
        <v>62945</v>
      </c>
      <c r="FE5" s="376">
        <v>62914</v>
      </c>
      <c r="FF5" s="376">
        <v>62672</v>
      </c>
      <c r="FG5" s="376">
        <v>62296</v>
      </c>
      <c r="FH5" s="376">
        <v>61988</v>
      </c>
      <c r="FI5" s="376">
        <v>61817</v>
      </c>
      <c r="FJ5" s="376">
        <v>61547</v>
      </c>
      <c r="FK5" s="376">
        <v>61363</v>
      </c>
      <c r="FL5" s="376">
        <v>60863</v>
      </c>
      <c r="FM5" s="376">
        <v>61114</v>
      </c>
      <c r="FN5" s="376">
        <v>60957</v>
      </c>
      <c r="FO5" s="376">
        <v>61135</v>
      </c>
      <c r="FP5" s="376">
        <v>61779</v>
      </c>
      <c r="FQ5" s="376">
        <v>61707</v>
      </c>
      <c r="FR5" s="376">
        <v>61907</v>
      </c>
      <c r="FS5" s="376">
        <v>61538</v>
      </c>
      <c r="FT5" s="376">
        <v>61669</v>
      </c>
      <c r="FU5" s="376">
        <v>61410</v>
      </c>
      <c r="FV5" s="376">
        <v>61452</v>
      </c>
      <c r="FW5" s="376">
        <v>61470</v>
      </c>
      <c r="FX5" s="376">
        <v>61345</v>
      </c>
      <c r="FY5" s="376">
        <v>61398</v>
      </c>
      <c r="FZ5" s="376">
        <v>61056</v>
      </c>
      <c r="GA5" s="376">
        <v>60967</v>
      </c>
      <c r="GB5" s="376">
        <v>61830</v>
      </c>
      <c r="GC5" s="376">
        <v>61639</v>
      </c>
      <c r="GD5" s="376">
        <v>61268</v>
      </c>
      <c r="GE5" s="376">
        <v>60764</v>
      </c>
      <c r="GF5" s="376">
        <v>60574</v>
      </c>
      <c r="GG5" s="389">
        <v>58176</v>
      </c>
      <c r="GH5" s="376">
        <v>58461</v>
      </c>
      <c r="GI5" s="324">
        <v>285</v>
      </c>
      <c r="GJ5" s="325">
        <v>100.489892739274</v>
      </c>
      <c r="GK5" s="324">
        <v>-2506</v>
      </c>
      <c r="GL5" s="325">
        <v>95.889579608640702</v>
      </c>
      <c r="GM5" s="908" t="s">
        <v>858</v>
      </c>
      <c r="GN5" s="909"/>
      <c r="GQ5" s="395">
        <v>2016</v>
      </c>
      <c r="GR5" s="395">
        <v>2017</v>
      </c>
      <c r="GS5" s="395">
        <v>2018</v>
      </c>
      <c r="GT5" s="395">
        <v>2019</v>
      </c>
      <c r="GU5" s="329">
        <v>2020</v>
      </c>
      <c r="GV5" s="329">
        <v>2021</v>
      </c>
      <c r="GW5" s="329">
        <v>2022</v>
      </c>
      <c r="GX5" s="329">
        <v>2023</v>
      </c>
      <c r="GY5" s="329">
        <v>2024</v>
      </c>
      <c r="GZ5" s="329">
        <v>2025</v>
      </c>
    </row>
    <row r="6" spans="1:208" ht="15" customHeight="1" outlineLevel="2">
      <c r="A6" s="377">
        <v>142</v>
      </c>
      <c r="B6" s="378" t="s">
        <v>532</v>
      </c>
      <c r="C6" s="348" t="s">
        <v>553</v>
      </c>
      <c r="D6" s="379">
        <v>3362</v>
      </c>
      <c r="E6" s="379">
        <v>3316</v>
      </c>
      <c r="F6" s="379">
        <v>3336</v>
      </c>
      <c r="G6" s="379">
        <v>3371</v>
      </c>
      <c r="H6" s="379">
        <v>3362</v>
      </c>
      <c r="I6" s="379">
        <v>3370</v>
      </c>
      <c r="J6" s="379">
        <v>3359</v>
      </c>
      <c r="K6" s="379">
        <v>3373</v>
      </c>
      <c r="L6" s="379">
        <v>3381</v>
      </c>
      <c r="M6" s="379">
        <v>3425</v>
      </c>
      <c r="N6" s="379">
        <v>3409</v>
      </c>
      <c r="O6" s="379">
        <v>3407</v>
      </c>
      <c r="P6" s="382">
        <v>3375</v>
      </c>
      <c r="Q6" s="382">
        <v>3272</v>
      </c>
      <c r="R6" s="385">
        <v>3241</v>
      </c>
      <c r="S6" s="382">
        <v>3195</v>
      </c>
      <c r="T6" s="382">
        <v>3155</v>
      </c>
      <c r="U6" s="382">
        <v>3162</v>
      </c>
      <c r="V6" s="382">
        <v>3205</v>
      </c>
      <c r="W6" s="382">
        <v>3244</v>
      </c>
      <c r="X6" s="382">
        <v>3234</v>
      </c>
      <c r="Y6" s="382">
        <v>3251</v>
      </c>
      <c r="Z6" s="382">
        <v>3233</v>
      </c>
      <c r="AA6" s="382">
        <v>3189</v>
      </c>
      <c r="AB6" s="379">
        <v>3177</v>
      </c>
      <c r="AC6" s="379">
        <v>3148</v>
      </c>
      <c r="AD6" s="379">
        <v>3144</v>
      </c>
      <c r="AE6" s="379">
        <v>3115</v>
      </c>
      <c r="AF6" s="379">
        <v>3039</v>
      </c>
      <c r="AG6" s="379">
        <v>3081</v>
      </c>
      <c r="AH6" s="379">
        <v>3098</v>
      </c>
      <c r="AI6" s="379">
        <v>3138</v>
      </c>
      <c r="AJ6" s="379">
        <v>3147</v>
      </c>
      <c r="AK6" s="379">
        <v>3144</v>
      </c>
      <c r="AL6" s="379">
        <v>3137</v>
      </c>
      <c r="AM6" s="379">
        <v>3232</v>
      </c>
      <c r="AN6" s="382">
        <v>3217</v>
      </c>
      <c r="AO6" s="382">
        <v>3228</v>
      </c>
      <c r="AP6" s="382">
        <v>3241</v>
      </c>
      <c r="AQ6" s="382">
        <v>3219</v>
      </c>
      <c r="AR6" s="382">
        <v>3292</v>
      </c>
      <c r="AS6" s="382">
        <v>3280</v>
      </c>
      <c r="AT6" s="382">
        <v>3285</v>
      </c>
      <c r="AU6" s="382">
        <v>3271</v>
      </c>
      <c r="AV6" s="382">
        <v>3255</v>
      </c>
      <c r="AW6" s="382">
        <v>3222</v>
      </c>
      <c r="AX6" s="382">
        <v>3240</v>
      </c>
      <c r="AY6" s="382">
        <v>3247</v>
      </c>
      <c r="AZ6" s="379">
        <v>3247</v>
      </c>
      <c r="BA6" s="379">
        <v>3315</v>
      </c>
      <c r="BB6" s="379">
        <v>3302</v>
      </c>
      <c r="BC6" s="379">
        <v>3285</v>
      </c>
      <c r="BD6" s="379">
        <v>3301</v>
      </c>
      <c r="BE6" s="379">
        <v>3260</v>
      </c>
      <c r="BF6" s="379">
        <v>3210</v>
      </c>
      <c r="BG6" s="379">
        <v>3192</v>
      </c>
      <c r="BH6" s="379">
        <v>3187</v>
      </c>
      <c r="BI6" s="379">
        <v>3142</v>
      </c>
      <c r="BJ6" s="379">
        <v>3151</v>
      </c>
      <c r="BK6" s="379">
        <v>3179</v>
      </c>
      <c r="BL6" s="382">
        <v>3183</v>
      </c>
      <c r="BM6" s="382">
        <v>3254</v>
      </c>
      <c r="BN6" s="382">
        <v>3236</v>
      </c>
      <c r="BO6" s="382">
        <v>3208</v>
      </c>
      <c r="BP6" s="382">
        <v>3237</v>
      </c>
      <c r="BQ6" s="382">
        <v>3191</v>
      </c>
      <c r="BR6" s="382">
        <v>3039</v>
      </c>
      <c r="BS6" s="382">
        <v>2993</v>
      </c>
      <c r="BT6" s="382">
        <v>2984</v>
      </c>
      <c r="BU6" s="382">
        <v>2999</v>
      </c>
      <c r="BV6" s="382">
        <v>3021</v>
      </c>
      <c r="BW6" s="382">
        <v>3047</v>
      </c>
      <c r="BX6" s="379">
        <v>3066</v>
      </c>
      <c r="BY6" s="379">
        <v>3028</v>
      </c>
      <c r="BZ6" s="379">
        <v>3028</v>
      </c>
      <c r="CA6" s="379">
        <v>2996</v>
      </c>
      <c r="CB6" s="379">
        <v>2978</v>
      </c>
      <c r="CC6" s="379">
        <v>2953</v>
      </c>
      <c r="CD6" s="379">
        <v>2946</v>
      </c>
      <c r="CE6" s="379">
        <v>2944</v>
      </c>
      <c r="CF6" s="379">
        <v>2928</v>
      </c>
      <c r="CG6" s="379">
        <v>2917</v>
      </c>
      <c r="CH6" s="379">
        <v>2914</v>
      </c>
      <c r="CI6" s="379">
        <v>2897</v>
      </c>
      <c r="CJ6" s="382">
        <v>2884</v>
      </c>
      <c r="CK6" s="382">
        <v>2897</v>
      </c>
      <c r="CL6" s="382">
        <v>2892</v>
      </c>
      <c r="CM6" s="382">
        <v>2886</v>
      </c>
      <c r="CN6" s="382">
        <v>2902</v>
      </c>
      <c r="CO6" s="382">
        <v>2925</v>
      </c>
      <c r="CP6" s="382">
        <v>2996</v>
      </c>
      <c r="CQ6" s="382">
        <v>2999</v>
      </c>
      <c r="CR6" s="382">
        <v>2998</v>
      </c>
      <c r="CS6" s="382">
        <v>3005</v>
      </c>
      <c r="CT6" s="382">
        <v>3041</v>
      </c>
      <c r="CU6" s="382">
        <v>3055</v>
      </c>
      <c r="CV6" s="379">
        <v>3068</v>
      </c>
      <c r="CW6" s="379">
        <v>3057</v>
      </c>
      <c r="CX6" s="379">
        <v>3051</v>
      </c>
      <c r="CY6" s="379">
        <v>3071</v>
      </c>
      <c r="CZ6" s="379">
        <v>3074</v>
      </c>
      <c r="DA6" s="379">
        <v>3051</v>
      </c>
      <c r="DB6" s="379">
        <v>3050</v>
      </c>
      <c r="DC6" s="379">
        <v>3033</v>
      </c>
      <c r="DD6" s="379">
        <v>3045</v>
      </c>
      <c r="DE6" s="379">
        <v>3022</v>
      </c>
      <c r="DF6" s="379">
        <v>3039</v>
      </c>
      <c r="DG6" s="379">
        <v>3027</v>
      </c>
      <c r="DH6" s="382">
        <v>3010</v>
      </c>
      <c r="DI6" s="382">
        <v>3002</v>
      </c>
      <c r="DJ6" s="382">
        <v>2989</v>
      </c>
      <c r="DK6" s="382">
        <v>2999</v>
      </c>
      <c r="DL6" s="382">
        <v>3015</v>
      </c>
      <c r="DM6" s="382">
        <v>2995</v>
      </c>
      <c r="DN6" s="382">
        <v>2970</v>
      </c>
      <c r="DO6" s="382">
        <v>2962</v>
      </c>
      <c r="DP6" s="382">
        <v>2996</v>
      </c>
      <c r="DQ6" s="382">
        <v>2977</v>
      </c>
      <c r="DR6" s="382">
        <v>2973</v>
      </c>
      <c r="DS6" s="382">
        <v>3025</v>
      </c>
      <c r="DT6" s="379">
        <v>3036</v>
      </c>
      <c r="DU6" s="379">
        <v>3010</v>
      </c>
      <c r="DV6" s="379">
        <v>3046</v>
      </c>
      <c r="DW6" s="379">
        <v>3065</v>
      </c>
      <c r="DX6" s="379">
        <v>3106</v>
      </c>
      <c r="DY6" s="379">
        <v>3102</v>
      </c>
      <c r="DZ6" s="379">
        <v>3102</v>
      </c>
      <c r="EA6" s="379">
        <v>3067</v>
      </c>
      <c r="EB6" s="379">
        <v>3085</v>
      </c>
      <c r="EC6" s="379">
        <v>3084</v>
      </c>
      <c r="ED6" s="379">
        <v>3054</v>
      </c>
      <c r="EE6" s="379">
        <v>3058</v>
      </c>
      <c r="EF6" s="382">
        <v>3072</v>
      </c>
      <c r="EG6" s="382">
        <v>3063</v>
      </c>
      <c r="EH6" s="382">
        <v>3037</v>
      </c>
      <c r="EI6" s="382">
        <v>3043</v>
      </c>
      <c r="EJ6" s="382">
        <v>3036</v>
      </c>
      <c r="EK6" s="382">
        <v>3030</v>
      </c>
      <c r="EL6" s="382">
        <v>3037</v>
      </c>
      <c r="EM6" s="382">
        <v>3038</v>
      </c>
      <c r="EN6" s="382">
        <v>3029</v>
      </c>
      <c r="EO6" s="382">
        <v>3020</v>
      </c>
      <c r="EP6" s="382">
        <v>3008</v>
      </c>
      <c r="EQ6" s="382">
        <v>2996</v>
      </c>
      <c r="ER6" s="379">
        <v>2986</v>
      </c>
      <c r="ES6" s="379">
        <v>2998</v>
      </c>
      <c r="ET6" s="379">
        <v>3004</v>
      </c>
      <c r="EU6" s="379">
        <v>3003</v>
      </c>
      <c r="EV6" s="379">
        <v>3005</v>
      </c>
      <c r="EW6" s="379">
        <v>2997</v>
      </c>
      <c r="EX6" s="379">
        <v>3028</v>
      </c>
      <c r="EY6" s="379">
        <v>3035</v>
      </c>
      <c r="EZ6" s="379">
        <v>3022</v>
      </c>
      <c r="FA6" s="379">
        <v>3019</v>
      </c>
      <c r="FB6" s="379">
        <v>3011</v>
      </c>
      <c r="FC6" s="379">
        <v>3031</v>
      </c>
      <c r="FD6" s="382">
        <v>3024</v>
      </c>
      <c r="FE6" s="382">
        <v>3002</v>
      </c>
      <c r="FF6" s="382">
        <v>3014</v>
      </c>
      <c r="FG6" s="382">
        <v>2999</v>
      </c>
      <c r="FH6" s="382">
        <v>2990</v>
      </c>
      <c r="FI6" s="382">
        <v>2958</v>
      </c>
      <c r="FJ6" s="382">
        <v>2946</v>
      </c>
      <c r="FK6" s="382">
        <v>2941</v>
      </c>
      <c r="FL6" s="382">
        <v>2906</v>
      </c>
      <c r="FM6" s="382">
        <v>2917</v>
      </c>
      <c r="FN6" s="382">
        <v>2913</v>
      </c>
      <c r="FO6" s="382">
        <v>2910</v>
      </c>
      <c r="FP6" s="379">
        <v>2935</v>
      </c>
      <c r="FQ6" s="379">
        <v>2943</v>
      </c>
      <c r="FR6" s="379">
        <v>2950</v>
      </c>
      <c r="FS6" s="379">
        <v>2989</v>
      </c>
      <c r="FT6" s="379">
        <v>2990</v>
      </c>
      <c r="FU6" s="379">
        <v>3001</v>
      </c>
      <c r="FV6" s="379">
        <v>2998</v>
      </c>
      <c r="FW6" s="379">
        <v>3005</v>
      </c>
      <c r="FX6" s="379">
        <v>2993</v>
      </c>
      <c r="FY6" s="379">
        <v>3000</v>
      </c>
      <c r="FZ6" s="379">
        <v>2994</v>
      </c>
      <c r="GA6" s="379">
        <v>3003</v>
      </c>
      <c r="GB6" s="379">
        <v>3054</v>
      </c>
      <c r="GC6" s="379">
        <v>3028</v>
      </c>
      <c r="GD6" s="379">
        <v>3014</v>
      </c>
      <c r="GE6" s="379">
        <v>3001</v>
      </c>
      <c r="GF6" s="390">
        <v>2987</v>
      </c>
      <c r="GG6" s="391">
        <v>2921</v>
      </c>
      <c r="GH6" s="379">
        <v>2930</v>
      </c>
      <c r="GI6" s="324">
        <v>9</v>
      </c>
      <c r="GJ6" s="325">
        <v>100.308113659706</v>
      </c>
      <c r="GK6" s="324">
        <v>-73</v>
      </c>
      <c r="GL6" s="325">
        <v>97.569097569097593</v>
      </c>
      <c r="GM6" s="31"/>
      <c r="GN6" s="321" t="s">
        <v>859</v>
      </c>
      <c r="GP6" s="329" t="s">
        <v>671</v>
      </c>
      <c r="GQ6" s="164">
        <v>2400310</v>
      </c>
      <c r="GR6" s="164">
        <v>2232694</v>
      </c>
      <c r="GS6" s="164">
        <v>2340997</v>
      </c>
      <c r="GT6" s="164">
        <v>2341830</v>
      </c>
      <c r="GU6" s="164">
        <v>2294758</v>
      </c>
      <c r="GV6" s="164">
        <v>2424400</v>
      </c>
      <c r="GW6" s="164">
        <v>2449241</v>
      </c>
      <c r="GX6" s="337">
        <v>2710666</v>
      </c>
      <c r="GY6" s="337">
        <v>2794504</v>
      </c>
      <c r="GZ6" s="164">
        <v>2891006</v>
      </c>
    </row>
    <row r="7" spans="1:208" ht="18" customHeight="1" outlineLevel="2">
      <c r="A7" s="377">
        <v>425</v>
      </c>
      <c r="B7" s="378" t="s">
        <v>532</v>
      </c>
      <c r="C7" s="348" t="s">
        <v>426</v>
      </c>
      <c r="D7" s="379">
        <v>6087</v>
      </c>
      <c r="E7" s="379">
        <v>6135</v>
      </c>
      <c r="F7" s="379">
        <v>6146</v>
      </c>
      <c r="G7" s="379">
        <v>6139</v>
      </c>
      <c r="H7" s="379">
        <v>6098</v>
      </c>
      <c r="I7" s="379">
        <v>6130</v>
      </c>
      <c r="J7" s="379">
        <v>6057</v>
      </c>
      <c r="K7" s="379">
        <v>6096</v>
      </c>
      <c r="L7" s="379">
        <v>6031</v>
      </c>
      <c r="M7" s="379">
        <v>6138</v>
      </c>
      <c r="N7" s="379">
        <v>6137</v>
      </c>
      <c r="O7" s="379">
        <v>6177</v>
      </c>
      <c r="P7" s="382">
        <v>6224</v>
      </c>
      <c r="Q7" s="382">
        <v>6224</v>
      </c>
      <c r="R7" s="385">
        <v>6201</v>
      </c>
      <c r="S7" s="382">
        <v>6248</v>
      </c>
      <c r="T7" s="382">
        <v>3945</v>
      </c>
      <c r="U7" s="382">
        <v>4013</v>
      </c>
      <c r="V7" s="382">
        <v>4093</v>
      </c>
      <c r="W7" s="382">
        <v>4149</v>
      </c>
      <c r="X7" s="382">
        <v>4224</v>
      </c>
      <c r="Y7" s="382">
        <v>6457</v>
      </c>
      <c r="Z7" s="382">
        <v>6465</v>
      </c>
      <c r="AA7" s="382">
        <v>6421</v>
      </c>
      <c r="AB7" s="379">
        <v>6146</v>
      </c>
      <c r="AC7" s="379">
        <v>6430</v>
      </c>
      <c r="AD7" s="379">
        <v>6409</v>
      </c>
      <c r="AE7" s="379">
        <v>6399</v>
      </c>
      <c r="AF7" s="379">
        <v>6491</v>
      </c>
      <c r="AG7" s="379">
        <v>6388</v>
      </c>
      <c r="AH7" s="379">
        <v>6309</v>
      </c>
      <c r="AI7" s="379">
        <v>6310</v>
      </c>
      <c r="AJ7" s="379">
        <v>6281</v>
      </c>
      <c r="AK7" s="379">
        <v>6302</v>
      </c>
      <c r="AL7" s="379">
        <v>6293</v>
      </c>
      <c r="AM7" s="379">
        <v>6300</v>
      </c>
      <c r="AN7" s="382">
        <v>6320</v>
      </c>
      <c r="AO7" s="382">
        <v>6316</v>
      </c>
      <c r="AP7" s="382">
        <v>6445</v>
      </c>
      <c r="AQ7" s="382">
        <v>6324</v>
      </c>
      <c r="AR7" s="382">
        <v>6420</v>
      </c>
      <c r="AS7" s="382">
        <v>6414</v>
      </c>
      <c r="AT7" s="382">
        <v>6420</v>
      </c>
      <c r="AU7" s="382">
        <v>6484</v>
      </c>
      <c r="AV7" s="382">
        <v>6465</v>
      </c>
      <c r="AW7" s="382">
        <v>6507</v>
      </c>
      <c r="AX7" s="382">
        <v>6542</v>
      </c>
      <c r="AY7" s="382">
        <v>6587</v>
      </c>
      <c r="AZ7" s="379">
        <v>6623</v>
      </c>
      <c r="BA7" s="379">
        <v>6686</v>
      </c>
      <c r="BB7" s="379">
        <v>6660</v>
      </c>
      <c r="BC7" s="379">
        <v>6674</v>
      </c>
      <c r="BD7" s="379">
        <v>6685</v>
      </c>
      <c r="BE7" s="379">
        <v>6617</v>
      </c>
      <c r="BF7" s="379">
        <v>6573</v>
      </c>
      <c r="BG7" s="379">
        <v>6415</v>
      </c>
      <c r="BH7" s="379">
        <v>6417</v>
      </c>
      <c r="BI7" s="379">
        <v>6283</v>
      </c>
      <c r="BJ7" s="379">
        <v>6319</v>
      </c>
      <c r="BK7" s="379">
        <v>6352</v>
      </c>
      <c r="BL7" s="382">
        <v>6348</v>
      </c>
      <c r="BM7" s="382">
        <v>6414</v>
      </c>
      <c r="BN7" s="382">
        <v>6393</v>
      </c>
      <c r="BO7" s="382">
        <v>6373</v>
      </c>
      <c r="BP7" s="382">
        <v>6388</v>
      </c>
      <c r="BQ7" s="382">
        <v>6368</v>
      </c>
      <c r="BR7" s="382">
        <v>6128</v>
      </c>
      <c r="BS7" s="382">
        <v>6047</v>
      </c>
      <c r="BT7" s="382">
        <v>6023</v>
      </c>
      <c r="BU7" s="382">
        <v>5988</v>
      </c>
      <c r="BV7" s="382">
        <v>6050</v>
      </c>
      <c r="BW7" s="382">
        <v>6064</v>
      </c>
      <c r="BX7" s="379">
        <v>6100</v>
      </c>
      <c r="BY7" s="379">
        <v>6027</v>
      </c>
      <c r="BZ7" s="379">
        <v>5957</v>
      </c>
      <c r="CA7" s="379">
        <v>5826</v>
      </c>
      <c r="CB7" s="379">
        <v>5774</v>
      </c>
      <c r="CC7" s="379">
        <v>5713</v>
      </c>
      <c r="CD7" s="379">
        <v>5641</v>
      </c>
      <c r="CE7" s="379">
        <v>5631</v>
      </c>
      <c r="CF7" s="379">
        <v>5592</v>
      </c>
      <c r="CG7" s="379">
        <v>5536</v>
      </c>
      <c r="CH7" s="379">
        <v>5518</v>
      </c>
      <c r="CI7" s="379">
        <v>5520</v>
      </c>
      <c r="CJ7" s="382">
        <v>5517</v>
      </c>
      <c r="CK7" s="382">
        <v>5566</v>
      </c>
      <c r="CL7" s="382">
        <v>5603</v>
      </c>
      <c r="CM7" s="382">
        <v>5632</v>
      </c>
      <c r="CN7" s="382">
        <v>5683</v>
      </c>
      <c r="CO7" s="382">
        <v>5830</v>
      </c>
      <c r="CP7" s="382">
        <v>6096</v>
      </c>
      <c r="CQ7" s="382">
        <v>6055</v>
      </c>
      <c r="CR7" s="382">
        <v>6063</v>
      </c>
      <c r="CS7" s="382">
        <v>6095</v>
      </c>
      <c r="CT7" s="382">
        <v>6131</v>
      </c>
      <c r="CU7" s="382">
        <v>6167</v>
      </c>
      <c r="CV7" s="379">
        <v>6168</v>
      </c>
      <c r="CW7" s="379">
        <v>6140</v>
      </c>
      <c r="CX7" s="379">
        <v>6122</v>
      </c>
      <c r="CY7" s="379">
        <v>6075</v>
      </c>
      <c r="CZ7" s="379">
        <v>6431</v>
      </c>
      <c r="DA7" s="379">
        <v>6312</v>
      </c>
      <c r="DB7" s="379">
        <v>6260</v>
      </c>
      <c r="DC7" s="379">
        <v>6230</v>
      </c>
      <c r="DD7" s="379">
        <v>6165</v>
      </c>
      <c r="DE7" s="379">
        <v>6131</v>
      </c>
      <c r="DF7" s="379">
        <v>6125</v>
      </c>
      <c r="DG7" s="379">
        <v>6117</v>
      </c>
      <c r="DH7" s="382">
        <v>6054</v>
      </c>
      <c r="DI7" s="382">
        <v>5985</v>
      </c>
      <c r="DJ7" s="382">
        <v>5928</v>
      </c>
      <c r="DK7" s="382">
        <v>5944</v>
      </c>
      <c r="DL7" s="382">
        <v>5915</v>
      </c>
      <c r="DM7" s="382">
        <v>5853</v>
      </c>
      <c r="DN7" s="382">
        <v>5819</v>
      </c>
      <c r="DO7" s="382">
        <v>5793</v>
      </c>
      <c r="DP7" s="382">
        <v>5797</v>
      </c>
      <c r="DQ7" s="382">
        <v>5768</v>
      </c>
      <c r="DR7" s="382">
        <v>5746</v>
      </c>
      <c r="DS7" s="382">
        <v>5797</v>
      </c>
      <c r="DT7" s="379">
        <v>5856</v>
      </c>
      <c r="DU7" s="379">
        <v>5915</v>
      </c>
      <c r="DV7" s="379">
        <v>5884</v>
      </c>
      <c r="DW7" s="379">
        <v>5941</v>
      </c>
      <c r="DX7" s="379">
        <v>6020</v>
      </c>
      <c r="DY7" s="379">
        <v>6032</v>
      </c>
      <c r="DZ7" s="379">
        <v>6020</v>
      </c>
      <c r="EA7" s="379">
        <v>5918</v>
      </c>
      <c r="EB7" s="379">
        <v>5924</v>
      </c>
      <c r="EC7" s="379">
        <v>5924</v>
      </c>
      <c r="ED7" s="379">
        <v>5914</v>
      </c>
      <c r="EE7" s="379">
        <v>5851</v>
      </c>
      <c r="EF7" s="382">
        <v>5841</v>
      </c>
      <c r="EG7" s="382">
        <v>5814</v>
      </c>
      <c r="EH7" s="382">
        <v>5789</v>
      </c>
      <c r="EI7" s="382">
        <v>5762</v>
      </c>
      <c r="EJ7" s="382">
        <v>5755</v>
      </c>
      <c r="EK7" s="382">
        <v>5742</v>
      </c>
      <c r="EL7" s="382">
        <v>5751</v>
      </c>
      <c r="EM7" s="382">
        <v>5749</v>
      </c>
      <c r="EN7" s="382">
        <v>5733</v>
      </c>
      <c r="EO7" s="382">
        <v>5750</v>
      </c>
      <c r="EP7" s="382">
        <v>5743</v>
      </c>
      <c r="EQ7" s="382">
        <v>5715</v>
      </c>
      <c r="ER7" s="379">
        <v>5716</v>
      </c>
      <c r="ES7" s="379">
        <v>5704</v>
      </c>
      <c r="ET7" s="379">
        <v>5718</v>
      </c>
      <c r="EU7" s="379">
        <v>5706</v>
      </c>
      <c r="EV7" s="379">
        <v>5706</v>
      </c>
      <c r="EW7" s="379">
        <v>5651</v>
      </c>
      <c r="EX7" s="379">
        <v>5802</v>
      </c>
      <c r="EY7" s="379">
        <v>5819</v>
      </c>
      <c r="EZ7" s="379">
        <v>5835</v>
      </c>
      <c r="FA7" s="379">
        <v>5844</v>
      </c>
      <c r="FB7" s="379">
        <v>5837</v>
      </c>
      <c r="FC7" s="379">
        <v>5861</v>
      </c>
      <c r="FD7" s="382">
        <v>5944</v>
      </c>
      <c r="FE7" s="382">
        <v>5930</v>
      </c>
      <c r="FF7" s="382">
        <v>5923</v>
      </c>
      <c r="FG7" s="382">
        <v>5866</v>
      </c>
      <c r="FH7" s="382">
        <v>5859</v>
      </c>
      <c r="FI7" s="382">
        <v>5858</v>
      </c>
      <c r="FJ7" s="382">
        <v>5834</v>
      </c>
      <c r="FK7" s="382">
        <v>5877</v>
      </c>
      <c r="FL7" s="382">
        <v>5835</v>
      </c>
      <c r="FM7" s="382">
        <v>5828</v>
      </c>
      <c r="FN7" s="382">
        <v>5801</v>
      </c>
      <c r="FO7" s="382">
        <v>5806</v>
      </c>
      <c r="FP7" s="379">
        <v>5867</v>
      </c>
      <c r="FQ7" s="379">
        <v>5842</v>
      </c>
      <c r="FR7" s="379">
        <v>5820</v>
      </c>
      <c r="FS7" s="379">
        <v>5797</v>
      </c>
      <c r="FT7" s="379">
        <v>5832</v>
      </c>
      <c r="FU7" s="379">
        <v>5865</v>
      </c>
      <c r="FV7" s="379">
        <v>5876</v>
      </c>
      <c r="FW7" s="379">
        <v>5864</v>
      </c>
      <c r="FX7" s="379">
        <v>5871</v>
      </c>
      <c r="FY7" s="379">
        <v>5863</v>
      </c>
      <c r="FZ7" s="379">
        <v>5864</v>
      </c>
      <c r="GA7" s="379">
        <v>5883</v>
      </c>
      <c r="GB7" s="379">
        <v>5938</v>
      </c>
      <c r="GC7" s="379">
        <v>5850</v>
      </c>
      <c r="GD7" s="379">
        <v>5818</v>
      </c>
      <c r="GE7" s="379">
        <v>5771</v>
      </c>
      <c r="GF7" s="390">
        <v>5750</v>
      </c>
      <c r="GG7" s="391">
        <v>5606</v>
      </c>
      <c r="GH7" s="379">
        <v>5633</v>
      </c>
      <c r="GI7" s="324">
        <v>27</v>
      </c>
      <c r="GJ7" s="325">
        <v>100.48162682839801</v>
      </c>
      <c r="GK7" s="324">
        <v>-250</v>
      </c>
      <c r="GL7" s="325">
        <v>95.750467448580693</v>
      </c>
      <c r="GM7" s="31"/>
      <c r="GN7" s="321" t="s">
        <v>860</v>
      </c>
      <c r="GP7" s="329" t="s">
        <v>348</v>
      </c>
      <c r="GQ7" s="164">
        <v>2386642</v>
      </c>
      <c r="GR7" s="164">
        <v>2233776</v>
      </c>
      <c r="GS7" s="164">
        <v>2344891</v>
      </c>
      <c r="GT7" s="164">
        <v>2347882</v>
      </c>
      <c r="GU7" s="164">
        <v>2407077</v>
      </c>
      <c r="GV7" s="164">
        <v>2418815</v>
      </c>
      <c r="GW7" s="164">
        <v>2465432</v>
      </c>
      <c r="GX7" s="337">
        <v>2727012</v>
      </c>
      <c r="GY7" s="337">
        <v>2811699</v>
      </c>
      <c r="GZ7" s="164">
        <v>2869859</v>
      </c>
    </row>
    <row r="8" spans="1:208" ht="15" customHeight="1" outlineLevel="2">
      <c r="A8" s="377">
        <v>579</v>
      </c>
      <c r="B8" s="378" t="s">
        <v>532</v>
      </c>
      <c r="C8" s="348" t="s">
        <v>556</v>
      </c>
      <c r="D8" s="379">
        <v>25991</v>
      </c>
      <c r="E8" s="379">
        <v>26163</v>
      </c>
      <c r="F8" s="379">
        <v>26063</v>
      </c>
      <c r="G8" s="379">
        <v>26032</v>
      </c>
      <c r="H8" s="379">
        <v>25856</v>
      </c>
      <c r="I8" s="379">
        <v>26031</v>
      </c>
      <c r="J8" s="379">
        <v>25615</v>
      </c>
      <c r="K8" s="379">
        <v>26038</v>
      </c>
      <c r="L8" s="379">
        <v>25367</v>
      </c>
      <c r="M8" s="379">
        <v>25488</v>
      </c>
      <c r="N8" s="379">
        <v>25589</v>
      </c>
      <c r="O8" s="379">
        <v>25788</v>
      </c>
      <c r="P8" s="382">
        <v>25660</v>
      </c>
      <c r="Q8" s="382">
        <v>25646</v>
      </c>
      <c r="R8" s="385">
        <v>25813</v>
      </c>
      <c r="S8" s="382">
        <v>25100</v>
      </c>
      <c r="T8" s="382">
        <v>25492</v>
      </c>
      <c r="U8" s="382">
        <v>25635</v>
      </c>
      <c r="V8" s="382">
        <v>26081</v>
      </c>
      <c r="W8" s="382">
        <v>26486</v>
      </c>
      <c r="X8" s="382">
        <v>26690</v>
      </c>
      <c r="Y8" s="382">
        <v>26884</v>
      </c>
      <c r="Z8" s="382">
        <v>26773</v>
      </c>
      <c r="AA8" s="382">
        <v>26156</v>
      </c>
      <c r="AB8" s="379">
        <v>26050</v>
      </c>
      <c r="AC8" s="379">
        <v>25910</v>
      </c>
      <c r="AD8" s="379">
        <v>25672</v>
      </c>
      <c r="AE8" s="379">
        <v>25509</v>
      </c>
      <c r="AF8" s="379">
        <v>25843</v>
      </c>
      <c r="AG8" s="379">
        <v>25564</v>
      </c>
      <c r="AH8" s="379">
        <v>25534</v>
      </c>
      <c r="AI8" s="379">
        <v>25425</v>
      </c>
      <c r="AJ8" s="379">
        <v>25079</v>
      </c>
      <c r="AK8" s="379">
        <v>25281</v>
      </c>
      <c r="AL8" s="379">
        <v>25166</v>
      </c>
      <c r="AM8" s="379">
        <v>25341</v>
      </c>
      <c r="AN8" s="382">
        <v>25238</v>
      </c>
      <c r="AO8" s="382">
        <v>25127</v>
      </c>
      <c r="AP8" s="382">
        <v>25114</v>
      </c>
      <c r="AQ8" s="382">
        <v>24906</v>
      </c>
      <c r="AR8" s="382">
        <v>25408</v>
      </c>
      <c r="AS8" s="382">
        <v>25292</v>
      </c>
      <c r="AT8" s="382">
        <v>25375</v>
      </c>
      <c r="AU8" s="382">
        <v>25501</v>
      </c>
      <c r="AV8" s="382">
        <v>25449</v>
      </c>
      <c r="AW8" s="382">
        <v>25652</v>
      </c>
      <c r="AX8" s="382">
        <v>25631</v>
      </c>
      <c r="AY8" s="382">
        <v>25712</v>
      </c>
      <c r="AZ8" s="379">
        <v>25947</v>
      </c>
      <c r="BA8" s="379">
        <v>26339</v>
      </c>
      <c r="BB8" s="379">
        <v>26118</v>
      </c>
      <c r="BC8" s="379">
        <v>26110</v>
      </c>
      <c r="BD8" s="379">
        <v>27690</v>
      </c>
      <c r="BE8" s="379">
        <v>26994</v>
      </c>
      <c r="BF8" s="379">
        <v>28080</v>
      </c>
      <c r="BG8" s="379">
        <v>27342</v>
      </c>
      <c r="BH8" s="379">
        <v>27434</v>
      </c>
      <c r="BI8" s="379">
        <v>26965</v>
      </c>
      <c r="BJ8" s="379">
        <v>27504</v>
      </c>
      <c r="BK8" s="379">
        <v>28246</v>
      </c>
      <c r="BL8" s="382">
        <v>28498</v>
      </c>
      <c r="BM8" s="382">
        <v>29108</v>
      </c>
      <c r="BN8" s="382">
        <v>28948</v>
      </c>
      <c r="BO8" s="382">
        <v>29028</v>
      </c>
      <c r="BP8" s="382">
        <v>29321</v>
      </c>
      <c r="BQ8" s="382">
        <v>29052</v>
      </c>
      <c r="BR8" s="382">
        <v>28132</v>
      </c>
      <c r="BS8" s="382">
        <v>27160</v>
      </c>
      <c r="BT8" s="382">
        <v>27015</v>
      </c>
      <c r="BU8" s="382">
        <v>27053</v>
      </c>
      <c r="BV8" s="382">
        <v>27311</v>
      </c>
      <c r="BW8" s="382">
        <v>27382</v>
      </c>
      <c r="BX8" s="379">
        <v>27281</v>
      </c>
      <c r="BY8" s="379">
        <v>27096</v>
      </c>
      <c r="BZ8" s="379">
        <v>26787</v>
      </c>
      <c r="CA8" s="379">
        <v>26140</v>
      </c>
      <c r="CB8" s="379">
        <v>25878</v>
      </c>
      <c r="CC8" s="379">
        <v>25506</v>
      </c>
      <c r="CD8" s="379">
        <v>25113</v>
      </c>
      <c r="CE8" s="379">
        <v>25036</v>
      </c>
      <c r="CF8" s="379">
        <v>24932</v>
      </c>
      <c r="CG8" s="379">
        <v>24658</v>
      </c>
      <c r="CH8" s="379">
        <v>24447</v>
      </c>
      <c r="CI8" s="379">
        <v>24312</v>
      </c>
      <c r="CJ8" s="382">
        <v>24171</v>
      </c>
      <c r="CK8" s="382">
        <v>24211</v>
      </c>
      <c r="CL8" s="382">
        <v>24160</v>
      </c>
      <c r="CM8" s="382">
        <v>24128</v>
      </c>
      <c r="CN8" s="382">
        <v>24186</v>
      </c>
      <c r="CO8" s="382">
        <v>24546</v>
      </c>
      <c r="CP8" s="382">
        <v>24948</v>
      </c>
      <c r="CQ8" s="382">
        <v>25165</v>
      </c>
      <c r="CR8" s="382">
        <v>25404</v>
      </c>
      <c r="CS8" s="382">
        <v>25622</v>
      </c>
      <c r="CT8" s="382">
        <v>25652</v>
      </c>
      <c r="CU8" s="382">
        <v>25766</v>
      </c>
      <c r="CV8" s="379">
        <v>25727</v>
      </c>
      <c r="CW8" s="379">
        <v>25949</v>
      </c>
      <c r="CX8" s="379">
        <v>25809</v>
      </c>
      <c r="CY8" s="379">
        <v>25714</v>
      </c>
      <c r="CZ8" s="379">
        <v>26052</v>
      </c>
      <c r="DA8" s="379">
        <v>26047</v>
      </c>
      <c r="DB8" s="379">
        <v>26033</v>
      </c>
      <c r="DC8" s="379">
        <v>26336</v>
      </c>
      <c r="DD8" s="379">
        <v>26200</v>
      </c>
      <c r="DE8" s="379">
        <v>26817</v>
      </c>
      <c r="DF8" s="379">
        <v>27314</v>
      </c>
      <c r="DG8" s="379">
        <v>27241</v>
      </c>
      <c r="DH8" s="382">
        <v>27201</v>
      </c>
      <c r="DI8" s="382">
        <v>27175</v>
      </c>
      <c r="DJ8" s="382">
        <v>27566</v>
      </c>
      <c r="DK8" s="382">
        <v>27334</v>
      </c>
      <c r="DL8" s="382">
        <v>27000</v>
      </c>
      <c r="DM8" s="382">
        <v>26775</v>
      </c>
      <c r="DN8" s="382">
        <v>26484</v>
      </c>
      <c r="DO8" s="382">
        <v>26470</v>
      </c>
      <c r="DP8" s="382">
        <v>26482</v>
      </c>
      <c r="DQ8" s="382">
        <v>26182</v>
      </c>
      <c r="DR8" s="382">
        <v>25832</v>
      </c>
      <c r="DS8" s="382">
        <v>25879</v>
      </c>
      <c r="DT8" s="379">
        <v>25753</v>
      </c>
      <c r="DU8" s="379">
        <v>26287</v>
      </c>
      <c r="DV8" s="379">
        <v>26685</v>
      </c>
      <c r="DW8" s="379">
        <v>27151</v>
      </c>
      <c r="DX8" s="379">
        <v>27710</v>
      </c>
      <c r="DY8" s="379">
        <v>27789</v>
      </c>
      <c r="DZ8" s="379">
        <v>27781</v>
      </c>
      <c r="EA8" s="379">
        <v>27113</v>
      </c>
      <c r="EB8" s="379">
        <v>27148</v>
      </c>
      <c r="EC8" s="379">
        <v>26788</v>
      </c>
      <c r="ED8" s="379">
        <v>26540</v>
      </c>
      <c r="EE8" s="379">
        <v>26128</v>
      </c>
      <c r="EF8" s="382">
        <v>25976</v>
      </c>
      <c r="EG8" s="382">
        <v>25985</v>
      </c>
      <c r="EH8" s="382">
        <v>25701</v>
      </c>
      <c r="EI8" s="382">
        <v>25477</v>
      </c>
      <c r="EJ8" s="382">
        <v>25298</v>
      </c>
      <c r="EK8" s="382">
        <v>25113</v>
      </c>
      <c r="EL8" s="382">
        <v>25100</v>
      </c>
      <c r="EM8" s="382">
        <v>25082</v>
      </c>
      <c r="EN8" s="382">
        <v>25169</v>
      </c>
      <c r="EO8" s="382">
        <v>24982</v>
      </c>
      <c r="EP8" s="382">
        <v>24866</v>
      </c>
      <c r="EQ8" s="382">
        <v>24771</v>
      </c>
      <c r="ER8" s="379">
        <v>24847</v>
      </c>
      <c r="ES8" s="379">
        <v>24886</v>
      </c>
      <c r="ET8" s="379">
        <v>24784</v>
      </c>
      <c r="EU8" s="379">
        <v>24690</v>
      </c>
      <c r="EV8" s="379">
        <v>25025</v>
      </c>
      <c r="EW8" s="379">
        <v>24931</v>
      </c>
      <c r="EX8" s="379">
        <v>26199</v>
      </c>
      <c r="EY8" s="379">
        <v>26162</v>
      </c>
      <c r="EZ8" s="379">
        <v>26027</v>
      </c>
      <c r="FA8" s="379">
        <v>26255</v>
      </c>
      <c r="FB8" s="379">
        <v>26224</v>
      </c>
      <c r="FC8" s="379">
        <v>26124</v>
      </c>
      <c r="FD8" s="382">
        <v>26433</v>
      </c>
      <c r="FE8" s="382">
        <v>26515</v>
      </c>
      <c r="FF8" s="382">
        <v>26400</v>
      </c>
      <c r="FG8" s="382">
        <v>26316</v>
      </c>
      <c r="FH8" s="382">
        <v>26237</v>
      </c>
      <c r="FI8" s="382">
        <v>26222</v>
      </c>
      <c r="FJ8" s="382">
        <v>26121</v>
      </c>
      <c r="FK8" s="382">
        <v>26179</v>
      </c>
      <c r="FL8" s="382">
        <v>25997</v>
      </c>
      <c r="FM8" s="382">
        <v>26000</v>
      </c>
      <c r="FN8" s="382">
        <v>25879</v>
      </c>
      <c r="FO8" s="382">
        <v>26070</v>
      </c>
      <c r="FP8" s="379">
        <v>26400</v>
      </c>
      <c r="FQ8" s="379">
        <v>26313</v>
      </c>
      <c r="FR8" s="379">
        <v>26429</v>
      </c>
      <c r="FS8" s="379">
        <v>26259</v>
      </c>
      <c r="FT8" s="379">
        <v>26428</v>
      </c>
      <c r="FU8" s="379">
        <v>26203</v>
      </c>
      <c r="FV8" s="379">
        <v>26208</v>
      </c>
      <c r="FW8" s="379">
        <v>26240</v>
      </c>
      <c r="FX8" s="379">
        <v>26096</v>
      </c>
      <c r="FY8" s="379">
        <v>26161</v>
      </c>
      <c r="FZ8" s="379">
        <v>25971</v>
      </c>
      <c r="GA8" s="379">
        <v>25975</v>
      </c>
      <c r="GB8" s="379">
        <v>26456</v>
      </c>
      <c r="GC8" s="379">
        <v>26218</v>
      </c>
      <c r="GD8" s="379">
        <v>26193</v>
      </c>
      <c r="GE8" s="379">
        <v>25980</v>
      </c>
      <c r="GF8" s="390">
        <v>25931</v>
      </c>
      <c r="GG8" s="391">
        <v>24970</v>
      </c>
      <c r="GH8" s="379">
        <v>25132</v>
      </c>
      <c r="GI8" s="324">
        <v>162</v>
      </c>
      <c r="GJ8" s="325">
        <v>100.648778534241</v>
      </c>
      <c r="GK8" s="324">
        <v>-843</v>
      </c>
      <c r="GL8" s="325">
        <v>96.754571703561098</v>
      </c>
      <c r="GM8" s="31"/>
      <c r="GN8" s="321" t="s">
        <v>861</v>
      </c>
      <c r="GP8" s="329" t="s">
        <v>673</v>
      </c>
      <c r="GQ8" s="164">
        <v>2350320</v>
      </c>
      <c r="GR8" s="164">
        <v>2225416</v>
      </c>
      <c r="GS8" s="164">
        <v>2338251</v>
      </c>
      <c r="GT8" s="164">
        <v>2353039</v>
      </c>
      <c r="GU8" s="164">
        <v>2430990</v>
      </c>
      <c r="GV8" s="164">
        <v>2398449</v>
      </c>
      <c r="GW8" s="164">
        <v>2537119</v>
      </c>
      <c r="GX8" s="337">
        <v>2720990</v>
      </c>
      <c r="GY8" s="337">
        <v>2816425</v>
      </c>
      <c r="GZ8" s="164">
        <v>2878752</v>
      </c>
    </row>
    <row r="9" spans="1:208" ht="15" customHeight="1" outlineLevel="2">
      <c r="A9" s="377">
        <v>585</v>
      </c>
      <c r="B9" s="378" t="s">
        <v>532</v>
      </c>
      <c r="C9" s="348" t="s">
        <v>439</v>
      </c>
      <c r="D9" s="379">
        <v>8431</v>
      </c>
      <c r="E9" s="379">
        <v>8485</v>
      </c>
      <c r="F9" s="379">
        <v>8430</v>
      </c>
      <c r="G9" s="379">
        <v>8330</v>
      </c>
      <c r="H9" s="379">
        <v>8283</v>
      </c>
      <c r="I9" s="379">
        <v>8386</v>
      </c>
      <c r="J9" s="379">
        <v>8232</v>
      </c>
      <c r="K9" s="379">
        <v>8364</v>
      </c>
      <c r="L9" s="379">
        <v>8121</v>
      </c>
      <c r="M9" s="379">
        <v>8039</v>
      </c>
      <c r="N9" s="379">
        <v>8077</v>
      </c>
      <c r="O9" s="379">
        <v>8090</v>
      </c>
      <c r="P9" s="382">
        <v>8069</v>
      </c>
      <c r="Q9" s="382">
        <v>8059</v>
      </c>
      <c r="R9" s="385">
        <v>8017</v>
      </c>
      <c r="S9" s="382">
        <v>6887</v>
      </c>
      <c r="T9" s="382">
        <v>7401</v>
      </c>
      <c r="U9" s="382">
        <v>7568</v>
      </c>
      <c r="V9" s="382">
        <v>7548</v>
      </c>
      <c r="W9" s="382">
        <v>7964</v>
      </c>
      <c r="X9" s="382">
        <v>8110</v>
      </c>
      <c r="Y9" s="382">
        <v>8211</v>
      </c>
      <c r="Z9" s="382">
        <v>8144</v>
      </c>
      <c r="AA9" s="382">
        <v>7950</v>
      </c>
      <c r="AB9" s="379">
        <v>8028</v>
      </c>
      <c r="AC9" s="379">
        <v>8072</v>
      </c>
      <c r="AD9" s="379">
        <v>8055</v>
      </c>
      <c r="AE9" s="379">
        <v>8012</v>
      </c>
      <c r="AF9" s="379">
        <v>8057</v>
      </c>
      <c r="AG9" s="379">
        <v>7894</v>
      </c>
      <c r="AH9" s="379">
        <v>7819</v>
      </c>
      <c r="AI9" s="379">
        <v>7819</v>
      </c>
      <c r="AJ9" s="379">
        <v>7836</v>
      </c>
      <c r="AK9" s="379">
        <v>7978</v>
      </c>
      <c r="AL9" s="379">
        <v>7921</v>
      </c>
      <c r="AM9" s="379">
        <v>7951</v>
      </c>
      <c r="AN9" s="382">
        <v>7912</v>
      </c>
      <c r="AO9" s="382">
        <v>8218</v>
      </c>
      <c r="AP9" s="382">
        <v>8201</v>
      </c>
      <c r="AQ9" s="382">
        <v>8226</v>
      </c>
      <c r="AR9" s="382">
        <v>8387</v>
      </c>
      <c r="AS9" s="382">
        <v>8342</v>
      </c>
      <c r="AT9" s="382">
        <v>8395</v>
      </c>
      <c r="AU9" s="382">
        <v>8458</v>
      </c>
      <c r="AV9" s="382">
        <v>8300</v>
      </c>
      <c r="AW9" s="382">
        <v>8350</v>
      </c>
      <c r="AX9" s="382">
        <v>8312</v>
      </c>
      <c r="AY9" s="382">
        <v>8279</v>
      </c>
      <c r="AZ9" s="379">
        <v>8288</v>
      </c>
      <c r="BA9" s="379">
        <v>8301</v>
      </c>
      <c r="BB9" s="379">
        <v>8227</v>
      </c>
      <c r="BC9" s="379">
        <v>8301</v>
      </c>
      <c r="BD9" s="379">
        <v>8337</v>
      </c>
      <c r="BE9" s="379">
        <v>8254</v>
      </c>
      <c r="BF9" s="379">
        <v>8211</v>
      </c>
      <c r="BG9" s="379">
        <v>8031</v>
      </c>
      <c r="BH9" s="379">
        <v>8108</v>
      </c>
      <c r="BI9" s="379">
        <v>8010</v>
      </c>
      <c r="BJ9" s="379">
        <v>8051</v>
      </c>
      <c r="BK9" s="379">
        <v>8109</v>
      </c>
      <c r="BL9" s="382">
        <v>8097</v>
      </c>
      <c r="BM9" s="382">
        <v>8181</v>
      </c>
      <c r="BN9" s="382">
        <v>8148</v>
      </c>
      <c r="BO9" s="382">
        <v>8124</v>
      </c>
      <c r="BP9" s="382">
        <v>8129</v>
      </c>
      <c r="BQ9" s="382">
        <v>8074</v>
      </c>
      <c r="BR9" s="382">
        <v>7849</v>
      </c>
      <c r="BS9" s="382">
        <v>7789</v>
      </c>
      <c r="BT9" s="382">
        <v>7772</v>
      </c>
      <c r="BU9" s="382">
        <v>7799</v>
      </c>
      <c r="BV9" s="382">
        <v>7826</v>
      </c>
      <c r="BW9" s="382">
        <v>7828</v>
      </c>
      <c r="BX9" s="379">
        <v>7830</v>
      </c>
      <c r="BY9" s="379">
        <v>7749</v>
      </c>
      <c r="BZ9" s="379">
        <v>7700</v>
      </c>
      <c r="CA9" s="379">
        <v>7619</v>
      </c>
      <c r="CB9" s="379">
        <v>7557</v>
      </c>
      <c r="CC9" s="379">
        <v>7396</v>
      </c>
      <c r="CD9" s="379">
        <v>7385</v>
      </c>
      <c r="CE9" s="379">
        <v>7369</v>
      </c>
      <c r="CF9" s="379">
        <v>7359</v>
      </c>
      <c r="CG9" s="379">
        <v>7320</v>
      </c>
      <c r="CH9" s="379">
        <v>7321</v>
      </c>
      <c r="CI9" s="379">
        <v>7298</v>
      </c>
      <c r="CJ9" s="382">
        <v>7227</v>
      </c>
      <c r="CK9" s="382">
        <v>7215</v>
      </c>
      <c r="CL9" s="382">
        <v>7198</v>
      </c>
      <c r="CM9" s="382">
        <v>7153</v>
      </c>
      <c r="CN9" s="382">
        <v>7184</v>
      </c>
      <c r="CO9" s="382">
        <v>7240</v>
      </c>
      <c r="CP9" s="382">
        <v>7340</v>
      </c>
      <c r="CQ9" s="382">
        <v>7394</v>
      </c>
      <c r="CR9" s="382">
        <v>7291</v>
      </c>
      <c r="CS9" s="382">
        <v>7234</v>
      </c>
      <c r="CT9" s="382">
        <v>7328</v>
      </c>
      <c r="CU9" s="382">
        <v>7359</v>
      </c>
      <c r="CV9" s="379">
        <v>7354</v>
      </c>
      <c r="CW9" s="379">
        <v>7377</v>
      </c>
      <c r="CX9" s="379">
        <v>7340</v>
      </c>
      <c r="CY9" s="379">
        <v>7377</v>
      </c>
      <c r="CZ9" s="379">
        <v>7392</v>
      </c>
      <c r="DA9" s="379">
        <v>7326</v>
      </c>
      <c r="DB9" s="379">
        <v>7372</v>
      </c>
      <c r="DC9" s="379">
        <v>7384</v>
      </c>
      <c r="DD9" s="379">
        <v>7385</v>
      </c>
      <c r="DE9" s="379">
        <v>7385</v>
      </c>
      <c r="DF9" s="379">
        <v>7405</v>
      </c>
      <c r="DG9" s="379">
        <v>7413</v>
      </c>
      <c r="DH9" s="382">
        <v>7389</v>
      </c>
      <c r="DI9" s="382">
        <v>7341</v>
      </c>
      <c r="DJ9" s="382">
        <v>7397</v>
      </c>
      <c r="DK9" s="382">
        <v>7386</v>
      </c>
      <c r="DL9" s="382">
        <v>7278</v>
      </c>
      <c r="DM9" s="382">
        <v>7196</v>
      </c>
      <c r="DN9" s="382">
        <v>7080</v>
      </c>
      <c r="DO9" s="382">
        <v>7013</v>
      </c>
      <c r="DP9" s="382">
        <v>7026</v>
      </c>
      <c r="DQ9" s="382">
        <v>6967</v>
      </c>
      <c r="DR9" s="382">
        <v>6921</v>
      </c>
      <c r="DS9" s="382">
        <v>7050</v>
      </c>
      <c r="DT9" s="379">
        <v>7065</v>
      </c>
      <c r="DU9" s="379">
        <v>7186</v>
      </c>
      <c r="DV9" s="379">
        <v>7243</v>
      </c>
      <c r="DW9" s="379">
        <v>7295</v>
      </c>
      <c r="DX9" s="379">
        <v>7457</v>
      </c>
      <c r="DY9" s="379">
        <v>7534</v>
      </c>
      <c r="DZ9" s="379">
        <v>7522</v>
      </c>
      <c r="EA9" s="379">
        <v>7381</v>
      </c>
      <c r="EB9" s="379">
        <v>7352</v>
      </c>
      <c r="EC9" s="379">
        <v>7351</v>
      </c>
      <c r="ED9" s="379">
        <v>7287</v>
      </c>
      <c r="EE9" s="379">
        <v>7203</v>
      </c>
      <c r="EF9" s="382">
        <v>7249</v>
      </c>
      <c r="EG9" s="382">
        <v>7263</v>
      </c>
      <c r="EH9" s="382">
        <v>7173</v>
      </c>
      <c r="EI9" s="382">
        <v>7137</v>
      </c>
      <c r="EJ9" s="382">
        <v>7090</v>
      </c>
      <c r="EK9" s="382">
        <v>7090</v>
      </c>
      <c r="EL9" s="382">
        <v>7099</v>
      </c>
      <c r="EM9" s="382">
        <v>7092</v>
      </c>
      <c r="EN9" s="382">
        <v>7095</v>
      </c>
      <c r="EO9" s="382">
        <v>7048</v>
      </c>
      <c r="EP9" s="382">
        <v>7056</v>
      </c>
      <c r="EQ9" s="382">
        <v>7038</v>
      </c>
      <c r="ER9" s="379">
        <v>7076</v>
      </c>
      <c r="ES9" s="379">
        <v>7082</v>
      </c>
      <c r="ET9" s="379">
        <v>7033</v>
      </c>
      <c r="EU9" s="379">
        <v>6955</v>
      </c>
      <c r="EV9" s="379">
        <v>6960</v>
      </c>
      <c r="EW9" s="379">
        <v>6904</v>
      </c>
      <c r="EX9" s="379">
        <v>7188</v>
      </c>
      <c r="EY9" s="379">
        <v>7162</v>
      </c>
      <c r="EZ9" s="379">
        <v>7148</v>
      </c>
      <c r="FA9" s="379">
        <v>7197</v>
      </c>
      <c r="FB9" s="379">
        <v>7214</v>
      </c>
      <c r="FC9" s="379">
        <v>7228</v>
      </c>
      <c r="FD9" s="382">
        <v>7301</v>
      </c>
      <c r="FE9" s="382">
        <v>7250</v>
      </c>
      <c r="FF9" s="382">
        <v>7136</v>
      </c>
      <c r="FG9" s="382">
        <v>7114</v>
      </c>
      <c r="FH9" s="382">
        <v>7055</v>
      </c>
      <c r="FI9" s="382">
        <v>7006</v>
      </c>
      <c r="FJ9" s="382">
        <v>7069</v>
      </c>
      <c r="FK9" s="382">
        <v>7109</v>
      </c>
      <c r="FL9" s="382">
        <v>7083</v>
      </c>
      <c r="FM9" s="382">
        <v>7079</v>
      </c>
      <c r="FN9" s="382">
        <v>7074</v>
      </c>
      <c r="FO9" s="382">
        <v>7041</v>
      </c>
      <c r="FP9" s="379">
        <v>7105</v>
      </c>
      <c r="FQ9" s="379">
        <v>7157</v>
      </c>
      <c r="FR9" s="379">
        <v>7204</v>
      </c>
      <c r="FS9" s="379">
        <v>7103</v>
      </c>
      <c r="FT9" s="379">
        <v>7053</v>
      </c>
      <c r="FU9" s="379">
        <v>7003</v>
      </c>
      <c r="FV9" s="379">
        <v>7024</v>
      </c>
      <c r="FW9" s="379">
        <v>7037</v>
      </c>
      <c r="FX9" s="379">
        <v>7030</v>
      </c>
      <c r="FY9" s="379">
        <v>6965</v>
      </c>
      <c r="FZ9" s="379">
        <v>6942</v>
      </c>
      <c r="GA9" s="379">
        <v>6913</v>
      </c>
      <c r="GB9" s="379">
        <v>7028</v>
      </c>
      <c r="GC9" s="379">
        <v>7076</v>
      </c>
      <c r="GD9" s="379">
        <v>6958</v>
      </c>
      <c r="GE9" s="379">
        <v>6875</v>
      </c>
      <c r="GF9" s="390">
        <v>6842</v>
      </c>
      <c r="GG9" s="391">
        <v>6722</v>
      </c>
      <c r="GH9" s="379">
        <v>6763</v>
      </c>
      <c r="GI9" s="324">
        <v>41</v>
      </c>
      <c r="GJ9" s="325">
        <v>100.609937518596</v>
      </c>
      <c r="GK9" s="324">
        <v>-150</v>
      </c>
      <c r="GL9" s="325">
        <v>97.830175032547402</v>
      </c>
      <c r="GP9" s="329" t="s">
        <v>674</v>
      </c>
      <c r="GQ9" s="164">
        <v>2320500</v>
      </c>
      <c r="GR9" s="164">
        <v>2220016</v>
      </c>
      <c r="GS9" s="164">
        <v>2334826</v>
      </c>
      <c r="GT9" s="164">
        <v>2341386</v>
      </c>
      <c r="GU9" s="164">
        <v>2473117</v>
      </c>
      <c r="GV9" s="164">
        <v>2387961</v>
      </c>
      <c r="GW9" s="164">
        <v>2538903</v>
      </c>
      <c r="GX9" s="337">
        <v>2717057</v>
      </c>
      <c r="GY9" s="337">
        <v>2812862</v>
      </c>
      <c r="GZ9" s="164">
        <v>2849104</v>
      </c>
    </row>
    <row r="10" spans="1:208" ht="15" customHeight="1" outlineLevel="2">
      <c r="A10" s="377">
        <v>591</v>
      </c>
      <c r="B10" s="378" t="s">
        <v>532</v>
      </c>
      <c r="C10" s="348" t="s">
        <v>440</v>
      </c>
      <c r="D10" s="379">
        <v>8320</v>
      </c>
      <c r="E10" s="379">
        <v>8425</v>
      </c>
      <c r="F10" s="379">
        <v>8389</v>
      </c>
      <c r="G10" s="379">
        <v>8325</v>
      </c>
      <c r="H10" s="379">
        <v>8161</v>
      </c>
      <c r="I10" s="379">
        <v>8333</v>
      </c>
      <c r="J10" s="379">
        <v>8169</v>
      </c>
      <c r="K10" s="379">
        <v>8286</v>
      </c>
      <c r="L10" s="379">
        <v>8350</v>
      </c>
      <c r="M10" s="379">
        <v>8346</v>
      </c>
      <c r="N10" s="379">
        <v>8520</v>
      </c>
      <c r="O10" s="379">
        <v>8500</v>
      </c>
      <c r="P10" s="382">
        <v>8669</v>
      </c>
      <c r="Q10" s="382">
        <v>8725</v>
      </c>
      <c r="R10" s="385">
        <v>8803</v>
      </c>
      <c r="S10" s="382">
        <v>9180</v>
      </c>
      <c r="T10" s="382">
        <v>9371</v>
      </c>
      <c r="U10" s="382">
        <v>9434</v>
      </c>
      <c r="V10" s="382">
        <v>9410</v>
      </c>
      <c r="W10" s="382">
        <v>9408</v>
      </c>
      <c r="X10" s="382">
        <v>9770</v>
      </c>
      <c r="Y10" s="382">
        <v>9924</v>
      </c>
      <c r="Z10" s="382">
        <v>9824</v>
      </c>
      <c r="AA10" s="382">
        <v>9713</v>
      </c>
      <c r="AB10" s="379">
        <v>9649</v>
      </c>
      <c r="AC10" s="379">
        <v>9624</v>
      </c>
      <c r="AD10" s="379">
        <v>9641</v>
      </c>
      <c r="AE10" s="379">
        <v>9636</v>
      </c>
      <c r="AF10" s="379">
        <v>9738</v>
      </c>
      <c r="AG10" s="379">
        <v>9580</v>
      </c>
      <c r="AH10" s="379">
        <v>9494</v>
      </c>
      <c r="AI10" s="379">
        <v>9416</v>
      </c>
      <c r="AJ10" s="379">
        <v>9248</v>
      </c>
      <c r="AK10" s="379">
        <v>9440</v>
      </c>
      <c r="AL10" s="379">
        <v>9380</v>
      </c>
      <c r="AM10" s="379">
        <v>9456</v>
      </c>
      <c r="AN10" s="382">
        <v>9436</v>
      </c>
      <c r="AO10" s="382">
        <v>9598</v>
      </c>
      <c r="AP10" s="382">
        <v>9646</v>
      </c>
      <c r="AQ10" s="382">
        <v>9652</v>
      </c>
      <c r="AR10" s="382">
        <v>9873</v>
      </c>
      <c r="AS10" s="382">
        <v>9777</v>
      </c>
      <c r="AT10" s="382">
        <v>9798</v>
      </c>
      <c r="AU10" s="382">
        <v>9809</v>
      </c>
      <c r="AV10" s="382">
        <v>9624</v>
      </c>
      <c r="AW10" s="382">
        <v>9569</v>
      </c>
      <c r="AX10" s="382">
        <v>9634</v>
      </c>
      <c r="AY10" s="382">
        <v>9568</v>
      </c>
      <c r="AZ10" s="379">
        <v>9509</v>
      </c>
      <c r="BA10" s="379">
        <v>9591</v>
      </c>
      <c r="BB10" s="379">
        <v>9563</v>
      </c>
      <c r="BC10" s="379">
        <v>9510</v>
      </c>
      <c r="BD10" s="379">
        <v>9565</v>
      </c>
      <c r="BE10" s="379">
        <v>9491</v>
      </c>
      <c r="BF10" s="379">
        <v>9438</v>
      </c>
      <c r="BG10" s="379">
        <v>9283</v>
      </c>
      <c r="BH10" s="379">
        <v>9294</v>
      </c>
      <c r="BI10" s="379">
        <v>9117</v>
      </c>
      <c r="BJ10" s="379">
        <v>10421</v>
      </c>
      <c r="BK10" s="379">
        <v>10449</v>
      </c>
      <c r="BL10" s="382">
        <v>10418</v>
      </c>
      <c r="BM10" s="382">
        <v>10443</v>
      </c>
      <c r="BN10" s="382">
        <v>10229</v>
      </c>
      <c r="BO10" s="382">
        <v>10295</v>
      </c>
      <c r="BP10" s="382">
        <v>10442</v>
      </c>
      <c r="BQ10" s="382">
        <v>10395</v>
      </c>
      <c r="BR10" s="382">
        <v>10064</v>
      </c>
      <c r="BS10" s="382">
        <v>9932</v>
      </c>
      <c r="BT10" s="382">
        <v>9858</v>
      </c>
      <c r="BU10" s="382">
        <v>9853</v>
      </c>
      <c r="BV10" s="382">
        <v>9799</v>
      </c>
      <c r="BW10" s="382">
        <v>9938</v>
      </c>
      <c r="BX10" s="379">
        <v>8811</v>
      </c>
      <c r="BY10" s="379">
        <v>8769</v>
      </c>
      <c r="BZ10" s="379">
        <v>8758</v>
      </c>
      <c r="CA10" s="379">
        <v>8618</v>
      </c>
      <c r="CB10" s="379">
        <v>8586</v>
      </c>
      <c r="CC10" s="379">
        <v>8421</v>
      </c>
      <c r="CD10" s="379">
        <v>8351</v>
      </c>
      <c r="CE10" s="379">
        <v>8375</v>
      </c>
      <c r="CF10" s="379">
        <v>8362</v>
      </c>
      <c r="CG10" s="379">
        <v>8409</v>
      </c>
      <c r="CH10" s="379">
        <v>8394</v>
      </c>
      <c r="CI10" s="379">
        <v>8328</v>
      </c>
      <c r="CJ10" s="382">
        <v>8227</v>
      </c>
      <c r="CK10" s="382">
        <v>8252</v>
      </c>
      <c r="CL10" s="382">
        <v>8189</v>
      </c>
      <c r="CM10" s="382">
        <v>8187</v>
      </c>
      <c r="CN10" s="382">
        <v>8211</v>
      </c>
      <c r="CO10" s="382">
        <v>8401</v>
      </c>
      <c r="CP10" s="382">
        <v>8533</v>
      </c>
      <c r="CQ10" s="382">
        <v>8602</v>
      </c>
      <c r="CR10" s="382">
        <v>8564</v>
      </c>
      <c r="CS10" s="382">
        <v>8656</v>
      </c>
      <c r="CT10" s="382">
        <v>8830</v>
      </c>
      <c r="CU10" s="382">
        <v>8870</v>
      </c>
      <c r="CV10" s="379">
        <v>8863</v>
      </c>
      <c r="CW10" s="379">
        <v>8794</v>
      </c>
      <c r="CX10" s="379">
        <v>8788</v>
      </c>
      <c r="CY10" s="379">
        <v>8759</v>
      </c>
      <c r="CZ10" s="379">
        <v>9266</v>
      </c>
      <c r="DA10" s="379">
        <v>9183</v>
      </c>
      <c r="DB10" s="379">
        <v>9135</v>
      </c>
      <c r="DC10" s="379">
        <v>9052</v>
      </c>
      <c r="DD10" s="379">
        <v>9045</v>
      </c>
      <c r="DE10" s="379">
        <v>8985</v>
      </c>
      <c r="DF10" s="379">
        <v>8933</v>
      </c>
      <c r="DG10" s="379">
        <v>8907</v>
      </c>
      <c r="DH10" s="382">
        <v>8876</v>
      </c>
      <c r="DI10" s="382">
        <v>8810</v>
      </c>
      <c r="DJ10" s="382">
        <v>8916</v>
      </c>
      <c r="DK10" s="382">
        <v>8875</v>
      </c>
      <c r="DL10" s="382">
        <v>8882</v>
      </c>
      <c r="DM10" s="382">
        <v>8839</v>
      </c>
      <c r="DN10" s="382">
        <v>8778</v>
      </c>
      <c r="DO10" s="382">
        <v>8794</v>
      </c>
      <c r="DP10" s="382">
        <v>8916</v>
      </c>
      <c r="DQ10" s="382">
        <v>8902</v>
      </c>
      <c r="DR10" s="382">
        <v>8846</v>
      </c>
      <c r="DS10" s="382">
        <v>9018</v>
      </c>
      <c r="DT10" s="379">
        <v>9092</v>
      </c>
      <c r="DU10" s="379">
        <v>9382</v>
      </c>
      <c r="DV10" s="379">
        <v>9501</v>
      </c>
      <c r="DW10" s="379">
        <v>9597</v>
      </c>
      <c r="DX10" s="379">
        <v>9845</v>
      </c>
      <c r="DY10" s="379">
        <v>9877</v>
      </c>
      <c r="DZ10" s="379">
        <v>9895</v>
      </c>
      <c r="EA10" s="379">
        <v>9671</v>
      </c>
      <c r="EB10" s="379">
        <v>9706</v>
      </c>
      <c r="EC10" s="379">
        <v>9717</v>
      </c>
      <c r="ED10" s="379">
        <v>9652</v>
      </c>
      <c r="EE10" s="379">
        <v>9584</v>
      </c>
      <c r="EF10" s="382">
        <v>9726</v>
      </c>
      <c r="EG10" s="382">
        <v>9713</v>
      </c>
      <c r="EH10" s="382">
        <v>9680</v>
      </c>
      <c r="EI10" s="382">
        <v>9685</v>
      </c>
      <c r="EJ10" s="382">
        <v>9643</v>
      </c>
      <c r="EK10" s="382">
        <v>9631</v>
      </c>
      <c r="EL10" s="382">
        <v>9606</v>
      </c>
      <c r="EM10" s="382">
        <v>9589</v>
      </c>
      <c r="EN10" s="382">
        <v>9627</v>
      </c>
      <c r="EO10" s="382">
        <v>9591</v>
      </c>
      <c r="EP10" s="382">
        <v>9643</v>
      </c>
      <c r="EQ10" s="382">
        <v>9665</v>
      </c>
      <c r="ER10" s="379">
        <v>9649</v>
      </c>
      <c r="ES10" s="379">
        <v>9658</v>
      </c>
      <c r="ET10" s="379">
        <v>9714</v>
      </c>
      <c r="EU10" s="379">
        <v>9735</v>
      </c>
      <c r="EV10" s="379">
        <v>9704</v>
      </c>
      <c r="EW10" s="379">
        <v>9680</v>
      </c>
      <c r="EX10" s="379">
        <v>10165</v>
      </c>
      <c r="EY10" s="379">
        <v>10237</v>
      </c>
      <c r="EZ10" s="379">
        <v>10264</v>
      </c>
      <c r="FA10" s="379">
        <v>10299</v>
      </c>
      <c r="FB10" s="379">
        <v>10338</v>
      </c>
      <c r="FC10" s="379">
        <v>10409</v>
      </c>
      <c r="FD10" s="382">
        <v>10466</v>
      </c>
      <c r="FE10" s="382">
        <v>10396</v>
      </c>
      <c r="FF10" s="382">
        <v>10469</v>
      </c>
      <c r="FG10" s="382">
        <v>10340</v>
      </c>
      <c r="FH10" s="382">
        <v>10263</v>
      </c>
      <c r="FI10" s="382">
        <v>10231</v>
      </c>
      <c r="FJ10" s="382">
        <v>10241</v>
      </c>
      <c r="FK10" s="382">
        <v>10250</v>
      </c>
      <c r="FL10" s="382">
        <v>10185</v>
      </c>
      <c r="FM10" s="382">
        <v>10168</v>
      </c>
      <c r="FN10" s="382">
        <v>10182</v>
      </c>
      <c r="FO10" s="382">
        <v>10215</v>
      </c>
      <c r="FP10" s="379">
        <v>10312</v>
      </c>
      <c r="FQ10" s="379">
        <v>10297</v>
      </c>
      <c r="FR10" s="379">
        <v>10291</v>
      </c>
      <c r="FS10" s="379">
        <v>10207</v>
      </c>
      <c r="FT10" s="379">
        <v>10222</v>
      </c>
      <c r="FU10" s="379">
        <v>10275</v>
      </c>
      <c r="FV10" s="379">
        <v>10306</v>
      </c>
      <c r="FW10" s="379">
        <v>10321</v>
      </c>
      <c r="FX10" s="379">
        <v>10376</v>
      </c>
      <c r="FY10" s="379">
        <v>10395</v>
      </c>
      <c r="FZ10" s="379">
        <v>10420</v>
      </c>
      <c r="GA10" s="379">
        <v>10455</v>
      </c>
      <c r="GB10" s="379">
        <v>10533</v>
      </c>
      <c r="GC10" s="379">
        <v>10529</v>
      </c>
      <c r="GD10" s="379">
        <v>10448</v>
      </c>
      <c r="GE10" s="379">
        <v>10358</v>
      </c>
      <c r="GF10" s="390">
        <v>10359</v>
      </c>
      <c r="GG10" s="391">
        <v>9540</v>
      </c>
      <c r="GH10" s="379">
        <v>9602</v>
      </c>
      <c r="GI10" s="324">
        <v>62</v>
      </c>
      <c r="GJ10" s="325">
        <v>100.649895178197</v>
      </c>
      <c r="GK10" s="324">
        <v>-853</v>
      </c>
      <c r="GL10" s="325">
        <v>91.841224294595904</v>
      </c>
      <c r="GN10" s="396"/>
      <c r="GP10" s="329" t="s">
        <v>675</v>
      </c>
      <c r="GQ10" s="164">
        <v>2322021</v>
      </c>
      <c r="GR10" s="164">
        <v>2222102</v>
      </c>
      <c r="GS10" s="164">
        <v>2336036</v>
      </c>
      <c r="GT10" s="164">
        <v>2333615</v>
      </c>
      <c r="GU10" s="164">
        <v>2524431</v>
      </c>
      <c r="GV10" s="164">
        <v>2379308</v>
      </c>
      <c r="GW10" s="164">
        <v>2563488</v>
      </c>
      <c r="GX10" s="337">
        <v>2726161</v>
      </c>
      <c r="GY10" s="337">
        <v>2810438</v>
      </c>
      <c r="GZ10" s="164">
        <v>2876576</v>
      </c>
    </row>
    <row r="11" spans="1:208" ht="15" customHeight="1" outlineLevel="2">
      <c r="A11" s="377">
        <v>893</v>
      </c>
      <c r="B11" s="378" t="s">
        <v>532</v>
      </c>
      <c r="C11" s="348" t="s">
        <v>559</v>
      </c>
      <c r="D11" s="379">
        <v>10869</v>
      </c>
      <c r="E11" s="379">
        <v>10726</v>
      </c>
      <c r="F11" s="379">
        <v>11202</v>
      </c>
      <c r="G11" s="379">
        <v>11118</v>
      </c>
      <c r="H11" s="379">
        <v>10816</v>
      </c>
      <c r="I11" s="379">
        <v>11108</v>
      </c>
      <c r="J11" s="379">
        <v>10945</v>
      </c>
      <c r="K11" s="379">
        <v>11151</v>
      </c>
      <c r="L11" s="379">
        <v>10530</v>
      </c>
      <c r="M11" s="379">
        <v>10536</v>
      </c>
      <c r="N11" s="379">
        <v>10735</v>
      </c>
      <c r="O11" s="379">
        <v>10950</v>
      </c>
      <c r="P11" s="382">
        <v>10776</v>
      </c>
      <c r="Q11" s="382">
        <v>10563</v>
      </c>
      <c r="R11" s="385">
        <v>10699</v>
      </c>
      <c r="S11" s="382">
        <v>9693</v>
      </c>
      <c r="T11" s="382">
        <v>10716</v>
      </c>
      <c r="U11" s="382">
        <v>10687</v>
      </c>
      <c r="V11" s="382">
        <v>10626</v>
      </c>
      <c r="W11" s="382">
        <v>10436</v>
      </c>
      <c r="X11" s="382">
        <v>10394</v>
      </c>
      <c r="Y11" s="382">
        <v>10657</v>
      </c>
      <c r="Z11" s="382">
        <v>10600</v>
      </c>
      <c r="AA11" s="382">
        <v>10456</v>
      </c>
      <c r="AB11" s="379">
        <v>10529</v>
      </c>
      <c r="AC11" s="379">
        <v>10568</v>
      </c>
      <c r="AD11" s="379">
        <v>10595</v>
      </c>
      <c r="AE11" s="379">
        <v>10892</v>
      </c>
      <c r="AF11" s="379">
        <v>10924</v>
      </c>
      <c r="AG11" s="379">
        <v>10939</v>
      </c>
      <c r="AH11" s="379">
        <v>10850</v>
      </c>
      <c r="AI11" s="379">
        <v>10647</v>
      </c>
      <c r="AJ11" s="379">
        <v>10517</v>
      </c>
      <c r="AK11" s="379">
        <v>10700</v>
      </c>
      <c r="AL11" s="379">
        <v>10816</v>
      </c>
      <c r="AM11" s="379">
        <v>10656</v>
      </c>
      <c r="AN11" s="382">
        <v>10609</v>
      </c>
      <c r="AO11" s="382">
        <v>10817</v>
      </c>
      <c r="AP11" s="382">
        <v>10967</v>
      </c>
      <c r="AQ11" s="382">
        <v>10955</v>
      </c>
      <c r="AR11" s="382">
        <v>10952</v>
      </c>
      <c r="AS11" s="382">
        <v>10963</v>
      </c>
      <c r="AT11" s="382">
        <v>11032</v>
      </c>
      <c r="AU11" s="382">
        <v>11092</v>
      </c>
      <c r="AV11" s="382">
        <v>10982</v>
      </c>
      <c r="AW11" s="382">
        <v>10862</v>
      </c>
      <c r="AX11" s="382">
        <v>10657</v>
      </c>
      <c r="AY11" s="382">
        <v>10625</v>
      </c>
      <c r="AZ11" s="379">
        <v>10481</v>
      </c>
      <c r="BA11" s="379">
        <v>10836</v>
      </c>
      <c r="BB11" s="379">
        <v>10893</v>
      </c>
      <c r="BC11" s="379">
        <v>10928</v>
      </c>
      <c r="BD11" s="379">
        <v>10879</v>
      </c>
      <c r="BE11" s="379">
        <v>10713</v>
      </c>
      <c r="BF11" s="379">
        <v>10722</v>
      </c>
      <c r="BG11" s="379">
        <v>10551</v>
      </c>
      <c r="BH11" s="379">
        <v>10512</v>
      </c>
      <c r="BI11" s="379">
        <v>10278</v>
      </c>
      <c r="BJ11" s="379">
        <v>10412</v>
      </c>
      <c r="BK11" s="379">
        <v>10538</v>
      </c>
      <c r="BL11" s="382">
        <v>10507</v>
      </c>
      <c r="BM11" s="382">
        <v>10623</v>
      </c>
      <c r="BN11" s="382">
        <v>10741</v>
      </c>
      <c r="BO11" s="382">
        <v>10831</v>
      </c>
      <c r="BP11" s="382">
        <v>10862</v>
      </c>
      <c r="BQ11" s="382">
        <v>10827</v>
      </c>
      <c r="BR11" s="382">
        <v>10564</v>
      </c>
      <c r="BS11" s="382">
        <v>10453</v>
      </c>
      <c r="BT11" s="382">
        <v>10444</v>
      </c>
      <c r="BU11" s="382">
        <v>10472</v>
      </c>
      <c r="BV11" s="382">
        <v>10418</v>
      </c>
      <c r="BW11" s="382">
        <v>10499</v>
      </c>
      <c r="BX11" s="379">
        <v>10537</v>
      </c>
      <c r="BY11" s="379">
        <v>10470</v>
      </c>
      <c r="BZ11" s="379">
        <v>10445</v>
      </c>
      <c r="CA11" s="379">
        <v>10358</v>
      </c>
      <c r="CB11" s="379">
        <v>10261</v>
      </c>
      <c r="CC11" s="379">
        <v>10270</v>
      </c>
      <c r="CD11" s="379">
        <v>10202</v>
      </c>
      <c r="CE11" s="379">
        <v>10178</v>
      </c>
      <c r="CF11" s="379">
        <v>10145</v>
      </c>
      <c r="CG11" s="379">
        <v>10141</v>
      </c>
      <c r="CH11" s="379">
        <v>10112</v>
      </c>
      <c r="CI11" s="379">
        <v>9885</v>
      </c>
      <c r="CJ11" s="382">
        <v>9858</v>
      </c>
      <c r="CK11" s="382">
        <v>9909</v>
      </c>
      <c r="CL11" s="382">
        <v>9863</v>
      </c>
      <c r="CM11" s="382">
        <v>9843</v>
      </c>
      <c r="CN11" s="382">
        <v>9873</v>
      </c>
      <c r="CO11" s="382">
        <v>10058</v>
      </c>
      <c r="CP11" s="382">
        <v>10052</v>
      </c>
      <c r="CQ11" s="382">
        <v>10093</v>
      </c>
      <c r="CR11" s="382">
        <v>10100</v>
      </c>
      <c r="CS11" s="382">
        <v>10107</v>
      </c>
      <c r="CT11" s="382">
        <v>10202</v>
      </c>
      <c r="CU11" s="382">
        <v>10229</v>
      </c>
      <c r="CV11" s="379">
        <v>10155</v>
      </c>
      <c r="CW11" s="379">
        <v>10162</v>
      </c>
      <c r="CX11" s="379">
        <v>10079</v>
      </c>
      <c r="CY11" s="379">
        <v>10094</v>
      </c>
      <c r="CZ11" s="379">
        <v>10124</v>
      </c>
      <c r="DA11" s="379">
        <v>10063</v>
      </c>
      <c r="DB11" s="379">
        <v>10077</v>
      </c>
      <c r="DC11" s="379">
        <v>9976</v>
      </c>
      <c r="DD11" s="379">
        <v>10053</v>
      </c>
      <c r="DE11" s="379">
        <v>10067</v>
      </c>
      <c r="DF11" s="379">
        <v>10649</v>
      </c>
      <c r="DG11" s="379">
        <v>10599</v>
      </c>
      <c r="DH11" s="382">
        <v>10507</v>
      </c>
      <c r="DI11" s="382">
        <v>10486</v>
      </c>
      <c r="DJ11" s="382">
        <v>10403</v>
      </c>
      <c r="DK11" s="382">
        <v>10311</v>
      </c>
      <c r="DL11" s="382">
        <v>10237</v>
      </c>
      <c r="DM11" s="382">
        <v>10100</v>
      </c>
      <c r="DN11" s="382">
        <v>9941</v>
      </c>
      <c r="DO11" s="382">
        <v>9932</v>
      </c>
      <c r="DP11" s="382">
        <v>9995</v>
      </c>
      <c r="DQ11" s="382">
        <v>9864</v>
      </c>
      <c r="DR11" s="382">
        <v>9756</v>
      </c>
      <c r="DS11" s="382">
        <v>10009</v>
      </c>
      <c r="DT11" s="379">
        <v>10082</v>
      </c>
      <c r="DU11" s="379">
        <v>10123</v>
      </c>
      <c r="DV11" s="379">
        <v>10076</v>
      </c>
      <c r="DW11" s="379">
        <v>10065</v>
      </c>
      <c r="DX11" s="379">
        <v>10138</v>
      </c>
      <c r="DY11" s="379">
        <v>10135</v>
      </c>
      <c r="DZ11" s="379">
        <v>10549</v>
      </c>
      <c r="EA11" s="379">
        <v>10401</v>
      </c>
      <c r="EB11" s="379">
        <v>10328</v>
      </c>
      <c r="EC11" s="379">
        <v>10225</v>
      </c>
      <c r="ED11" s="379">
        <v>10136</v>
      </c>
      <c r="EE11" s="379">
        <v>10084</v>
      </c>
      <c r="EF11" s="382">
        <v>10140</v>
      </c>
      <c r="EG11" s="382">
        <v>10147</v>
      </c>
      <c r="EH11" s="382">
        <v>10075</v>
      </c>
      <c r="EI11" s="382">
        <v>10042</v>
      </c>
      <c r="EJ11" s="382">
        <v>10001</v>
      </c>
      <c r="EK11" s="382">
        <v>10002</v>
      </c>
      <c r="EL11" s="382">
        <v>9964</v>
      </c>
      <c r="EM11" s="382">
        <v>9921</v>
      </c>
      <c r="EN11" s="382">
        <v>9773</v>
      </c>
      <c r="EO11" s="382">
        <v>9747</v>
      </c>
      <c r="EP11" s="382">
        <v>9724</v>
      </c>
      <c r="EQ11" s="382">
        <v>9764</v>
      </c>
      <c r="ER11" s="379">
        <v>9832</v>
      </c>
      <c r="ES11" s="379">
        <v>9890</v>
      </c>
      <c r="ET11" s="379">
        <v>9812</v>
      </c>
      <c r="EU11" s="379">
        <v>9746</v>
      </c>
      <c r="EV11" s="379">
        <v>9743</v>
      </c>
      <c r="EW11" s="379">
        <v>9657</v>
      </c>
      <c r="EX11" s="379">
        <v>9760</v>
      </c>
      <c r="EY11" s="379">
        <v>9713</v>
      </c>
      <c r="EZ11" s="379">
        <v>9650</v>
      </c>
      <c r="FA11" s="379">
        <v>9780</v>
      </c>
      <c r="FB11" s="379">
        <v>9656</v>
      </c>
      <c r="FC11" s="379">
        <v>9637</v>
      </c>
      <c r="FD11" s="382">
        <v>9777</v>
      </c>
      <c r="FE11" s="382">
        <v>9821</v>
      </c>
      <c r="FF11" s="382">
        <v>9730</v>
      </c>
      <c r="FG11" s="382">
        <v>9661</v>
      </c>
      <c r="FH11" s="382">
        <v>9584</v>
      </c>
      <c r="FI11" s="382">
        <v>9542</v>
      </c>
      <c r="FJ11" s="382">
        <v>9336</v>
      </c>
      <c r="FK11" s="382">
        <v>9007</v>
      </c>
      <c r="FL11" s="382">
        <v>8857</v>
      </c>
      <c r="FM11" s="382">
        <v>9122</v>
      </c>
      <c r="FN11" s="382">
        <v>9108</v>
      </c>
      <c r="FO11" s="382">
        <v>9093</v>
      </c>
      <c r="FP11" s="379">
        <v>9160</v>
      </c>
      <c r="FQ11" s="379">
        <v>9155</v>
      </c>
      <c r="FR11" s="379">
        <v>9213</v>
      </c>
      <c r="FS11" s="379">
        <v>9183</v>
      </c>
      <c r="FT11" s="379">
        <v>9144</v>
      </c>
      <c r="FU11" s="379">
        <v>9063</v>
      </c>
      <c r="FV11" s="379">
        <v>9040</v>
      </c>
      <c r="FW11" s="379">
        <v>9003</v>
      </c>
      <c r="FX11" s="379">
        <v>8979</v>
      </c>
      <c r="FY11" s="379">
        <v>9014</v>
      </c>
      <c r="FZ11" s="379">
        <v>8865</v>
      </c>
      <c r="GA11" s="379">
        <v>8738</v>
      </c>
      <c r="GB11" s="379">
        <v>8821</v>
      </c>
      <c r="GC11" s="379">
        <v>8938</v>
      </c>
      <c r="GD11" s="379">
        <v>8837</v>
      </c>
      <c r="GE11" s="379">
        <v>8779</v>
      </c>
      <c r="GF11" s="390">
        <v>8705</v>
      </c>
      <c r="GG11" s="391">
        <v>8417</v>
      </c>
      <c r="GH11" s="379">
        <v>8401</v>
      </c>
      <c r="GI11" s="324">
        <v>-16</v>
      </c>
      <c r="GJ11" s="325">
        <v>99.809908518474501</v>
      </c>
      <c r="GK11" s="324">
        <v>-337</v>
      </c>
      <c r="GL11" s="325">
        <v>96.14328221561</v>
      </c>
      <c r="GN11" s="396"/>
      <c r="GP11" s="329" t="s">
        <v>676</v>
      </c>
      <c r="GQ11" s="164">
        <v>2296492</v>
      </c>
      <c r="GR11" s="164">
        <v>2254060</v>
      </c>
      <c r="GS11" s="164">
        <v>2330983</v>
      </c>
      <c r="GT11" s="164">
        <v>2321254</v>
      </c>
      <c r="GU11" s="164">
        <v>2540904</v>
      </c>
      <c r="GV11" s="164">
        <v>2377328</v>
      </c>
      <c r="GW11" s="164">
        <v>2563387</v>
      </c>
      <c r="GX11" s="337">
        <v>2723915</v>
      </c>
      <c r="GY11" s="337">
        <v>2817390</v>
      </c>
      <c r="GZ11" s="164">
        <v>2705678</v>
      </c>
    </row>
    <row r="12" spans="1:208" ht="15" outlineLevel="1">
      <c r="A12" s="380" t="s">
        <v>533</v>
      </c>
      <c r="B12" s="374"/>
      <c r="C12" s="375" t="s">
        <v>533</v>
      </c>
      <c r="D12" s="376">
        <v>193470</v>
      </c>
      <c r="E12" s="376">
        <v>194854</v>
      </c>
      <c r="F12" s="376">
        <v>195596</v>
      </c>
      <c r="G12" s="376">
        <v>195380</v>
      </c>
      <c r="H12" s="376">
        <v>194799</v>
      </c>
      <c r="I12" s="376">
        <v>196045</v>
      </c>
      <c r="J12" s="376">
        <v>194802</v>
      </c>
      <c r="K12" s="376">
        <v>195374</v>
      </c>
      <c r="L12" s="376">
        <v>194104</v>
      </c>
      <c r="M12" s="376">
        <v>195097</v>
      </c>
      <c r="N12" s="376">
        <v>194245</v>
      </c>
      <c r="O12" s="376">
        <v>197299</v>
      </c>
      <c r="P12" s="376">
        <v>197553</v>
      </c>
      <c r="Q12" s="376">
        <v>197810</v>
      </c>
      <c r="R12" s="384">
        <v>198277</v>
      </c>
      <c r="S12" s="376">
        <v>199492</v>
      </c>
      <c r="T12" s="376">
        <v>198952</v>
      </c>
      <c r="U12" s="376">
        <v>200934</v>
      </c>
      <c r="V12" s="376">
        <v>202131</v>
      </c>
      <c r="W12" s="376">
        <v>201892</v>
      </c>
      <c r="X12" s="376">
        <v>202232</v>
      </c>
      <c r="Y12" s="376">
        <v>202627</v>
      </c>
      <c r="Z12" s="376">
        <v>202816</v>
      </c>
      <c r="AA12" s="376">
        <v>202742</v>
      </c>
      <c r="AB12" s="376">
        <v>202796</v>
      </c>
      <c r="AC12" s="376">
        <v>203487</v>
      </c>
      <c r="AD12" s="376">
        <v>203710</v>
      </c>
      <c r="AE12" s="376">
        <v>204807</v>
      </c>
      <c r="AF12" s="376">
        <v>205104</v>
      </c>
      <c r="AG12" s="376">
        <v>203615</v>
      </c>
      <c r="AH12" s="376">
        <v>202724</v>
      </c>
      <c r="AI12" s="376">
        <v>202060</v>
      </c>
      <c r="AJ12" s="376">
        <v>203999</v>
      </c>
      <c r="AK12" s="376">
        <v>204509</v>
      </c>
      <c r="AL12" s="376">
        <v>202577</v>
      </c>
      <c r="AM12" s="376">
        <v>202651</v>
      </c>
      <c r="AN12" s="376">
        <v>202456</v>
      </c>
      <c r="AO12" s="376">
        <v>203100</v>
      </c>
      <c r="AP12" s="376">
        <v>205094</v>
      </c>
      <c r="AQ12" s="376">
        <v>204574</v>
      </c>
      <c r="AR12" s="376">
        <v>205629</v>
      </c>
      <c r="AS12" s="376">
        <v>207135</v>
      </c>
      <c r="AT12" s="376">
        <v>207374</v>
      </c>
      <c r="AU12" s="376">
        <v>207622</v>
      </c>
      <c r="AV12" s="376">
        <v>207083</v>
      </c>
      <c r="AW12" s="376">
        <v>208211</v>
      </c>
      <c r="AX12" s="376">
        <v>208123</v>
      </c>
      <c r="AY12" s="376">
        <v>208433</v>
      </c>
      <c r="AZ12" s="376">
        <v>210890</v>
      </c>
      <c r="BA12" s="376">
        <v>211392</v>
      </c>
      <c r="BB12" s="376">
        <v>212765</v>
      </c>
      <c r="BC12" s="376">
        <v>212775</v>
      </c>
      <c r="BD12" s="376">
        <v>212951</v>
      </c>
      <c r="BE12" s="376">
        <v>211921</v>
      </c>
      <c r="BF12" s="376">
        <v>213493</v>
      </c>
      <c r="BG12" s="376">
        <v>214248</v>
      </c>
      <c r="BH12" s="376">
        <v>213976</v>
      </c>
      <c r="BI12" s="376">
        <v>212188</v>
      </c>
      <c r="BJ12" s="376">
        <v>213592</v>
      </c>
      <c r="BK12" s="376">
        <v>215526</v>
      </c>
      <c r="BL12" s="376">
        <v>216429</v>
      </c>
      <c r="BM12" s="376">
        <v>218048</v>
      </c>
      <c r="BN12" s="376">
        <v>218247</v>
      </c>
      <c r="BO12" s="376">
        <v>218798</v>
      </c>
      <c r="BP12" s="376">
        <v>219188</v>
      </c>
      <c r="BQ12" s="376">
        <v>219594</v>
      </c>
      <c r="BR12" s="376">
        <v>219535</v>
      </c>
      <c r="BS12" s="376">
        <v>219260</v>
      </c>
      <c r="BT12" s="376">
        <v>219647</v>
      </c>
      <c r="BU12" s="376">
        <v>219895</v>
      </c>
      <c r="BV12" s="376">
        <v>220642</v>
      </c>
      <c r="BW12" s="376">
        <v>221033</v>
      </c>
      <c r="BX12" s="376">
        <v>221293</v>
      </c>
      <c r="BY12" s="376">
        <v>220931</v>
      </c>
      <c r="BZ12" s="376">
        <v>220615</v>
      </c>
      <c r="CA12" s="376">
        <v>219837</v>
      </c>
      <c r="CB12" s="376">
        <v>219261</v>
      </c>
      <c r="CC12" s="376">
        <v>215551</v>
      </c>
      <c r="CD12" s="376">
        <v>215814</v>
      </c>
      <c r="CE12" s="376">
        <v>215902</v>
      </c>
      <c r="CF12" s="376">
        <v>214864</v>
      </c>
      <c r="CG12" s="376">
        <v>214782</v>
      </c>
      <c r="CH12" s="376">
        <v>214385</v>
      </c>
      <c r="CI12" s="376">
        <v>213857</v>
      </c>
      <c r="CJ12" s="376">
        <v>213427</v>
      </c>
      <c r="CK12" s="376">
        <v>213913</v>
      </c>
      <c r="CL12" s="376">
        <v>214307</v>
      </c>
      <c r="CM12" s="376">
        <v>214075</v>
      </c>
      <c r="CN12" s="376">
        <v>214629</v>
      </c>
      <c r="CO12" s="376">
        <v>215392</v>
      </c>
      <c r="CP12" s="376">
        <v>217191</v>
      </c>
      <c r="CQ12" s="376">
        <v>218444</v>
      </c>
      <c r="CR12" s="376">
        <v>218738</v>
      </c>
      <c r="CS12" s="376">
        <v>218923</v>
      </c>
      <c r="CT12" s="376">
        <v>219741</v>
      </c>
      <c r="CU12" s="376">
        <v>219914</v>
      </c>
      <c r="CV12" s="376">
        <v>220351</v>
      </c>
      <c r="CW12" s="376">
        <v>221100</v>
      </c>
      <c r="CX12" s="376">
        <v>220874</v>
      </c>
      <c r="CY12" s="376">
        <v>221574</v>
      </c>
      <c r="CZ12" s="376">
        <v>220543</v>
      </c>
      <c r="DA12" s="376">
        <v>220202</v>
      </c>
      <c r="DB12" s="376">
        <v>220279</v>
      </c>
      <c r="DC12" s="376">
        <v>219776</v>
      </c>
      <c r="DD12" s="376">
        <v>220006</v>
      </c>
      <c r="DE12" s="376">
        <v>219581</v>
      </c>
      <c r="DF12" s="376">
        <v>219345</v>
      </c>
      <c r="DG12" s="376">
        <v>219378</v>
      </c>
      <c r="DH12" s="376">
        <v>219734</v>
      </c>
      <c r="DI12" s="376">
        <v>219480</v>
      </c>
      <c r="DJ12" s="376">
        <v>219916</v>
      </c>
      <c r="DK12" s="376">
        <v>219620</v>
      </c>
      <c r="DL12" s="376">
        <v>219419</v>
      </c>
      <c r="DM12" s="376">
        <v>218899</v>
      </c>
      <c r="DN12" s="376">
        <v>218112</v>
      </c>
      <c r="DO12" s="376">
        <v>218018</v>
      </c>
      <c r="DP12" s="376">
        <v>217815</v>
      </c>
      <c r="DQ12" s="376">
        <v>217306</v>
      </c>
      <c r="DR12" s="376">
        <v>216955</v>
      </c>
      <c r="DS12" s="376">
        <v>216234</v>
      </c>
      <c r="DT12" s="376">
        <v>216479</v>
      </c>
      <c r="DU12" s="376">
        <v>218176</v>
      </c>
      <c r="DV12" s="376">
        <v>219250</v>
      </c>
      <c r="DW12" s="376">
        <v>219590</v>
      </c>
      <c r="DX12" s="376">
        <v>220702</v>
      </c>
      <c r="DY12" s="376">
        <v>220651</v>
      </c>
      <c r="DZ12" s="376">
        <v>221719</v>
      </c>
      <c r="EA12" s="376">
        <v>220240</v>
      </c>
      <c r="EB12" s="376">
        <v>220350</v>
      </c>
      <c r="EC12" s="376">
        <v>219834</v>
      </c>
      <c r="ED12" s="376">
        <v>219765</v>
      </c>
      <c r="EE12" s="376">
        <v>219102</v>
      </c>
      <c r="EF12" s="376">
        <v>219248</v>
      </c>
      <c r="EG12" s="376">
        <v>220065</v>
      </c>
      <c r="EH12" s="376">
        <v>219518</v>
      </c>
      <c r="EI12" s="376">
        <v>219114</v>
      </c>
      <c r="EJ12" s="376">
        <v>218516</v>
      </c>
      <c r="EK12" s="376">
        <v>218119</v>
      </c>
      <c r="EL12" s="376">
        <v>217880</v>
      </c>
      <c r="EM12" s="376">
        <v>217945</v>
      </c>
      <c r="EN12" s="376">
        <v>219780</v>
      </c>
      <c r="EO12" s="376">
        <v>219629</v>
      </c>
      <c r="EP12" s="376">
        <v>219626</v>
      </c>
      <c r="EQ12" s="376">
        <v>220308</v>
      </c>
      <c r="ER12" s="376">
        <v>221017</v>
      </c>
      <c r="ES12" s="376">
        <v>221990</v>
      </c>
      <c r="ET12" s="376">
        <v>220862</v>
      </c>
      <c r="EU12" s="376">
        <v>220478</v>
      </c>
      <c r="EV12" s="376">
        <v>221027</v>
      </c>
      <c r="EW12" s="376">
        <v>221467</v>
      </c>
      <c r="EX12" s="376">
        <v>224447</v>
      </c>
      <c r="EY12" s="376">
        <v>224979</v>
      </c>
      <c r="EZ12" s="376">
        <v>224479</v>
      </c>
      <c r="FA12" s="376">
        <v>225101</v>
      </c>
      <c r="FB12" s="376">
        <v>225248</v>
      </c>
      <c r="FC12" s="376">
        <v>225784</v>
      </c>
      <c r="FD12" s="376">
        <v>226955</v>
      </c>
      <c r="FE12" s="376">
        <v>227234</v>
      </c>
      <c r="FF12" s="376">
        <v>225161</v>
      </c>
      <c r="FG12" s="376">
        <v>225586</v>
      </c>
      <c r="FH12" s="376">
        <v>226069</v>
      </c>
      <c r="FI12" s="376">
        <v>225542</v>
      </c>
      <c r="FJ12" s="376">
        <v>225896</v>
      </c>
      <c r="FK12" s="376">
        <v>225934</v>
      </c>
      <c r="FL12" s="376">
        <v>225739</v>
      </c>
      <c r="FM12" s="376">
        <v>225998</v>
      </c>
      <c r="FN12" s="376">
        <v>225508</v>
      </c>
      <c r="FO12" s="376">
        <v>225513</v>
      </c>
      <c r="FP12" s="376">
        <v>226567</v>
      </c>
      <c r="FQ12" s="376">
        <v>227473</v>
      </c>
      <c r="FR12" s="376">
        <v>227722</v>
      </c>
      <c r="FS12" s="376">
        <v>226255</v>
      </c>
      <c r="FT12" s="376">
        <v>226170</v>
      </c>
      <c r="FU12" s="376">
        <v>226516</v>
      </c>
      <c r="FV12" s="376">
        <v>226609</v>
      </c>
      <c r="FW12" s="376">
        <v>227041</v>
      </c>
      <c r="FX12" s="376">
        <v>226738</v>
      </c>
      <c r="FY12" s="376">
        <v>227517</v>
      </c>
      <c r="FZ12" s="376">
        <v>227469</v>
      </c>
      <c r="GA12" s="376">
        <v>227658</v>
      </c>
      <c r="GB12" s="376">
        <v>229220</v>
      </c>
      <c r="GC12" s="376">
        <v>230093</v>
      </c>
      <c r="GD12" s="376">
        <v>229441</v>
      </c>
      <c r="GE12" s="376">
        <v>228849</v>
      </c>
      <c r="GF12" s="392">
        <v>228676</v>
      </c>
      <c r="GG12" s="389">
        <v>226263</v>
      </c>
      <c r="GH12" s="376">
        <v>226512</v>
      </c>
      <c r="GI12" s="324">
        <v>249</v>
      </c>
      <c r="GJ12" s="325">
        <v>100.110048925366</v>
      </c>
      <c r="GK12" s="324">
        <v>-1146</v>
      </c>
      <c r="GL12" s="325">
        <v>99.496613341064204</v>
      </c>
      <c r="GP12" s="329" t="s">
        <v>677</v>
      </c>
      <c r="GQ12" s="164">
        <v>2276078</v>
      </c>
      <c r="GR12" s="164">
        <v>2279330</v>
      </c>
      <c r="GS12" s="164">
        <v>2328564</v>
      </c>
      <c r="GT12" s="164">
        <v>2307694</v>
      </c>
      <c r="GU12" s="164">
        <v>2540655</v>
      </c>
      <c r="GV12" s="164">
        <v>2374109</v>
      </c>
      <c r="GW12" s="164">
        <v>2648722</v>
      </c>
      <c r="GX12" s="337">
        <v>2731165</v>
      </c>
      <c r="GY12" s="337">
        <v>2822047</v>
      </c>
      <c r="GZ12" s="164">
        <v>2714859</v>
      </c>
    </row>
    <row r="13" spans="1:208" ht="15" outlineLevel="2">
      <c r="A13" s="377">
        <v>120</v>
      </c>
      <c r="B13" s="378" t="s">
        <v>533</v>
      </c>
      <c r="C13" s="348" t="s">
        <v>560</v>
      </c>
      <c r="D13" s="379">
        <v>24475</v>
      </c>
      <c r="E13" s="379">
        <v>25035</v>
      </c>
      <c r="F13" s="379">
        <v>25799</v>
      </c>
      <c r="G13" s="379">
        <v>26396</v>
      </c>
      <c r="H13" s="379">
        <v>26302</v>
      </c>
      <c r="I13" s="379">
        <v>26566</v>
      </c>
      <c r="J13" s="379">
        <v>26394</v>
      </c>
      <c r="K13" s="379">
        <v>26494</v>
      </c>
      <c r="L13" s="379">
        <v>26370</v>
      </c>
      <c r="M13" s="379">
        <v>26558</v>
      </c>
      <c r="N13" s="379">
        <v>26578</v>
      </c>
      <c r="O13" s="379">
        <v>27238</v>
      </c>
      <c r="P13" s="382">
        <v>27360</v>
      </c>
      <c r="Q13" s="382">
        <v>27530</v>
      </c>
      <c r="R13" s="385">
        <v>27875</v>
      </c>
      <c r="S13" s="382">
        <v>28788</v>
      </c>
      <c r="T13" s="382">
        <v>28502</v>
      </c>
      <c r="U13" s="382">
        <v>28537</v>
      </c>
      <c r="V13" s="382">
        <v>28556</v>
      </c>
      <c r="W13" s="382">
        <v>28576</v>
      </c>
      <c r="X13" s="382">
        <v>28502</v>
      </c>
      <c r="Y13" s="382">
        <v>28272</v>
      </c>
      <c r="Z13" s="382">
        <v>28276</v>
      </c>
      <c r="AA13" s="382">
        <v>28288</v>
      </c>
      <c r="AB13" s="379">
        <v>28367</v>
      </c>
      <c r="AC13" s="379">
        <v>28225</v>
      </c>
      <c r="AD13" s="379">
        <v>28367</v>
      </c>
      <c r="AE13" s="379">
        <v>28584</v>
      </c>
      <c r="AF13" s="379">
        <v>28359</v>
      </c>
      <c r="AG13" s="379">
        <v>28095</v>
      </c>
      <c r="AH13" s="379">
        <v>27979</v>
      </c>
      <c r="AI13" s="379">
        <v>27986</v>
      </c>
      <c r="AJ13" s="379">
        <v>28194</v>
      </c>
      <c r="AK13" s="379">
        <v>27633</v>
      </c>
      <c r="AL13" s="379">
        <v>26541</v>
      </c>
      <c r="AM13" s="379">
        <v>25859</v>
      </c>
      <c r="AN13" s="382">
        <v>25844</v>
      </c>
      <c r="AO13" s="382">
        <v>25822</v>
      </c>
      <c r="AP13" s="382">
        <v>25963</v>
      </c>
      <c r="AQ13" s="382">
        <v>25961</v>
      </c>
      <c r="AR13" s="382">
        <v>25947</v>
      </c>
      <c r="AS13" s="382">
        <v>26154</v>
      </c>
      <c r="AT13" s="382">
        <v>26149</v>
      </c>
      <c r="AU13" s="382">
        <v>26134</v>
      </c>
      <c r="AV13" s="382">
        <v>26161</v>
      </c>
      <c r="AW13" s="382">
        <v>26186</v>
      </c>
      <c r="AX13" s="382">
        <v>26157</v>
      </c>
      <c r="AY13" s="382">
        <v>26102</v>
      </c>
      <c r="AZ13" s="379">
        <v>26231</v>
      </c>
      <c r="BA13" s="379">
        <v>26157</v>
      </c>
      <c r="BB13" s="379">
        <v>26246</v>
      </c>
      <c r="BC13" s="379">
        <v>26207</v>
      </c>
      <c r="BD13" s="379">
        <v>26105</v>
      </c>
      <c r="BE13" s="379">
        <v>25952</v>
      </c>
      <c r="BF13" s="379">
        <v>25952</v>
      </c>
      <c r="BG13" s="379">
        <v>25813</v>
      </c>
      <c r="BH13" s="379">
        <v>25618</v>
      </c>
      <c r="BI13" s="379">
        <v>25438</v>
      </c>
      <c r="BJ13" s="379">
        <v>25477</v>
      </c>
      <c r="BK13" s="379">
        <v>25597</v>
      </c>
      <c r="BL13" s="382">
        <v>25589</v>
      </c>
      <c r="BM13" s="382">
        <v>25599</v>
      </c>
      <c r="BN13" s="382">
        <v>25542</v>
      </c>
      <c r="BO13" s="382">
        <v>25507</v>
      </c>
      <c r="BP13" s="382">
        <v>25522</v>
      </c>
      <c r="BQ13" s="382">
        <v>25495</v>
      </c>
      <c r="BR13" s="382">
        <v>25515</v>
      </c>
      <c r="BS13" s="382">
        <v>25540</v>
      </c>
      <c r="BT13" s="382">
        <v>25577</v>
      </c>
      <c r="BU13" s="382">
        <v>25563</v>
      </c>
      <c r="BV13" s="382">
        <v>25546</v>
      </c>
      <c r="BW13" s="382">
        <v>25555</v>
      </c>
      <c r="BX13" s="379">
        <v>25600</v>
      </c>
      <c r="BY13" s="379">
        <v>25596</v>
      </c>
      <c r="BZ13" s="379">
        <v>25568</v>
      </c>
      <c r="CA13" s="379">
        <v>25507</v>
      </c>
      <c r="CB13" s="379">
        <v>25402</v>
      </c>
      <c r="CC13" s="379">
        <v>24991</v>
      </c>
      <c r="CD13" s="379">
        <v>24985</v>
      </c>
      <c r="CE13" s="379">
        <v>24998</v>
      </c>
      <c r="CF13" s="379">
        <v>24876</v>
      </c>
      <c r="CG13" s="379">
        <v>24821</v>
      </c>
      <c r="CH13" s="379">
        <v>24694</v>
      </c>
      <c r="CI13" s="379">
        <v>24611</v>
      </c>
      <c r="CJ13" s="382">
        <v>24537</v>
      </c>
      <c r="CK13" s="382">
        <v>24552</v>
      </c>
      <c r="CL13" s="382">
        <v>24521</v>
      </c>
      <c r="CM13" s="382">
        <v>24387</v>
      </c>
      <c r="CN13" s="382">
        <v>24383</v>
      </c>
      <c r="CO13" s="382">
        <v>24344</v>
      </c>
      <c r="CP13" s="382">
        <v>24366</v>
      </c>
      <c r="CQ13" s="382">
        <v>24501</v>
      </c>
      <c r="CR13" s="382">
        <v>24484</v>
      </c>
      <c r="CS13" s="382">
        <v>24383</v>
      </c>
      <c r="CT13" s="382">
        <v>24381</v>
      </c>
      <c r="CU13" s="382">
        <v>24358</v>
      </c>
      <c r="CV13" s="379">
        <v>24354</v>
      </c>
      <c r="CW13" s="379">
        <v>24359</v>
      </c>
      <c r="CX13" s="379">
        <v>24244</v>
      </c>
      <c r="CY13" s="379">
        <v>24209</v>
      </c>
      <c r="CZ13" s="379">
        <v>24100</v>
      </c>
      <c r="DA13" s="379">
        <v>24004</v>
      </c>
      <c r="DB13" s="379">
        <v>23969</v>
      </c>
      <c r="DC13" s="379">
        <v>23917</v>
      </c>
      <c r="DD13" s="379">
        <v>23907</v>
      </c>
      <c r="DE13" s="379">
        <v>23827</v>
      </c>
      <c r="DF13" s="379">
        <v>23811</v>
      </c>
      <c r="DG13" s="379">
        <v>23728</v>
      </c>
      <c r="DH13" s="382">
        <v>23668</v>
      </c>
      <c r="DI13" s="382">
        <v>23561</v>
      </c>
      <c r="DJ13" s="382">
        <v>23393</v>
      </c>
      <c r="DK13" s="382">
        <v>23336</v>
      </c>
      <c r="DL13" s="382">
        <v>23341</v>
      </c>
      <c r="DM13" s="382">
        <v>23245</v>
      </c>
      <c r="DN13" s="382">
        <v>23174</v>
      </c>
      <c r="DO13" s="382">
        <v>23063</v>
      </c>
      <c r="DP13" s="382">
        <v>23006</v>
      </c>
      <c r="DQ13" s="382">
        <v>22892</v>
      </c>
      <c r="DR13" s="382">
        <v>22833</v>
      </c>
      <c r="DS13" s="382">
        <v>22723</v>
      </c>
      <c r="DT13" s="379">
        <v>22661</v>
      </c>
      <c r="DU13" s="379">
        <v>22655</v>
      </c>
      <c r="DV13" s="379">
        <v>22572</v>
      </c>
      <c r="DW13" s="379">
        <v>22533</v>
      </c>
      <c r="DX13" s="379">
        <v>22577</v>
      </c>
      <c r="DY13" s="379">
        <v>22621</v>
      </c>
      <c r="DZ13" s="379">
        <v>23218</v>
      </c>
      <c r="EA13" s="379">
        <v>23147</v>
      </c>
      <c r="EB13" s="379">
        <v>23102</v>
      </c>
      <c r="EC13" s="379">
        <v>23067</v>
      </c>
      <c r="ED13" s="379">
        <v>23214</v>
      </c>
      <c r="EE13" s="379">
        <v>23133</v>
      </c>
      <c r="EF13" s="382">
        <v>23175</v>
      </c>
      <c r="EG13" s="382">
        <v>23185</v>
      </c>
      <c r="EH13" s="382">
        <v>23149</v>
      </c>
      <c r="EI13" s="382">
        <v>23082</v>
      </c>
      <c r="EJ13" s="382">
        <v>23039</v>
      </c>
      <c r="EK13" s="382">
        <v>23010</v>
      </c>
      <c r="EL13" s="382">
        <v>22898</v>
      </c>
      <c r="EM13" s="382">
        <v>22864</v>
      </c>
      <c r="EN13" s="382">
        <v>22969</v>
      </c>
      <c r="EO13" s="382">
        <v>22873</v>
      </c>
      <c r="EP13" s="382">
        <v>22857</v>
      </c>
      <c r="EQ13" s="382">
        <v>22874</v>
      </c>
      <c r="ER13" s="379">
        <v>22959</v>
      </c>
      <c r="ES13" s="379">
        <v>23048</v>
      </c>
      <c r="ET13" s="379">
        <v>22850</v>
      </c>
      <c r="EU13" s="379">
        <v>22700</v>
      </c>
      <c r="EV13" s="379">
        <v>22773</v>
      </c>
      <c r="EW13" s="379">
        <v>22774</v>
      </c>
      <c r="EX13" s="379">
        <v>22927</v>
      </c>
      <c r="EY13" s="379">
        <v>22945</v>
      </c>
      <c r="EZ13" s="379">
        <v>22884</v>
      </c>
      <c r="FA13" s="379">
        <v>22947</v>
      </c>
      <c r="FB13" s="379">
        <v>22963</v>
      </c>
      <c r="FC13" s="379">
        <v>22976</v>
      </c>
      <c r="FD13" s="382">
        <v>23096</v>
      </c>
      <c r="FE13" s="382">
        <v>23001</v>
      </c>
      <c r="FF13" s="382">
        <v>22795</v>
      </c>
      <c r="FG13" s="382">
        <v>22889</v>
      </c>
      <c r="FH13" s="382">
        <v>22931</v>
      </c>
      <c r="FI13" s="382">
        <v>22900</v>
      </c>
      <c r="FJ13" s="382">
        <v>22914</v>
      </c>
      <c r="FK13" s="382">
        <v>22898</v>
      </c>
      <c r="FL13" s="382">
        <v>22802</v>
      </c>
      <c r="FM13" s="382">
        <v>22771</v>
      </c>
      <c r="FN13" s="382">
        <v>22749</v>
      </c>
      <c r="FO13" s="382">
        <v>22712</v>
      </c>
      <c r="FP13" s="379">
        <v>22792</v>
      </c>
      <c r="FQ13" s="379">
        <v>22818</v>
      </c>
      <c r="FR13" s="379">
        <v>22823</v>
      </c>
      <c r="FS13" s="379">
        <v>22497</v>
      </c>
      <c r="FT13" s="379">
        <v>22411</v>
      </c>
      <c r="FU13" s="379">
        <v>22449</v>
      </c>
      <c r="FV13" s="379">
        <v>22459</v>
      </c>
      <c r="FW13" s="379">
        <v>22503</v>
      </c>
      <c r="FX13" s="379">
        <v>22465</v>
      </c>
      <c r="FY13" s="379">
        <v>22516</v>
      </c>
      <c r="FZ13" s="379">
        <v>22468</v>
      </c>
      <c r="GA13" s="379">
        <v>22472</v>
      </c>
      <c r="GB13" s="379">
        <v>22583</v>
      </c>
      <c r="GC13" s="379">
        <v>22846</v>
      </c>
      <c r="GD13" s="379">
        <v>22831</v>
      </c>
      <c r="GE13" s="379">
        <v>22766</v>
      </c>
      <c r="GF13" s="390">
        <v>22708</v>
      </c>
      <c r="GG13" s="391">
        <v>22653</v>
      </c>
      <c r="GH13" s="379">
        <v>22683</v>
      </c>
      <c r="GI13" s="324">
        <v>30</v>
      </c>
      <c r="GJ13" s="325">
        <v>100.132432790359</v>
      </c>
      <c r="GK13" s="324">
        <v>211</v>
      </c>
      <c r="GL13" s="325">
        <v>100.938946244215</v>
      </c>
      <c r="GP13" s="329" t="s">
        <v>678</v>
      </c>
      <c r="GQ13" s="164">
        <v>2278197</v>
      </c>
      <c r="GR13" s="164">
        <v>2285762</v>
      </c>
      <c r="GS13" s="164">
        <v>2325821</v>
      </c>
      <c r="GT13" s="164">
        <v>2306143</v>
      </c>
      <c r="GU13" s="164">
        <v>2478543</v>
      </c>
      <c r="GV13" s="164">
        <v>2370087</v>
      </c>
      <c r="GW13" s="164">
        <v>2654514</v>
      </c>
      <c r="GX13" s="337">
        <v>2745649</v>
      </c>
      <c r="GY13" s="337">
        <v>2816093</v>
      </c>
      <c r="GZ13" s="31"/>
    </row>
    <row r="14" spans="1:208" ht="15" outlineLevel="2">
      <c r="A14" s="377">
        <v>154</v>
      </c>
      <c r="B14" s="378" t="s">
        <v>533</v>
      </c>
      <c r="C14" s="348" t="s">
        <v>393</v>
      </c>
      <c r="D14" s="379">
        <v>61808</v>
      </c>
      <c r="E14" s="379">
        <v>62297</v>
      </c>
      <c r="F14" s="379">
        <v>62264</v>
      </c>
      <c r="G14" s="379">
        <v>62131</v>
      </c>
      <c r="H14" s="379">
        <v>61881</v>
      </c>
      <c r="I14" s="379">
        <v>62011</v>
      </c>
      <c r="J14" s="379">
        <v>61343</v>
      </c>
      <c r="K14" s="379">
        <v>61789</v>
      </c>
      <c r="L14" s="379">
        <v>60857</v>
      </c>
      <c r="M14" s="379">
        <v>60837</v>
      </c>
      <c r="N14" s="379">
        <v>60488</v>
      </c>
      <c r="O14" s="379">
        <v>61009</v>
      </c>
      <c r="P14" s="382">
        <v>60996</v>
      </c>
      <c r="Q14" s="382">
        <v>61032</v>
      </c>
      <c r="R14" s="385">
        <v>61696</v>
      </c>
      <c r="S14" s="382">
        <v>62528</v>
      </c>
      <c r="T14" s="382">
        <v>61637</v>
      </c>
      <c r="U14" s="382">
        <v>62454</v>
      </c>
      <c r="V14" s="382">
        <v>62586</v>
      </c>
      <c r="W14" s="382">
        <v>62410</v>
      </c>
      <c r="X14" s="382">
        <v>62325</v>
      </c>
      <c r="Y14" s="382">
        <v>62721</v>
      </c>
      <c r="Z14" s="382">
        <v>62709</v>
      </c>
      <c r="AA14" s="382">
        <v>62277</v>
      </c>
      <c r="AB14" s="379">
        <v>62621</v>
      </c>
      <c r="AC14" s="379">
        <v>63025</v>
      </c>
      <c r="AD14" s="379">
        <v>62939</v>
      </c>
      <c r="AE14" s="379">
        <v>63328</v>
      </c>
      <c r="AF14" s="379">
        <v>63688</v>
      </c>
      <c r="AG14" s="379">
        <v>62854</v>
      </c>
      <c r="AH14" s="379">
        <v>62083</v>
      </c>
      <c r="AI14" s="379">
        <v>62093</v>
      </c>
      <c r="AJ14" s="379">
        <v>62592</v>
      </c>
      <c r="AK14" s="379">
        <v>63055</v>
      </c>
      <c r="AL14" s="379">
        <v>62547</v>
      </c>
      <c r="AM14" s="379">
        <v>62810</v>
      </c>
      <c r="AN14" s="382">
        <v>62432</v>
      </c>
      <c r="AO14" s="382">
        <v>62578</v>
      </c>
      <c r="AP14" s="382">
        <v>63066</v>
      </c>
      <c r="AQ14" s="382">
        <v>62848</v>
      </c>
      <c r="AR14" s="382">
        <v>63475</v>
      </c>
      <c r="AS14" s="382">
        <v>63845</v>
      </c>
      <c r="AT14" s="382">
        <v>63898</v>
      </c>
      <c r="AU14" s="382">
        <v>64159</v>
      </c>
      <c r="AV14" s="382">
        <v>63928</v>
      </c>
      <c r="AW14" s="382">
        <v>64232</v>
      </c>
      <c r="AX14" s="382">
        <v>64164</v>
      </c>
      <c r="AY14" s="382">
        <v>64350</v>
      </c>
      <c r="AZ14" s="379">
        <v>65156</v>
      </c>
      <c r="BA14" s="379">
        <v>65604</v>
      </c>
      <c r="BB14" s="379">
        <v>66068</v>
      </c>
      <c r="BC14" s="379">
        <v>66171</v>
      </c>
      <c r="BD14" s="379">
        <v>66409</v>
      </c>
      <c r="BE14" s="379">
        <v>66018</v>
      </c>
      <c r="BF14" s="379">
        <v>66537</v>
      </c>
      <c r="BG14" s="379">
        <v>66806</v>
      </c>
      <c r="BH14" s="379">
        <v>66408</v>
      </c>
      <c r="BI14" s="379">
        <v>65924</v>
      </c>
      <c r="BJ14" s="379">
        <v>66355</v>
      </c>
      <c r="BK14" s="379">
        <v>67117</v>
      </c>
      <c r="BL14" s="382">
        <v>67617</v>
      </c>
      <c r="BM14" s="382">
        <v>68573</v>
      </c>
      <c r="BN14" s="382">
        <v>68813</v>
      </c>
      <c r="BO14" s="382">
        <v>69083</v>
      </c>
      <c r="BP14" s="382">
        <v>69285</v>
      </c>
      <c r="BQ14" s="382">
        <v>69573</v>
      </c>
      <c r="BR14" s="382">
        <v>69335</v>
      </c>
      <c r="BS14" s="382">
        <v>69279</v>
      </c>
      <c r="BT14" s="382">
        <v>69528</v>
      </c>
      <c r="BU14" s="382">
        <v>69769</v>
      </c>
      <c r="BV14" s="382">
        <v>70174</v>
      </c>
      <c r="BW14" s="382">
        <v>70279</v>
      </c>
      <c r="BX14" s="379">
        <v>70250</v>
      </c>
      <c r="BY14" s="379">
        <v>70193</v>
      </c>
      <c r="BZ14" s="379">
        <v>70028</v>
      </c>
      <c r="CA14" s="379">
        <v>69562</v>
      </c>
      <c r="CB14" s="379">
        <v>69438</v>
      </c>
      <c r="CC14" s="379">
        <v>68146</v>
      </c>
      <c r="CD14" s="379">
        <v>68048</v>
      </c>
      <c r="CE14" s="379">
        <v>67947</v>
      </c>
      <c r="CF14" s="379">
        <v>67532</v>
      </c>
      <c r="CG14" s="379">
        <v>67489</v>
      </c>
      <c r="CH14" s="379">
        <v>67485</v>
      </c>
      <c r="CI14" s="379">
        <v>67377</v>
      </c>
      <c r="CJ14" s="382">
        <v>67339</v>
      </c>
      <c r="CK14" s="382">
        <v>67641</v>
      </c>
      <c r="CL14" s="382">
        <v>67938</v>
      </c>
      <c r="CM14" s="382">
        <v>68020</v>
      </c>
      <c r="CN14" s="382">
        <v>68389</v>
      </c>
      <c r="CO14" s="382">
        <v>69017</v>
      </c>
      <c r="CP14" s="382">
        <v>70055</v>
      </c>
      <c r="CQ14" s="382">
        <v>70583</v>
      </c>
      <c r="CR14" s="382">
        <v>70635</v>
      </c>
      <c r="CS14" s="382">
        <v>71237</v>
      </c>
      <c r="CT14" s="382">
        <v>72008</v>
      </c>
      <c r="CU14" s="382">
        <v>72241</v>
      </c>
      <c r="CV14" s="379">
        <v>72454</v>
      </c>
      <c r="CW14" s="379">
        <v>72742</v>
      </c>
      <c r="CX14" s="379">
        <v>72766</v>
      </c>
      <c r="CY14" s="379">
        <v>73271</v>
      </c>
      <c r="CZ14" s="379">
        <v>73335</v>
      </c>
      <c r="DA14" s="379">
        <v>73348</v>
      </c>
      <c r="DB14" s="379">
        <v>73555</v>
      </c>
      <c r="DC14" s="379">
        <v>73244</v>
      </c>
      <c r="DD14" s="379">
        <v>73566</v>
      </c>
      <c r="DE14" s="379">
        <v>73643</v>
      </c>
      <c r="DF14" s="379">
        <v>73595</v>
      </c>
      <c r="DG14" s="379">
        <v>73698</v>
      </c>
      <c r="DH14" s="382">
        <v>73935</v>
      </c>
      <c r="DI14" s="382">
        <v>73789</v>
      </c>
      <c r="DJ14" s="382">
        <v>74163</v>
      </c>
      <c r="DK14" s="382">
        <v>74091</v>
      </c>
      <c r="DL14" s="382">
        <v>73989</v>
      </c>
      <c r="DM14" s="382">
        <v>73848</v>
      </c>
      <c r="DN14" s="382">
        <v>73505</v>
      </c>
      <c r="DO14" s="382">
        <v>73484</v>
      </c>
      <c r="DP14" s="382">
        <v>73415</v>
      </c>
      <c r="DQ14" s="382">
        <v>73190</v>
      </c>
      <c r="DR14" s="382">
        <v>73017</v>
      </c>
      <c r="DS14" s="382">
        <v>72749</v>
      </c>
      <c r="DT14" s="379">
        <v>72790</v>
      </c>
      <c r="DU14" s="379">
        <v>73899</v>
      </c>
      <c r="DV14" s="379">
        <v>74903</v>
      </c>
      <c r="DW14" s="379">
        <v>75357</v>
      </c>
      <c r="DX14" s="379">
        <v>76028</v>
      </c>
      <c r="DY14" s="379">
        <v>76186</v>
      </c>
      <c r="DZ14" s="379">
        <v>76234</v>
      </c>
      <c r="EA14" s="379">
        <v>75294</v>
      </c>
      <c r="EB14" s="379">
        <v>75479</v>
      </c>
      <c r="EC14" s="379">
        <v>75181</v>
      </c>
      <c r="ED14" s="379">
        <v>74918</v>
      </c>
      <c r="EE14" s="379">
        <v>74617</v>
      </c>
      <c r="EF14" s="382">
        <v>74733</v>
      </c>
      <c r="EG14" s="382">
        <v>75069</v>
      </c>
      <c r="EH14" s="382">
        <v>74806</v>
      </c>
      <c r="EI14" s="382">
        <v>74639</v>
      </c>
      <c r="EJ14" s="382">
        <v>74304</v>
      </c>
      <c r="EK14" s="382">
        <v>74222</v>
      </c>
      <c r="EL14" s="382">
        <v>74143</v>
      </c>
      <c r="EM14" s="382">
        <v>74100</v>
      </c>
      <c r="EN14" s="382">
        <v>74989</v>
      </c>
      <c r="EO14" s="382">
        <v>74814</v>
      </c>
      <c r="EP14" s="382">
        <v>74769</v>
      </c>
      <c r="EQ14" s="382">
        <v>75036</v>
      </c>
      <c r="ER14" s="379">
        <v>75225</v>
      </c>
      <c r="ES14" s="379">
        <v>75613</v>
      </c>
      <c r="ET14" s="379">
        <v>75152</v>
      </c>
      <c r="EU14" s="379">
        <v>74915</v>
      </c>
      <c r="EV14" s="379">
        <v>75243</v>
      </c>
      <c r="EW14" s="379">
        <v>75442</v>
      </c>
      <c r="EX14" s="379">
        <v>77244</v>
      </c>
      <c r="EY14" s="379">
        <v>77607</v>
      </c>
      <c r="EZ14" s="379">
        <v>77313</v>
      </c>
      <c r="FA14" s="379">
        <v>77559</v>
      </c>
      <c r="FB14" s="379">
        <v>77687</v>
      </c>
      <c r="FC14" s="379">
        <v>78109</v>
      </c>
      <c r="FD14" s="382">
        <v>78490</v>
      </c>
      <c r="FE14" s="382">
        <v>78924</v>
      </c>
      <c r="FF14" s="382">
        <v>78056</v>
      </c>
      <c r="FG14" s="382">
        <v>78145</v>
      </c>
      <c r="FH14" s="382">
        <v>78370</v>
      </c>
      <c r="FI14" s="382">
        <v>78283</v>
      </c>
      <c r="FJ14" s="382">
        <v>78307</v>
      </c>
      <c r="FK14" s="382">
        <v>78477</v>
      </c>
      <c r="FL14" s="382">
        <v>78533</v>
      </c>
      <c r="FM14" s="382">
        <v>78659</v>
      </c>
      <c r="FN14" s="382">
        <v>78387</v>
      </c>
      <c r="FO14" s="382">
        <v>78335</v>
      </c>
      <c r="FP14" s="379">
        <v>78789</v>
      </c>
      <c r="FQ14" s="379">
        <v>79186</v>
      </c>
      <c r="FR14" s="379">
        <v>79463</v>
      </c>
      <c r="FS14" s="379">
        <v>79388</v>
      </c>
      <c r="FT14" s="379">
        <v>79400</v>
      </c>
      <c r="FU14" s="379">
        <v>79640</v>
      </c>
      <c r="FV14" s="379">
        <v>79780</v>
      </c>
      <c r="FW14" s="379">
        <v>79862</v>
      </c>
      <c r="FX14" s="379">
        <v>79809</v>
      </c>
      <c r="FY14" s="379">
        <v>80059</v>
      </c>
      <c r="FZ14" s="379">
        <v>80068</v>
      </c>
      <c r="GA14" s="379">
        <v>80095</v>
      </c>
      <c r="GB14" s="379">
        <v>80803</v>
      </c>
      <c r="GC14" s="379">
        <v>80962</v>
      </c>
      <c r="GD14" s="379">
        <v>80755</v>
      </c>
      <c r="GE14" s="379">
        <v>80577</v>
      </c>
      <c r="GF14" s="390">
        <v>80594</v>
      </c>
      <c r="GG14" s="391">
        <v>78864</v>
      </c>
      <c r="GH14" s="379">
        <v>78995</v>
      </c>
      <c r="GI14" s="324">
        <v>131</v>
      </c>
      <c r="GJ14" s="325">
        <v>100.166108744167</v>
      </c>
      <c r="GK14" s="324">
        <v>-1100</v>
      </c>
      <c r="GL14" s="325">
        <v>98.626630875834906</v>
      </c>
      <c r="GP14" s="329" t="s">
        <v>679</v>
      </c>
      <c r="GQ14" s="164">
        <v>2277575</v>
      </c>
      <c r="GR14" s="164">
        <v>2300364</v>
      </c>
      <c r="GS14" s="164">
        <v>2325579</v>
      </c>
      <c r="GT14" s="164">
        <v>2305154</v>
      </c>
      <c r="GU14" s="164">
        <v>2484416</v>
      </c>
      <c r="GV14" s="164">
        <v>2453200</v>
      </c>
      <c r="GW14" s="164">
        <v>2651034</v>
      </c>
      <c r="GX14" s="337">
        <v>2745852</v>
      </c>
      <c r="GY14" s="337">
        <v>2828920</v>
      </c>
      <c r="GZ14" s="31"/>
    </row>
    <row r="15" spans="1:208" ht="15" outlineLevel="2">
      <c r="A15" s="377">
        <v>250</v>
      </c>
      <c r="B15" s="378" t="s">
        <v>533</v>
      </c>
      <c r="C15" s="348" t="s">
        <v>403</v>
      </c>
      <c r="D15" s="379">
        <v>36877</v>
      </c>
      <c r="E15" s="379">
        <v>37069</v>
      </c>
      <c r="F15" s="379">
        <v>37163</v>
      </c>
      <c r="G15" s="379">
        <v>36900</v>
      </c>
      <c r="H15" s="379">
        <v>36883</v>
      </c>
      <c r="I15" s="379">
        <v>37219</v>
      </c>
      <c r="J15" s="379">
        <v>37049</v>
      </c>
      <c r="K15" s="379">
        <v>37128</v>
      </c>
      <c r="L15" s="379">
        <v>36898</v>
      </c>
      <c r="M15" s="379">
        <v>37207</v>
      </c>
      <c r="N15" s="379">
        <v>37033</v>
      </c>
      <c r="O15" s="379">
        <v>37380</v>
      </c>
      <c r="P15" s="382">
        <v>37648</v>
      </c>
      <c r="Q15" s="382">
        <v>37577</v>
      </c>
      <c r="R15" s="385">
        <v>37502</v>
      </c>
      <c r="S15" s="382">
        <v>37526</v>
      </c>
      <c r="T15" s="382">
        <v>38016</v>
      </c>
      <c r="U15" s="382">
        <v>38529</v>
      </c>
      <c r="V15" s="382">
        <v>38921</v>
      </c>
      <c r="W15" s="382">
        <v>38784</v>
      </c>
      <c r="X15" s="382">
        <v>38993</v>
      </c>
      <c r="Y15" s="382">
        <v>39251</v>
      </c>
      <c r="Z15" s="382">
        <v>39225</v>
      </c>
      <c r="AA15" s="382">
        <v>39492</v>
      </c>
      <c r="AB15" s="379">
        <v>38997</v>
      </c>
      <c r="AC15" s="379">
        <v>39177</v>
      </c>
      <c r="AD15" s="379">
        <v>39417</v>
      </c>
      <c r="AE15" s="379">
        <v>39904</v>
      </c>
      <c r="AF15" s="379">
        <v>39959</v>
      </c>
      <c r="AG15" s="379">
        <v>40046</v>
      </c>
      <c r="AH15" s="379">
        <v>40080</v>
      </c>
      <c r="AI15" s="379">
        <v>39607</v>
      </c>
      <c r="AJ15" s="379">
        <v>39991</v>
      </c>
      <c r="AK15" s="379">
        <v>40203</v>
      </c>
      <c r="AL15" s="379">
        <v>40096</v>
      </c>
      <c r="AM15" s="379">
        <v>40352</v>
      </c>
      <c r="AN15" s="382">
        <v>40480</v>
      </c>
      <c r="AO15" s="382">
        <v>40872</v>
      </c>
      <c r="AP15" s="382">
        <v>41429</v>
      </c>
      <c r="AQ15" s="382">
        <v>41284</v>
      </c>
      <c r="AR15" s="382">
        <v>41454</v>
      </c>
      <c r="AS15" s="382">
        <v>41908</v>
      </c>
      <c r="AT15" s="382">
        <v>42066</v>
      </c>
      <c r="AU15" s="382">
        <v>41995</v>
      </c>
      <c r="AV15" s="382">
        <v>41981</v>
      </c>
      <c r="AW15" s="382">
        <v>42554</v>
      </c>
      <c r="AX15" s="382">
        <v>42562</v>
      </c>
      <c r="AY15" s="382">
        <v>42617</v>
      </c>
      <c r="AZ15" s="379">
        <v>43199</v>
      </c>
      <c r="BA15" s="379">
        <v>43202</v>
      </c>
      <c r="BB15" s="379">
        <v>43580</v>
      </c>
      <c r="BC15" s="379">
        <v>43562</v>
      </c>
      <c r="BD15" s="379">
        <v>43649</v>
      </c>
      <c r="BE15" s="379">
        <v>43566</v>
      </c>
      <c r="BF15" s="379">
        <v>44113</v>
      </c>
      <c r="BG15" s="379">
        <v>44189</v>
      </c>
      <c r="BH15" s="379">
        <v>44242</v>
      </c>
      <c r="BI15" s="379">
        <v>44197</v>
      </c>
      <c r="BJ15" s="379">
        <v>44605</v>
      </c>
      <c r="BK15" s="379">
        <v>45067</v>
      </c>
      <c r="BL15" s="382">
        <v>45314</v>
      </c>
      <c r="BM15" s="382">
        <v>45669</v>
      </c>
      <c r="BN15" s="382">
        <v>45756</v>
      </c>
      <c r="BO15" s="382">
        <v>45927</v>
      </c>
      <c r="BP15" s="382">
        <v>46035</v>
      </c>
      <c r="BQ15" s="382">
        <v>46175</v>
      </c>
      <c r="BR15" s="382">
        <v>46320</v>
      </c>
      <c r="BS15" s="382">
        <v>46260</v>
      </c>
      <c r="BT15" s="382">
        <v>46310</v>
      </c>
      <c r="BU15" s="382">
        <v>46360</v>
      </c>
      <c r="BV15" s="382">
        <v>46535</v>
      </c>
      <c r="BW15" s="382">
        <v>46648</v>
      </c>
      <c r="BX15" s="379">
        <v>46802</v>
      </c>
      <c r="BY15" s="379">
        <v>46753</v>
      </c>
      <c r="BZ15" s="379">
        <v>46693</v>
      </c>
      <c r="CA15" s="379">
        <v>46580</v>
      </c>
      <c r="CB15" s="379">
        <v>46454</v>
      </c>
      <c r="CC15" s="379">
        <v>45654</v>
      </c>
      <c r="CD15" s="379">
        <v>45753</v>
      </c>
      <c r="CE15" s="379">
        <v>45787</v>
      </c>
      <c r="CF15" s="379">
        <v>45586</v>
      </c>
      <c r="CG15" s="379">
        <v>45572</v>
      </c>
      <c r="CH15" s="379">
        <v>45445</v>
      </c>
      <c r="CI15" s="379">
        <v>45281</v>
      </c>
      <c r="CJ15" s="382">
        <v>45181</v>
      </c>
      <c r="CK15" s="382">
        <v>45272</v>
      </c>
      <c r="CL15" s="382">
        <v>45392</v>
      </c>
      <c r="CM15" s="382">
        <v>45406</v>
      </c>
      <c r="CN15" s="382">
        <v>45476</v>
      </c>
      <c r="CO15" s="382">
        <v>45524</v>
      </c>
      <c r="CP15" s="382">
        <v>45868</v>
      </c>
      <c r="CQ15" s="382">
        <v>45994</v>
      </c>
      <c r="CR15" s="382">
        <v>46174</v>
      </c>
      <c r="CS15" s="382">
        <v>46026</v>
      </c>
      <c r="CT15" s="382">
        <v>46140</v>
      </c>
      <c r="CU15" s="382">
        <v>46163</v>
      </c>
      <c r="CV15" s="379">
        <v>46261</v>
      </c>
      <c r="CW15" s="379">
        <v>46377</v>
      </c>
      <c r="CX15" s="379">
        <v>46420</v>
      </c>
      <c r="CY15" s="379">
        <v>46659</v>
      </c>
      <c r="CZ15" s="379">
        <v>46276</v>
      </c>
      <c r="DA15" s="379">
        <v>46333</v>
      </c>
      <c r="DB15" s="379">
        <v>46342</v>
      </c>
      <c r="DC15" s="379">
        <v>46476</v>
      </c>
      <c r="DD15" s="379">
        <v>46384</v>
      </c>
      <c r="DE15" s="379">
        <v>46318</v>
      </c>
      <c r="DF15" s="379">
        <v>46289</v>
      </c>
      <c r="DG15" s="379">
        <v>46431</v>
      </c>
      <c r="DH15" s="382">
        <v>46427</v>
      </c>
      <c r="DI15" s="382">
        <v>46458</v>
      </c>
      <c r="DJ15" s="382">
        <v>46501</v>
      </c>
      <c r="DK15" s="382">
        <v>46462</v>
      </c>
      <c r="DL15" s="382">
        <v>46348</v>
      </c>
      <c r="DM15" s="382">
        <v>46236</v>
      </c>
      <c r="DN15" s="382">
        <v>46062</v>
      </c>
      <c r="DO15" s="382">
        <v>46153</v>
      </c>
      <c r="DP15" s="382">
        <v>46190</v>
      </c>
      <c r="DQ15" s="382">
        <v>46172</v>
      </c>
      <c r="DR15" s="382">
        <v>46169</v>
      </c>
      <c r="DS15" s="382">
        <v>46139</v>
      </c>
      <c r="DT15" s="379">
        <v>46299</v>
      </c>
      <c r="DU15" s="379">
        <v>46490</v>
      </c>
      <c r="DV15" s="379">
        <v>46571</v>
      </c>
      <c r="DW15" s="379">
        <v>46547</v>
      </c>
      <c r="DX15" s="379">
        <v>46679</v>
      </c>
      <c r="DY15" s="379">
        <v>46621</v>
      </c>
      <c r="DZ15" s="379">
        <v>46678</v>
      </c>
      <c r="EA15" s="379">
        <v>46422</v>
      </c>
      <c r="EB15" s="379">
        <v>46437</v>
      </c>
      <c r="EC15" s="379">
        <v>46354</v>
      </c>
      <c r="ED15" s="379">
        <v>46303</v>
      </c>
      <c r="EE15" s="379">
        <v>46217</v>
      </c>
      <c r="EF15" s="382">
        <v>46170</v>
      </c>
      <c r="EG15" s="382">
        <v>46341</v>
      </c>
      <c r="EH15" s="382">
        <v>46280</v>
      </c>
      <c r="EI15" s="382">
        <v>46239</v>
      </c>
      <c r="EJ15" s="382">
        <v>46203</v>
      </c>
      <c r="EK15" s="382">
        <v>46071</v>
      </c>
      <c r="EL15" s="382">
        <v>46098</v>
      </c>
      <c r="EM15" s="382">
        <v>46172</v>
      </c>
      <c r="EN15" s="382">
        <v>46444</v>
      </c>
      <c r="EO15" s="382">
        <v>46612</v>
      </c>
      <c r="EP15" s="382">
        <v>46624</v>
      </c>
      <c r="EQ15" s="382">
        <v>46861</v>
      </c>
      <c r="ER15" s="379">
        <v>47024</v>
      </c>
      <c r="ES15" s="379">
        <v>47217</v>
      </c>
      <c r="ET15" s="379">
        <v>46979</v>
      </c>
      <c r="EU15" s="379">
        <v>47111</v>
      </c>
      <c r="EV15" s="379">
        <v>47203</v>
      </c>
      <c r="EW15" s="379">
        <v>47454</v>
      </c>
      <c r="EX15" s="379">
        <v>48019</v>
      </c>
      <c r="EY15" s="379">
        <v>48095</v>
      </c>
      <c r="EZ15" s="379">
        <v>47939</v>
      </c>
      <c r="FA15" s="379">
        <v>48125</v>
      </c>
      <c r="FB15" s="379">
        <v>48121</v>
      </c>
      <c r="FC15" s="379">
        <v>48210</v>
      </c>
      <c r="FD15" s="382">
        <v>48373</v>
      </c>
      <c r="FE15" s="382">
        <v>48383</v>
      </c>
      <c r="FF15" s="382">
        <v>48016</v>
      </c>
      <c r="FG15" s="382">
        <v>48139</v>
      </c>
      <c r="FH15" s="382">
        <v>48153</v>
      </c>
      <c r="FI15" s="382">
        <v>48008</v>
      </c>
      <c r="FJ15" s="382">
        <v>48117</v>
      </c>
      <c r="FK15" s="382">
        <v>48066</v>
      </c>
      <c r="FL15" s="382">
        <v>47995</v>
      </c>
      <c r="FM15" s="382">
        <v>48037</v>
      </c>
      <c r="FN15" s="382">
        <v>47896</v>
      </c>
      <c r="FO15" s="382">
        <v>47968</v>
      </c>
      <c r="FP15" s="379">
        <v>48187</v>
      </c>
      <c r="FQ15" s="379">
        <v>48447</v>
      </c>
      <c r="FR15" s="379">
        <v>48514</v>
      </c>
      <c r="FS15" s="379">
        <v>48215</v>
      </c>
      <c r="FT15" s="379">
        <v>48265</v>
      </c>
      <c r="FU15" s="379">
        <v>48306</v>
      </c>
      <c r="FV15" s="379">
        <v>48276</v>
      </c>
      <c r="FW15" s="379">
        <v>48414</v>
      </c>
      <c r="FX15" s="379">
        <v>48341</v>
      </c>
      <c r="FY15" s="379">
        <v>48579</v>
      </c>
      <c r="FZ15" s="379">
        <v>48632</v>
      </c>
      <c r="GA15" s="379">
        <v>48671</v>
      </c>
      <c r="GB15" s="379">
        <v>48998</v>
      </c>
      <c r="GC15" s="379">
        <v>49136</v>
      </c>
      <c r="GD15" s="379">
        <v>48949</v>
      </c>
      <c r="GE15" s="379">
        <v>48835</v>
      </c>
      <c r="GF15" s="390">
        <v>48824</v>
      </c>
      <c r="GG15" s="391">
        <v>48610</v>
      </c>
      <c r="GH15" s="379">
        <v>48654</v>
      </c>
      <c r="GI15" s="324">
        <v>44</v>
      </c>
      <c r="GJ15" s="325">
        <v>100.09051635466</v>
      </c>
      <c r="GK15" s="324">
        <v>-17</v>
      </c>
      <c r="GL15" s="325">
        <v>99.965071603213403</v>
      </c>
      <c r="GP15" s="329" t="s">
        <v>680</v>
      </c>
      <c r="GQ15" s="164">
        <v>2263110</v>
      </c>
      <c r="GR15" s="164">
        <v>2317897</v>
      </c>
      <c r="GS15" s="164">
        <v>2327498</v>
      </c>
      <c r="GT15" s="164">
        <v>2294057</v>
      </c>
      <c r="GU15" s="164">
        <v>2465967</v>
      </c>
      <c r="GV15" s="164">
        <v>2445234</v>
      </c>
      <c r="GW15" s="164">
        <v>2659352</v>
      </c>
      <c r="GX15" s="337">
        <v>2750182</v>
      </c>
      <c r="GY15" s="337">
        <v>2848018</v>
      </c>
      <c r="GZ15" s="31"/>
    </row>
    <row r="16" spans="1:208" ht="15" outlineLevel="2">
      <c r="A16" s="377">
        <v>495</v>
      </c>
      <c r="B16" s="378" t="s">
        <v>533</v>
      </c>
      <c r="C16" s="348" t="s">
        <v>561</v>
      </c>
      <c r="D16" s="379">
        <v>18611</v>
      </c>
      <c r="E16" s="379">
        <v>18864</v>
      </c>
      <c r="F16" s="379">
        <v>18913</v>
      </c>
      <c r="G16" s="379">
        <v>18765</v>
      </c>
      <c r="H16" s="379">
        <v>18666</v>
      </c>
      <c r="I16" s="379">
        <v>18839</v>
      </c>
      <c r="J16" s="379">
        <v>18809</v>
      </c>
      <c r="K16" s="379">
        <v>18763</v>
      </c>
      <c r="L16" s="379">
        <v>18984</v>
      </c>
      <c r="M16" s="379">
        <v>19052</v>
      </c>
      <c r="N16" s="379">
        <v>19099</v>
      </c>
      <c r="O16" s="379">
        <v>19511</v>
      </c>
      <c r="P16" s="382">
        <v>19522</v>
      </c>
      <c r="Q16" s="382">
        <v>19660</v>
      </c>
      <c r="R16" s="385">
        <v>19774</v>
      </c>
      <c r="S16" s="382">
        <v>19697</v>
      </c>
      <c r="T16" s="382">
        <v>19790</v>
      </c>
      <c r="U16" s="382">
        <v>19958</v>
      </c>
      <c r="V16" s="382">
        <v>20012</v>
      </c>
      <c r="W16" s="382">
        <v>20122</v>
      </c>
      <c r="X16" s="382">
        <v>20237</v>
      </c>
      <c r="Y16" s="382">
        <v>20182</v>
      </c>
      <c r="Z16" s="382">
        <v>20330</v>
      </c>
      <c r="AA16" s="382">
        <v>20365</v>
      </c>
      <c r="AB16" s="379">
        <v>20387</v>
      </c>
      <c r="AC16" s="379">
        <v>20549</v>
      </c>
      <c r="AD16" s="379">
        <v>20582</v>
      </c>
      <c r="AE16" s="379">
        <v>20640</v>
      </c>
      <c r="AF16" s="379">
        <v>20832</v>
      </c>
      <c r="AG16" s="379">
        <v>20581</v>
      </c>
      <c r="AH16" s="379">
        <v>20536</v>
      </c>
      <c r="AI16" s="379">
        <v>20663</v>
      </c>
      <c r="AJ16" s="379">
        <v>20910</v>
      </c>
      <c r="AK16" s="379">
        <v>20966</v>
      </c>
      <c r="AL16" s="379">
        <v>20856</v>
      </c>
      <c r="AM16" s="379">
        <v>21054</v>
      </c>
      <c r="AN16" s="382">
        <v>21083</v>
      </c>
      <c r="AO16" s="382">
        <v>21275</v>
      </c>
      <c r="AP16" s="382">
        <v>21582</v>
      </c>
      <c r="AQ16" s="382">
        <v>21669</v>
      </c>
      <c r="AR16" s="382">
        <v>21710</v>
      </c>
      <c r="AS16" s="382">
        <v>21892</v>
      </c>
      <c r="AT16" s="382">
        <v>21941</v>
      </c>
      <c r="AU16" s="382">
        <v>21979</v>
      </c>
      <c r="AV16" s="382">
        <v>21937</v>
      </c>
      <c r="AW16" s="382">
        <v>22006</v>
      </c>
      <c r="AX16" s="382">
        <v>22045</v>
      </c>
      <c r="AY16" s="382">
        <v>22017</v>
      </c>
      <c r="AZ16" s="379">
        <v>22246</v>
      </c>
      <c r="BA16" s="379">
        <v>22326</v>
      </c>
      <c r="BB16" s="379">
        <v>22451</v>
      </c>
      <c r="BC16" s="379">
        <v>22482</v>
      </c>
      <c r="BD16" s="379">
        <v>22516</v>
      </c>
      <c r="BE16" s="379">
        <v>22447</v>
      </c>
      <c r="BF16" s="379">
        <v>22517</v>
      </c>
      <c r="BG16" s="379">
        <v>23252</v>
      </c>
      <c r="BH16" s="379">
        <v>23635</v>
      </c>
      <c r="BI16" s="379">
        <v>22825</v>
      </c>
      <c r="BJ16" s="379">
        <v>23121</v>
      </c>
      <c r="BK16" s="379">
        <v>23274</v>
      </c>
      <c r="BL16" s="382">
        <v>23345</v>
      </c>
      <c r="BM16" s="382">
        <v>23455</v>
      </c>
      <c r="BN16" s="382">
        <v>23424</v>
      </c>
      <c r="BO16" s="382">
        <v>23436</v>
      </c>
      <c r="BP16" s="382">
        <v>23459</v>
      </c>
      <c r="BQ16" s="382">
        <v>23451</v>
      </c>
      <c r="BR16" s="382">
        <v>23483</v>
      </c>
      <c r="BS16" s="382">
        <v>23443</v>
      </c>
      <c r="BT16" s="382">
        <v>23460</v>
      </c>
      <c r="BU16" s="382">
        <v>23427</v>
      </c>
      <c r="BV16" s="382">
        <v>23518</v>
      </c>
      <c r="BW16" s="382">
        <v>23554</v>
      </c>
      <c r="BX16" s="379">
        <v>23603</v>
      </c>
      <c r="BY16" s="379">
        <v>23593</v>
      </c>
      <c r="BZ16" s="379">
        <v>23634</v>
      </c>
      <c r="CA16" s="379">
        <v>23649</v>
      </c>
      <c r="CB16" s="379">
        <v>23466</v>
      </c>
      <c r="CC16" s="379">
        <v>23137</v>
      </c>
      <c r="CD16" s="379">
        <v>23218</v>
      </c>
      <c r="CE16" s="379">
        <v>23241</v>
      </c>
      <c r="CF16" s="379">
        <v>23183</v>
      </c>
      <c r="CG16" s="379">
        <v>23194</v>
      </c>
      <c r="CH16" s="379">
        <v>23144</v>
      </c>
      <c r="CI16" s="379">
        <v>23106</v>
      </c>
      <c r="CJ16" s="382">
        <v>23052</v>
      </c>
      <c r="CK16" s="382">
        <v>23099</v>
      </c>
      <c r="CL16" s="382">
        <v>23204</v>
      </c>
      <c r="CM16" s="382">
        <v>23227</v>
      </c>
      <c r="CN16" s="382">
        <v>23245</v>
      </c>
      <c r="CO16" s="382">
        <v>23262</v>
      </c>
      <c r="CP16" s="382">
        <v>23225</v>
      </c>
      <c r="CQ16" s="382">
        <v>23458</v>
      </c>
      <c r="CR16" s="382">
        <v>23475</v>
      </c>
      <c r="CS16" s="382">
        <v>23395</v>
      </c>
      <c r="CT16" s="382">
        <v>23399</v>
      </c>
      <c r="CU16" s="382">
        <v>23366</v>
      </c>
      <c r="CV16" s="379">
        <v>23351</v>
      </c>
      <c r="CW16" s="379">
        <v>23639</v>
      </c>
      <c r="CX16" s="379">
        <v>23623</v>
      </c>
      <c r="CY16" s="379">
        <v>23665</v>
      </c>
      <c r="CZ16" s="379">
        <v>23696</v>
      </c>
      <c r="DA16" s="379">
        <v>23657</v>
      </c>
      <c r="DB16" s="379">
        <v>23670</v>
      </c>
      <c r="DC16" s="379">
        <v>23669</v>
      </c>
      <c r="DD16" s="379">
        <v>23657</v>
      </c>
      <c r="DE16" s="379">
        <v>23595</v>
      </c>
      <c r="DF16" s="379">
        <v>23589</v>
      </c>
      <c r="DG16" s="379">
        <v>23586</v>
      </c>
      <c r="DH16" s="382">
        <v>23661</v>
      </c>
      <c r="DI16" s="382">
        <v>23739</v>
      </c>
      <c r="DJ16" s="382">
        <v>23991</v>
      </c>
      <c r="DK16" s="382">
        <v>24060</v>
      </c>
      <c r="DL16" s="382">
        <v>24139</v>
      </c>
      <c r="DM16" s="382">
        <v>24171</v>
      </c>
      <c r="DN16" s="382">
        <v>24202</v>
      </c>
      <c r="DO16" s="382">
        <v>24292</v>
      </c>
      <c r="DP16" s="382">
        <v>24285</v>
      </c>
      <c r="DQ16" s="382">
        <v>24286</v>
      </c>
      <c r="DR16" s="382">
        <v>24276</v>
      </c>
      <c r="DS16" s="382">
        <v>24248</v>
      </c>
      <c r="DT16" s="379">
        <v>24325</v>
      </c>
      <c r="DU16" s="379">
        <v>24365</v>
      </c>
      <c r="DV16" s="379">
        <v>24420</v>
      </c>
      <c r="DW16" s="379">
        <v>24379</v>
      </c>
      <c r="DX16" s="379">
        <v>24472</v>
      </c>
      <c r="DY16" s="379">
        <v>24437</v>
      </c>
      <c r="DZ16" s="379">
        <v>24435</v>
      </c>
      <c r="EA16" s="379">
        <v>24498</v>
      </c>
      <c r="EB16" s="379">
        <v>24492</v>
      </c>
      <c r="EC16" s="379">
        <v>24525</v>
      </c>
      <c r="ED16" s="379">
        <v>24677</v>
      </c>
      <c r="EE16" s="379">
        <v>24656</v>
      </c>
      <c r="EF16" s="382">
        <v>24700</v>
      </c>
      <c r="EG16" s="382">
        <v>24841</v>
      </c>
      <c r="EH16" s="382">
        <v>24787</v>
      </c>
      <c r="EI16" s="382">
        <v>24737</v>
      </c>
      <c r="EJ16" s="382">
        <v>24740</v>
      </c>
      <c r="EK16" s="382">
        <v>24743</v>
      </c>
      <c r="EL16" s="382">
        <v>24792</v>
      </c>
      <c r="EM16" s="382">
        <v>24847</v>
      </c>
      <c r="EN16" s="382">
        <v>25047</v>
      </c>
      <c r="EO16" s="382">
        <v>25082</v>
      </c>
      <c r="EP16" s="382">
        <v>25166</v>
      </c>
      <c r="EQ16" s="382">
        <v>25265</v>
      </c>
      <c r="ER16" s="379">
        <v>25352</v>
      </c>
      <c r="ES16" s="379">
        <v>25485</v>
      </c>
      <c r="ET16" s="379">
        <v>25362</v>
      </c>
      <c r="EU16" s="379">
        <v>25357</v>
      </c>
      <c r="EV16" s="379">
        <v>25425</v>
      </c>
      <c r="EW16" s="379">
        <v>25456</v>
      </c>
      <c r="EX16" s="379">
        <v>25604</v>
      </c>
      <c r="EY16" s="379">
        <v>25629</v>
      </c>
      <c r="EZ16" s="379">
        <v>25782</v>
      </c>
      <c r="FA16" s="379">
        <v>25793</v>
      </c>
      <c r="FB16" s="379">
        <v>25845</v>
      </c>
      <c r="FC16" s="379">
        <v>25837</v>
      </c>
      <c r="FD16" s="382">
        <v>26007</v>
      </c>
      <c r="FE16" s="382">
        <v>26123</v>
      </c>
      <c r="FF16" s="382">
        <v>25970</v>
      </c>
      <c r="FG16" s="382">
        <v>26044</v>
      </c>
      <c r="FH16" s="382">
        <v>26114</v>
      </c>
      <c r="FI16" s="382">
        <v>26049</v>
      </c>
      <c r="FJ16" s="382">
        <v>26159</v>
      </c>
      <c r="FK16" s="382">
        <v>26196</v>
      </c>
      <c r="FL16" s="382">
        <v>26207</v>
      </c>
      <c r="FM16" s="382">
        <v>26261</v>
      </c>
      <c r="FN16" s="382">
        <v>26233</v>
      </c>
      <c r="FO16" s="382">
        <v>26244</v>
      </c>
      <c r="FP16" s="379">
        <v>26359</v>
      </c>
      <c r="FQ16" s="379">
        <v>26455</v>
      </c>
      <c r="FR16" s="379">
        <v>26436</v>
      </c>
      <c r="FS16" s="379">
        <v>26207</v>
      </c>
      <c r="FT16" s="379">
        <v>26222</v>
      </c>
      <c r="FU16" s="379">
        <v>26231</v>
      </c>
      <c r="FV16" s="379">
        <v>26239</v>
      </c>
      <c r="FW16" s="379">
        <v>26285</v>
      </c>
      <c r="FX16" s="379">
        <v>26261</v>
      </c>
      <c r="FY16" s="379">
        <v>26382</v>
      </c>
      <c r="FZ16" s="379">
        <v>26416</v>
      </c>
      <c r="GA16" s="379">
        <v>26413</v>
      </c>
      <c r="GB16" s="379">
        <v>26588</v>
      </c>
      <c r="GC16" s="379">
        <v>26738</v>
      </c>
      <c r="GD16" s="379">
        <v>26684</v>
      </c>
      <c r="GE16" s="379">
        <v>26606</v>
      </c>
      <c r="GF16" s="390">
        <v>26489</v>
      </c>
      <c r="GG16" s="391">
        <v>26418</v>
      </c>
      <c r="GH16" s="379">
        <v>26421</v>
      </c>
      <c r="GI16" s="324">
        <v>3</v>
      </c>
      <c r="GJ16" s="325">
        <v>100.01135589370899</v>
      </c>
      <c r="GK16" s="324">
        <v>8</v>
      </c>
      <c r="GL16" s="325">
        <v>100.030288115701</v>
      </c>
      <c r="GP16" s="329" t="s">
        <v>681</v>
      </c>
      <c r="GQ16" s="164">
        <v>2253831</v>
      </c>
      <c r="GR16" s="164">
        <v>2329926</v>
      </c>
      <c r="GS16" s="164">
        <v>2332435</v>
      </c>
      <c r="GT16" s="164">
        <v>2284686</v>
      </c>
      <c r="GU16" s="164">
        <v>2448044</v>
      </c>
      <c r="GV16" s="164">
        <v>2441831</v>
      </c>
      <c r="GW16" s="164">
        <v>2657908</v>
      </c>
      <c r="GX16" s="337">
        <v>2754833</v>
      </c>
      <c r="GY16" s="337">
        <v>2846806</v>
      </c>
      <c r="GZ16" s="31"/>
    </row>
    <row r="17" spans="1:208" ht="15" outlineLevel="2">
      <c r="A17" s="377">
        <v>790</v>
      </c>
      <c r="B17" s="378" t="s">
        <v>533</v>
      </c>
      <c r="C17" s="348" t="s">
        <v>562</v>
      </c>
      <c r="D17" s="379">
        <v>31940</v>
      </c>
      <c r="E17" s="379">
        <v>31780</v>
      </c>
      <c r="F17" s="379">
        <v>31712</v>
      </c>
      <c r="G17" s="379">
        <v>31431</v>
      </c>
      <c r="H17" s="379">
        <v>31314</v>
      </c>
      <c r="I17" s="379">
        <v>31554</v>
      </c>
      <c r="J17" s="379">
        <v>31451</v>
      </c>
      <c r="K17" s="379">
        <v>31396</v>
      </c>
      <c r="L17" s="379">
        <v>31336</v>
      </c>
      <c r="M17" s="379">
        <v>31839</v>
      </c>
      <c r="N17" s="379">
        <v>31688</v>
      </c>
      <c r="O17" s="379">
        <v>32165</v>
      </c>
      <c r="P17" s="382">
        <v>32012</v>
      </c>
      <c r="Q17" s="382">
        <v>32199</v>
      </c>
      <c r="R17" s="385">
        <v>31651</v>
      </c>
      <c r="S17" s="382">
        <v>31018</v>
      </c>
      <c r="T17" s="382">
        <v>31116</v>
      </c>
      <c r="U17" s="382">
        <v>31179</v>
      </c>
      <c r="V17" s="382">
        <v>31602</v>
      </c>
      <c r="W17" s="382">
        <v>31648</v>
      </c>
      <c r="X17" s="382">
        <v>31602</v>
      </c>
      <c r="Y17" s="382">
        <v>31518</v>
      </c>
      <c r="Z17" s="382">
        <v>31507</v>
      </c>
      <c r="AA17" s="382">
        <v>31448</v>
      </c>
      <c r="AB17" s="379">
        <v>31434</v>
      </c>
      <c r="AC17" s="379">
        <v>31381</v>
      </c>
      <c r="AD17" s="379">
        <v>31270</v>
      </c>
      <c r="AE17" s="379">
        <v>31232</v>
      </c>
      <c r="AF17" s="379">
        <v>31108</v>
      </c>
      <c r="AG17" s="379">
        <v>31007</v>
      </c>
      <c r="AH17" s="379">
        <v>31046</v>
      </c>
      <c r="AI17" s="379">
        <v>30846</v>
      </c>
      <c r="AJ17" s="379">
        <v>31190</v>
      </c>
      <c r="AK17" s="379">
        <v>31355</v>
      </c>
      <c r="AL17" s="379">
        <v>31311</v>
      </c>
      <c r="AM17" s="379">
        <v>31293</v>
      </c>
      <c r="AN17" s="382">
        <v>31313</v>
      </c>
      <c r="AO17" s="382">
        <v>31230</v>
      </c>
      <c r="AP17" s="382">
        <v>31553</v>
      </c>
      <c r="AQ17" s="382">
        <v>31429</v>
      </c>
      <c r="AR17" s="382">
        <v>31571</v>
      </c>
      <c r="AS17" s="382">
        <v>31643</v>
      </c>
      <c r="AT17" s="382">
        <v>31662</v>
      </c>
      <c r="AU17" s="382">
        <v>31623</v>
      </c>
      <c r="AV17" s="382">
        <v>31476</v>
      </c>
      <c r="AW17" s="382">
        <v>31515</v>
      </c>
      <c r="AX17" s="382">
        <v>31549</v>
      </c>
      <c r="AY17" s="382">
        <v>31621</v>
      </c>
      <c r="AZ17" s="379">
        <v>32002</v>
      </c>
      <c r="BA17" s="379">
        <v>32038</v>
      </c>
      <c r="BB17" s="379">
        <v>32178</v>
      </c>
      <c r="BC17" s="379">
        <v>32073</v>
      </c>
      <c r="BD17" s="379">
        <v>31981</v>
      </c>
      <c r="BE17" s="379">
        <v>31703</v>
      </c>
      <c r="BF17" s="379">
        <v>31952</v>
      </c>
      <c r="BG17" s="379">
        <v>31826</v>
      </c>
      <c r="BH17" s="379">
        <v>31785</v>
      </c>
      <c r="BI17" s="379">
        <v>31582</v>
      </c>
      <c r="BJ17" s="379">
        <v>31649</v>
      </c>
      <c r="BK17" s="379">
        <v>31875</v>
      </c>
      <c r="BL17" s="382">
        <v>31916</v>
      </c>
      <c r="BM17" s="382">
        <v>31964</v>
      </c>
      <c r="BN17" s="382">
        <v>31878</v>
      </c>
      <c r="BO17" s="382">
        <v>31951</v>
      </c>
      <c r="BP17" s="382">
        <v>31960</v>
      </c>
      <c r="BQ17" s="382">
        <v>31931</v>
      </c>
      <c r="BR17" s="382">
        <v>31895</v>
      </c>
      <c r="BS17" s="382">
        <v>31753</v>
      </c>
      <c r="BT17" s="382">
        <v>31741</v>
      </c>
      <c r="BU17" s="382">
        <v>31706</v>
      </c>
      <c r="BV17" s="382">
        <v>31737</v>
      </c>
      <c r="BW17" s="382">
        <v>31857</v>
      </c>
      <c r="BX17" s="379">
        <v>31865</v>
      </c>
      <c r="BY17" s="379">
        <v>31744</v>
      </c>
      <c r="BZ17" s="379">
        <v>31643</v>
      </c>
      <c r="CA17" s="379">
        <v>31538</v>
      </c>
      <c r="CB17" s="379">
        <v>31515</v>
      </c>
      <c r="CC17" s="379">
        <v>30929</v>
      </c>
      <c r="CD17" s="379">
        <v>31014</v>
      </c>
      <c r="CE17" s="379">
        <v>31115</v>
      </c>
      <c r="CF17" s="379">
        <v>30977</v>
      </c>
      <c r="CG17" s="379">
        <v>31008</v>
      </c>
      <c r="CH17" s="379">
        <v>30975</v>
      </c>
      <c r="CI17" s="379">
        <v>30896</v>
      </c>
      <c r="CJ17" s="382">
        <v>30802</v>
      </c>
      <c r="CK17" s="382">
        <v>30831</v>
      </c>
      <c r="CL17" s="382">
        <v>30781</v>
      </c>
      <c r="CM17" s="382">
        <v>30694</v>
      </c>
      <c r="CN17" s="382">
        <v>30789</v>
      </c>
      <c r="CO17" s="382">
        <v>30865</v>
      </c>
      <c r="CP17" s="382">
        <v>31144</v>
      </c>
      <c r="CQ17" s="382">
        <v>31269</v>
      </c>
      <c r="CR17" s="382">
        <v>31320</v>
      </c>
      <c r="CS17" s="382">
        <v>31262</v>
      </c>
      <c r="CT17" s="382">
        <v>31216</v>
      </c>
      <c r="CU17" s="382">
        <v>31118</v>
      </c>
      <c r="CV17" s="379">
        <v>31096</v>
      </c>
      <c r="CW17" s="379">
        <v>31028</v>
      </c>
      <c r="CX17" s="379">
        <v>30895</v>
      </c>
      <c r="CY17" s="379">
        <v>30772</v>
      </c>
      <c r="CZ17" s="379">
        <v>30212</v>
      </c>
      <c r="DA17" s="379">
        <v>29962</v>
      </c>
      <c r="DB17" s="379">
        <v>29796</v>
      </c>
      <c r="DC17" s="379">
        <v>29583</v>
      </c>
      <c r="DD17" s="379">
        <v>29554</v>
      </c>
      <c r="DE17" s="379">
        <v>29302</v>
      </c>
      <c r="DF17" s="379">
        <v>29130</v>
      </c>
      <c r="DG17" s="379">
        <v>29023</v>
      </c>
      <c r="DH17" s="382">
        <v>29032</v>
      </c>
      <c r="DI17" s="382">
        <v>28941</v>
      </c>
      <c r="DJ17" s="382">
        <v>28826</v>
      </c>
      <c r="DK17" s="382">
        <v>28691</v>
      </c>
      <c r="DL17" s="382">
        <v>28606</v>
      </c>
      <c r="DM17" s="382">
        <v>28445</v>
      </c>
      <c r="DN17" s="382">
        <v>28276</v>
      </c>
      <c r="DO17" s="382">
        <v>28137</v>
      </c>
      <c r="DP17" s="382">
        <v>28029</v>
      </c>
      <c r="DQ17" s="382">
        <v>27873</v>
      </c>
      <c r="DR17" s="382">
        <v>27779</v>
      </c>
      <c r="DS17" s="382">
        <v>27555</v>
      </c>
      <c r="DT17" s="379">
        <v>27509</v>
      </c>
      <c r="DU17" s="379">
        <v>27605</v>
      </c>
      <c r="DV17" s="379">
        <v>27559</v>
      </c>
      <c r="DW17" s="379">
        <v>27512</v>
      </c>
      <c r="DX17" s="379">
        <v>27558</v>
      </c>
      <c r="DY17" s="379">
        <v>27453</v>
      </c>
      <c r="DZ17" s="379">
        <v>27782</v>
      </c>
      <c r="EA17" s="379">
        <v>27613</v>
      </c>
      <c r="EB17" s="379">
        <v>27571</v>
      </c>
      <c r="EC17" s="379">
        <v>27454</v>
      </c>
      <c r="ED17" s="379">
        <v>27382</v>
      </c>
      <c r="EE17" s="379">
        <v>27267</v>
      </c>
      <c r="EF17" s="382">
        <v>27226</v>
      </c>
      <c r="EG17" s="382">
        <v>27251</v>
      </c>
      <c r="EH17" s="382">
        <v>27109</v>
      </c>
      <c r="EI17" s="382">
        <v>26970</v>
      </c>
      <c r="EJ17" s="382">
        <v>26821</v>
      </c>
      <c r="EK17" s="382">
        <v>26689</v>
      </c>
      <c r="EL17" s="382">
        <v>26544</v>
      </c>
      <c r="EM17" s="382">
        <v>26534</v>
      </c>
      <c r="EN17" s="382">
        <v>26686</v>
      </c>
      <c r="EO17" s="382">
        <v>26572</v>
      </c>
      <c r="EP17" s="382">
        <v>26521</v>
      </c>
      <c r="EQ17" s="382">
        <v>26514</v>
      </c>
      <c r="ER17" s="379">
        <v>26623</v>
      </c>
      <c r="ES17" s="379">
        <v>26695</v>
      </c>
      <c r="ET17" s="379">
        <v>26473</v>
      </c>
      <c r="EU17" s="379">
        <v>26355</v>
      </c>
      <c r="EV17" s="379">
        <v>26294</v>
      </c>
      <c r="EW17" s="379">
        <v>26251</v>
      </c>
      <c r="EX17" s="379">
        <v>26364</v>
      </c>
      <c r="EY17" s="379">
        <v>26331</v>
      </c>
      <c r="EZ17" s="379">
        <v>26256</v>
      </c>
      <c r="FA17" s="379">
        <v>26270</v>
      </c>
      <c r="FB17" s="379">
        <v>26200</v>
      </c>
      <c r="FC17" s="379">
        <v>26156</v>
      </c>
      <c r="FD17" s="382">
        <v>26310</v>
      </c>
      <c r="FE17" s="382">
        <v>26154</v>
      </c>
      <c r="FF17" s="382">
        <v>25884</v>
      </c>
      <c r="FG17" s="382">
        <v>25924</v>
      </c>
      <c r="FH17" s="382">
        <v>25946</v>
      </c>
      <c r="FI17" s="382">
        <v>25799</v>
      </c>
      <c r="FJ17" s="382">
        <v>25808</v>
      </c>
      <c r="FK17" s="382">
        <v>25721</v>
      </c>
      <c r="FL17" s="382">
        <v>25678</v>
      </c>
      <c r="FM17" s="382">
        <v>25708</v>
      </c>
      <c r="FN17" s="382">
        <v>25720</v>
      </c>
      <c r="FO17" s="382">
        <v>25701</v>
      </c>
      <c r="FP17" s="379">
        <v>25816</v>
      </c>
      <c r="FQ17" s="379">
        <v>25877</v>
      </c>
      <c r="FR17" s="379">
        <v>25851</v>
      </c>
      <c r="FS17" s="379">
        <v>25480</v>
      </c>
      <c r="FT17" s="379">
        <v>25426</v>
      </c>
      <c r="FU17" s="379">
        <v>25435</v>
      </c>
      <c r="FV17" s="379">
        <v>25447</v>
      </c>
      <c r="FW17" s="379">
        <v>25466</v>
      </c>
      <c r="FX17" s="379">
        <v>25384</v>
      </c>
      <c r="FY17" s="379">
        <v>25409</v>
      </c>
      <c r="FZ17" s="379">
        <v>25318</v>
      </c>
      <c r="GA17" s="379">
        <v>25408</v>
      </c>
      <c r="GB17" s="379">
        <v>25522</v>
      </c>
      <c r="GC17" s="379">
        <v>25500</v>
      </c>
      <c r="GD17" s="379">
        <v>25447</v>
      </c>
      <c r="GE17" s="379">
        <v>25389</v>
      </c>
      <c r="GF17" s="390">
        <v>25413</v>
      </c>
      <c r="GG17" s="391">
        <v>25260</v>
      </c>
      <c r="GH17" s="379">
        <v>25259</v>
      </c>
      <c r="GI17" s="324">
        <v>-1</v>
      </c>
      <c r="GJ17" s="325">
        <v>99.996041171813104</v>
      </c>
      <c r="GK17" s="324">
        <v>-149</v>
      </c>
      <c r="GL17" s="325">
        <v>99.413570528967298</v>
      </c>
      <c r="GP17" s="329" t="s">
        <v>682</v>
      </c>
      <c r="GQ17" s="164">
        <v>2241894</v>
      </c>
      <c r="GR17" s="164">
        <v>2336079</v>
      </c>
      <c r="GS17" s="164">
        <v>2338345</v>
      </c>
      <c r="GT17" s="164">
        <v>2290422</v>
      </c>
      <c r="GU17" s="164">
        <v>2427993</v>
      </c>
      <c r="GV17" s="164">
        <v>2446658</v>
      </c>
      <c r="GW17" s="164">
        <v>2677491</v>
      </c>
      <c r="GX17" s="337">
        <v>2762533</v>
      </c>
      <c r="GY17" s="337">
        <v>2850159</v>
      </c>
      <c r="GZ17" s="31"/>
    </row>
    <row r="18" spans="1:208" ht="15" outlineLevel="2">
      <c r="A18" s="377">
        <v>895</v>
      </c>
      <c r="B18" s="378" t="s">
        <v>533</v>
      </c>
      <c r="C18" s="348" t="s">
        <v>483</v>
      </c>
      <c r="D18" s="379">
        <v>19759</v>
      </c>
      <c r="E18" s="379">
        <v>19809</v>
      </c>
      <c r="F18" s="379">
        <v>19745</v>
      </c>
      <c r="G18" s="379">
        <v>19757</v>
      </c>
      <c r="H18" s="379">
        <v>19753</v>
      </c>
      <c r="I18" s="379">
        <v>19856</v>
      </c>
      <c r="J18" s="379">
        <v>19756</v>
      </c>
      <c r="K18" s="379">
        <v>19804</v>
      </c>
      <c r="L18" s="379">
        <v>19659</v>
      </c>
      <c r="M18" s="379">
        <v>19604</v>
      </c>
      <c r="N18" s="379">
        <v>19359</v>
      </c>
      <c r="O18" s="379">
        <v>19996</v>
      </c>
      <c r="P18" s="382">
        <v>20015</v>
      </c>
      <c r="Q18" s="382">
        <v>19812</v>
      </c>
      <c r="R18" s="385">
        <v>19779</v>
      </c>
      <c r="S18" s="382">
        <v>19935</v>
      </c>
      <c r="T18" s="382">
        <v>19891</v>
      </c>
      <c r="U18" s="382">
        <v>20277</v>
      </c>
      <c r="V18" s="382">
        <v>20454</v>
      </c>
      <c r="W18" s="382">
        <v>20352</v>
      </c>
      <c r="X18" s="382">
        <v>20573</v>
      </c>
      <c r="Y18" s="382">
        <v>20683</v>
      </c>
      <c r="Z18" s="382">
        <v>20769</v>
      </c>
      <c r="AA18" s="382">
        <v>20872</v>
      </c>
      <c r="AB18" s="379">
        <v>20990</v>
      </c>
      <c r="AC18" s="379">
        <v>21130</v>
      </c>
      <c r="AD18" s="379">
        <v>21135</v>
      </c>
      <c r="AE18" s="379">
        <v>21119</v>
      </c>
      <c r="AF18" s="379">
        <v>21158</v>
      </c>
      <c r="AG18" s="379">
        <v>21032</v>
      </c>
      <c r="AH18" s="379">
        <v>21000</v>
      </c>
      <c r="AI18" s="379">
        <v>20865</v>
      </c>
      <c r="AJ18" s="379">
        <v>21122</v>
      </c>
      <c r="AK18" s="379">
        <v>21297</v>
      </c>
      <c r="AL18" s="379">
        <v>21226</v>
      </c>
      <c r="AM18" s="379">
        <v>21283</v>
      </c>
      <c r="AN18" s="382">
        <v>21304</v>
      </c>
      <c r="AO18" s="382">
        <v>21323</v>
      </c>
      <c r="AP18" s="382">
        <v>21501</v>
      </c>
      <c r="AQ18" s="382">
        <v>21383</v>
      </c>
      <c r="AR18" s="382">
        <v>21472</v>
      </c>
      <c r="AS18" s="382">
        <v>21693</v>
      </c>
      <c r="AT18" s="382">
        <v>21658</v>
      </c>
      <c r="AU18" s="382">
        <v>21732</v>
      </c>
      <c r="AV18" s="382">
        <v>21600</v>
      </c>
      <c r="AW18" s="382">
        <v>21718</v>
      </c>
      <c r="AX18" s="382">
        <v>21646</v>
      </c>
      <c r="AY18" s="382">
        <v>21726</v>
      </c>
      <c r="AZ18" s="379">
        <v>22056</v>
      </c>
      <c r="BA18" s="379">
        <v>22065</v>
      </c>
      <c r="BB18" s="379">
        <v>22242</v>
      </c>
      <c r="BC18" s="379">
        <v>22280</v>
      </c>
      <c r="BD18" s="379">
        <v>22291</v>
      </c>
      <c r="BE18" s="379">
        <v>22235</v>
      </c>
      <c r="BF18" s="379">
        <v>22422</v>
      </c>
      <c r="BG18" s="379">
        <v>22362</v>
      </c>
      <c r="BH18" s="379">
        <v>22288</v>
      </c>
      <c r="BI18" s="379">
        <v>22222</v>
      </c>
      <c r="BJ18" s="379">
        <v>22385</v>
      </c>
      <c r="BK18" s="379">
        <v>22596</v>
      </c>
      <c r="BL18" s="382">
        <v>22648</v>
      </c>
      <c r="BM18" s="382">
        <v>22788</v>
      </c>
      <c r="BN18" s="382">
        <v>22834</v>
      </c>
      <c r="BO18" s="382">
        <v>22894</v>
      </c>
      <c r="BP18" s="382">
        <v>22927</v>
      </c>
      <c r="BQ18" s="382">
        <v>22969</v>
      </c>
      <c r="BR18" s="382">
        <v>22987</v>
      </c>
      <c r="BS18" s="382">
        <v>22985</v>
      </c>
      <c r="BT18" s="382">
        <v>23031</v>
      </c>
      <c r="BU18" s="382">
        <v>23070</v>
      </c>
      <c r="BV18" s="382">
        <v>23132</v>
      </c>
      <c r="BW18" s="382">
        <v>23140</v>
      </c>
      <c r="BX18" s="379">
        <v>23173</v>
      </c>
      <c r="BY18" s="379">
        <v>23052</v>
      </c>
      <c r="BZ18" s="379">
        <v>23049</v>
      </c>
      <c r="CA18" s="379">
        <v>23001</v>
      </c>
      <c r="CB18" s="379">
        <v>22986</v>
      </c>
      <c r="CC18" s="379">
        <v>22694</v>
      </c>
      <c r="CD18" s="379">
        <v>22796</v>
      </c>
      <c r="CE18" s="379">
        <v>22814</v>
      </c>
      <c r="CF18" s="379">
        <v>22710</v>
      </c>
      <c r="CG18" s="379">
        <v>22698</v>
      </c>
      <c r="CH18" s="379">
        <v>22642</v>
      </c>
      <c r="CI18" s="379">
        <v>22586</v>
      </c>
      <c r="CJ18" s="382">
        <v>22516</v>
      </c>
      <c r="CK18" s="382">
        <v>22518</v>
      </c>
      <c r="CL18" s="382">
        <v>22471</v>
      </c>
      <c r="CM18" s="382">
        <v>22341</v>
      </c>
      <c r="CN18" s="382">
        <v>22347</v>
      </c>
      <c r="CO18" s="382">
        <v>22380</v>
      </c>
      <c r="CP18" s="382">
        <v>22533</v>
      </c>
      <c r="CQ18" s="382">
        <v>22639</v>
      </c>
      <c r="CR18" s="382">
        <v>22650</v>
      </c>
      <c r="CS18" s="382">
        <v>22620</v>
      </c>
      <c r="CT18" s="382">
        <v>22597</v>
      </c>
      <c r="CU18" s="382">
        <v>22668</v>
      </c>
      <c r="CV18" s="379">
        <v>22835</v>
      </c>
      <c r="CW18" s="379">
        <v>22955</v>
      </c>
      <c r="CX18" s="379">
        <v>22926</v>
      </c>
      <c r="CY18" s="379">
        <v>22998</v>
      </c>
      <c r="CZ18" s="379">
        <v>22924</v>
      </c>
      <c r="DA18" s="379">
        <v>22898</v>
      </c>
      <c r="DB18" s="379">
        <v>22947</v>
      </c>
      <c r="DC18" s="379">
        <v>22887</v>
      </c>
      <c r="DD18" s="379">
        <v>22938</v>
      </c>
      <c r="DE18" s="379">
        <v>22896</v>
      </c>
      <c r="DF18" s="379">
        <v>22931</v>
      </c>
      <c r="DG18" s="379">
        <v>22912</v>
      </c>
      <c r="DH18" s="382">
        <v>23011</v>
      </c>
      <c r="DI18" s="382">
        <v>22992</v>
      </c>
      <c r="DJ18" s="382">
        <v>23042</v>
      </c>
      <c r="DK18" s="382">
        <v>22980</v>
      </c>
      <c r="DL18" s="382">
        <v>22996</v>
      </c>
      <c r="DM18" s="382">
        <v>22954</v>
      </c>
      <c r="DN18" s="382">
        <v>22893</v>
      </c>
      <c r="DO18" s="382">
        <v>22889</v>
      </c>
      <c r="DP18" s="382">
        <v>22890</v>
      </c>
      <c r="DQ18" s="382">
        <v>22893</v>
      </c>
      <c r="DR18" s="382">
        <v>22881</v>
      </c>
      <c r="DS18" s="382">
        <v>22820</v>
      </c>
      <c r="DT18" s="379">
        <v>22895</v>
      </c>
      <c r="DU18" s="379">
        <v>23162</v>
      </c>
      <c r="DV18" s="379">
        <v>23225</v>
      </c>
      <c r="DW18" s="379">
        <v>23262</v>
      </c>
      <c r="DX18" s="379">
        <v>23388</v>
      </c>
      <c r="DY18" s="379">
        <v>23333</v>
      </c>
      <c r="DZ18" s="379">
        <v>23372</v>
      </c>
      <c r="EA18" s="379">
        <v>23266</v>
      </c>
      <c r="EB18" s="379">
        <v>23269</v>
      </c>
      <c r="EC18" s="379">
        <v>23253</v>
      </c>
      <c r="ED18" s="379">
        <v>23271</v>
      </c>
      <c r="EE18" s="379">
        <v>23212</v>
      </c>
      <c r="EF18" s="382">
        <v>23244</v>
      </c>
      <c r="EG18" s="382">
        <v>23378</v>
      </c>
      <c r="EH18" s="382">
        <v>23387</v>
      </c>
      <c r="EI18" s="382">
        <v>23447</v>
      </c>
      <c r="EJ18" s="382">
        <v>23409</v>
      </c>
      <c r="EK18" s="382">
        <v>23384</v>
      </c>
      <c r="EL18" s="382">
        <v>23405</v>
      </c>
      <c r="EM18" s="382">
        <v>23428</v>
      </c>
      <c r="EN18" s="382">
        <v>23645</v>
      </c>
      <c r="EO18" s="382">
        <v>23676</v>
      </c>
      <c r="EP18" s="382">
        <v>23689</v>
      </c>
      <c r="EQ18" s="382">
        <v>23758</v>
      </c>
      <c r="ER18" s="379">
        <v>23834</v>
      </c>
      <c r="ES18" s="379">
        <v>23932</v>
      </c>
      <c r="ET18" s="379">
        <v>24046</v>
      </c>
      <c r="EU18" s="379">
        <v>24040</v>
      </c>
      <c r="EV18" s="379">
        <v>24089</v>
      </c>
      <c r="EW18" s="379">
        <v>24090</v>
      </c>
      <c r="EX18" s="379">
        <v>24289</v>
      </c>
      <c r="EY18" s="379">
        <v>24372</v>
      </c>
      <c r="EZ18" s="379">
        <v>24305</v>
      </c>
      <c r="FA18" s="379">
        <v>24407</v>
      </c>
      <c r="FB18" s="379">
        <v>24432</v>
      </c>
      <c r="FC18" s="379">
        <v>24496</v>
      </c>
      <c r="FD18" s="382">
        <v>24679</v>
      </c>
      <c r="FE18" s="382">
        <v>24649</v>
      </c>
      <c r="FF18" s="382">
        <v>24440</v>
      </c>
      <c r="FG18" s="382">
        <v>24445</v>
      </c>
      <c r="FH18" s="382">
        <v>24555</v>
      </c>
      <c r="FI18" s="382">
        <v>24503</v>
      </c>
      <c r="FJ18" s="382">
        <v>24591</v>
      </c>
      <c r="FK18" s="382">
        <v>24576</v>
      </c>
      <c r="FL18" s="382">
        <v>24524</v>
      </c>
      <c r="FM18" s="382">
        <v>24562</v>
      </c>
      <c r="FN18" s="382">
        <v>24523</v>
      </c>
      <c r="FO18" s="382">
        <v>24553</v>
      </c>
      <c r="FP18" s="379">
        <v>24624</v>
      </c>
      <c r="FQ18" s="379">
        <v>24690</v>
      </c>
      <c r="FR18" s="379">
        <v>24635</v>
      </c>
      <c r="FS18" s="379">
        <v>24468</v>
      </c>
      <c r="FT18" s="379">
        <v>24446</v>
      </c>
      <c r="FU18" s="379">
        <v>24455</v>
      </c>
      <c r="FV18" s="379">
        <v>24408</v>
      </c>
      <c r="FW18" s="379">
        <v>24511</v>
      </c>
      <c r="FX18" s="379">
        <v>24478</v>
      </c>
      <c r="FY18" s="379">
        <v>24572</v>
      </c>
      <c r="FZ18" s="379">
        <v>24567</v>
      </c>
      <c r="GA18" s="379">
        <v>24599</v>
      </c>
      <c r="GB18" s="379">
        <v>24726</v>
      </c>
      <c r="GC18" s="379">
        <v>24911</v>
      </c>
      <c r="GD18" s="379">
        <v>24775</v>
      </c>
      <c r="GE18" s="379">
        <v>24676</v>
      </c>
      <c r="GF18" s="390">
        <v>24648</v>
      </c>
      <c r="GG18" s="391">
        <v>24458</v>
      </c>
      <c r="GH18" s="379">
        <v>24500</v>
      </c>
      <c r="GI18" s="324">
        <v>42</v>
      </c>
      <c r="GJ18" s="325">
        <v>100.171722953635</v>
      </c>
      <c r="GK18" s="324">
        <v>-99</v>
      </c>
      <c r="GL18" s="325">
        <v>99.597544615634803</v>
      </c>
      <c r="GR18" s="42"/>
    </row>
    <row r="19" spans="1:208" ht="15" outlineLevel="1">
      <c r="A19" s="373" t="s">
        <v>534</v>
      </c>
      <c r="B19" s="374"/>
      <c r="C19" s="375" t="s">
        <v>699</v>
      </c>
      <c r="D19" s="376">
        <v>328512</v>
      </c>
      <c r="E19" s="376">
        <v>330271</v>
      </c>
      <c r="F19" s="376">
        <v>330450</v>
      </c>
      <c r="G19" s="376">
        <v>328977</v>
      </c>
      <c r="H19" s="376">
        <v>328856</v>
      </c>
      <c r="I19" s="376">
        <v>329583</v>
      </c>
      <c r="J19" s="376">
        <v>326232</v>
      </c>
      <c r="K19" s="376">
        <v>328828</v>
      </c>
      <c r="L19" s="376">
        <v>324214</v>
      </c>
      <c r="M19" s="376">
        <v>322932</v>
      </c>
      <c r="N19" s="376">
        <v>322849</v>
      </c>
      <c r="O19" s="376">
        <v>325430</v>
      </c>
      <c r="P19" s="376">
        <v>324961</v>
      </c>
      <c r="Q19" s="376">
        <v>330540</v>
      </c>
      <c r="R19" s="384">
        <v>333325</v>
      </c>
      <c r="S19" s="376">
        <v>309826</v>
      </c>
      <c r="T19" s="376">
        <v>331933</v>
      </c>
      <c r="U19" s="376">
        <v>336373</v>
      </c>
      <c r="V19" s="376">
        <v>340660</v>
      </c>
      <c r="W19" s="376">
        <v>344976</v>
      </c>
      <c r="X19" s="376">
        <v>345741</v>
      </c>
      <c r="Y19" s="376">
        <v>350453</v>
      </c>
      <c r="Z19" s="376">
        <v>350933</v>
      </c>
      <c r="AA19" s="376">
        <v>350407</v>
      </c>
      <c r="AB19" s="376">
        <v>348933</v>
      </c>
      <c r="AC19" s="376">
        <v>350803</v>
      </c>
      <c r="AD19" s="376">
        <v>350653</v>
      </c>
      <c r="AE19" s="376">
        <v>351191</v>
      </c>
      <c r="AF19" s="376">
        <v>351935</v>
      </c>
      <c r="AG19" s="376">
        <v>347300</v>
      </c>
      <c r="AH19" s="376">
        <v>348410</v>
      </c>
      <c r="AI19" s="376">
        <v>348143</v>
      </c>
      <c r="AJ19" s="376">
        <v>347443</v>
      </c>
      <c r="AK19" s="376">
        <v>347989</v>
      </c>
      <c r="AL19" s="376">
        <v>346745</v>
      </c>
      <c r="AM19" s="376">
        <v>347751</v>
      </c>
      <c r="AN19" s="376">
        <v>347437</v>
      </c>
      <c r="AO19" s="376">
        <v>347601</v>
      </c>
      <c r="AP19" s="376">
        <v>348802</v>
      </c>
      <c r="AQ19" s="376">
        <v>348361</v>
      </c>
      <c r="AR19" s="376">
        <v>353716</v>
      </c>
      <c r="AS19" s="376">
        <v>356260</v>
      </c>
      <c r="AT19" s="376">
        <v>357865</v>
      </c>
      <c r="AU19" s="376">
        <v>358783</v>
      </c>
      <c r="AV19" s="376">
        <v>355153</v>
      </c>
      <c r="AW19" s="376">
        <v>356397</v>
      </c>
      <c r="AX19" s="376">
        <v>356537</v>
      </c>
      <c r="AY19" s="376">
        <v>357208</v>
      </c>
      <c r="AZ19" s="376">
        <v>358546</v>
      </c>
      <c r="BA19" s="376">
        <v>360288</v>
      </c>
      <c r="BB19" s="376">
        <v>359409</v>
      </c>
      <c r="BC19" s="376">
        <v>359629</v>
      </c>
      <c r="BD19" s="376">
        <v>361049</v>
      </c>
      <c r="BE19" s="376">
        <v>358635</v>
      </c>
      <c r="BF19" s="376">
        <v>360350</v>
      </c>
      <c r="BG19" s="376">
        <v>358629</v>
      </c>
      <c r="BH19" s="376">
        <v>366071</v>
      </c>
      <c r="BI19" s="376">
        <v>364156</v>
      </c>
      <c r="BJ19" s="376">
        <v>366281</v>
      </c>
      <c r="BK19" s="376">
        <v>373117</v>
      </c>
      <c r="BL19" s="376">
        <v>374199</v>
      </c>
      <c r="BM19" s="376">
        <v>376751</v>
      </c>
      <c r="BN19" s="376">
        <v>377201</v>
      </c>
      <c r="BO19" s="376">
        <v>377378</v>
      </c>
      <c r="BP19" s="376">
        <v>378183</v>
      </c>
      <c r="BQ19" s="376">
        <v>376888</v>
      </c>
      <c r="BR19" s="376">
        <v>370686</v>
      </c>
      <c r="BS19" s="376">
        <v>364845</v>
      </c>
      <c r="BT19" s="376">
        <v>363294</v>
      </c>
      <c r="BU19" s="376">
        <v>363332</v>
      </c>
      <c r="BV19" s="376">
        <v>362873</v>
      </c>
      <c r="BW19" s="376">
        <v>364182</v>
      </c>
      <c r="BX19" s="376">
        <v>364700</v>
      </c>
      <c r="BY19" s="376">
        <v>362873</v>
      </c>
      <c r="BZ19" s="376">
        <v>358926</v>
      </c>
      <c r="CA19" s="376">
        <v>355938</v>
      </c>
      <c r="CB19" s="376">
        <v>354569</v>
      </c>
      <c r="CC19" s="376">
        <v>350211</v>
      </c>
      <c r="CD19" s="376">
        <v>345240</v>
      </c>
      <c r="CE19" s="376">
        <v>344931</v>
      </c>
      <c r="CF19" s="376">
        <v>344905</v>
      </c>
      <c r="CG19" s="376">
        <v>344857</v>
      </c>
      <c r="CH19" s="376">
        <v>344849</v>
      </c>
      <c r="CI19" s="376">
        <v>344724</v>
      </c>
      <c r="CJ19" s="376">
        <v>343917</v>
      </c>
      <c r="CK19" s="376">
        <v>345267</v>
      </c>
      <c r="CL19" s="376">
        <v>343825</v>
      </c>
      <c r="CM19" s="376">
        <v>343830</v>
      </c>
      <c r="CN19" s="376">
        <v>343999</v>
      </c>
      <c r="CO19" s="376">
        <v>346684</v>
      </c>
      <c r="CP19" s="376">
        <v>349403</v>
      </c>
      <c r="CQ19" s="376">
        <v>349661</v>
      </c>
      <c r="CR19" s="376">
        <v>349992</v>
      </c>
      <c r="CS19" s="376">
        <v>351486</v>
      </c>
      <c r="CT19" s="376">
        <v>353692</v>
      </c>
      <c r="CU19" s="376">
        <v>354910</v>
      </c>
      <c r="CV19" s="376">
        <v>355253</v>
      </c>
      <c r="CW19" s="376">
        <v>355109</v>
      </c>
      <c r="CX19" s="376">
        <v>355135</v>
      </c>
      <c r="CY19" s="376">
        <v>354942</v>
      </c>
      <c r="CZ19" s="376">
        <v>355582</v>
      </c>
      <c r="DA19" s="376">
        <v>355086</v>
      </c>
      <c r="DB19" s="376">
        <v>354088</v>
      </c>
      <c r="DC19" s="376">
        <v>353891</v>
      </c>
      <c r="DD19" s="376">
        <v>357398</v>
      </c>
      <c r="DE19" s="376">
        <v>356413</v>
      </c>
      <c r="DF19" s="376">
        <v>360852</v>
      </c>
      <c r="DG19" s="376">
        <v>362545</v>
      </c>
      <c r="DH19" s="376">
        <v>363568</v>
      </c>
      <c r="DI19" s="376">
        <v>364840</v>
      </c>
      <c r="DJ19" s="376">
        <v>364686</v>
      </c>
      <c r="DK19" s="376">
        <v>364596</v>
      </c>
      <c r="DL19" s="376">
        <v>364754</v>
      </c>
      <c r="DM19" s="376">
        <v>363867</v>
      </c>
      <c r="DN19" s="376">
        <v>362875</v>
      </c>
      <c r="DO19" s="376">
        <v>362609</v>
      </c>
      <c r="DP19" s="376">
        <v>362681</v>
      </c>
      <c r="DQ19" s="376">
        <v>361639</v>
      </c>
      <c r="DR19" s="376">
        <v>359638</v>
      </c>
      <c r="DS19" s="376">
        <v>360360</v>
      </c>
      <c r="DT19" s="376">
        <v>360789</v>
      </c>
      <c r="DU19" s="376">
        <v>367562</v>
      </c>
      <c r="DV19" s="376">
        <v>372192</v>
      </c>
      <c r="DW19" s="376">
        <v>373865</v>
      </c>
      <c r="DX19" s="376">
        <v>376540</v>
      </c>
      <c r="DY19" s="376">
        <v>376955</v>
      </c>
      <c r="DZ19" s="376">
        <v>377299</v>
      </c>
      <c r="EA19" s="376">
        <v>372361</v>
      </c>
      <c r="EB19" s="376">
        <v>373902</v>
      </c>
      <c r="EC19" s="376">
        <v>373255</v>
      </c>
      <c r="ED19" s="376">
        <v>372422</v>
      </c>
      <c r="EE19" s="376">
        <v>371489</v>
      </c>
      <c r="EF19" s="376">
        <v>372505</v>
      </c>
      <c r="EG19" s="376">
        <v>373724</v>
      </c>
      <c r="EH19" s="376">
        <v>372200</v>
      </c>
      <c r="EI19" s="376">
        <v>371718</v>
      </c>
      <c r="EJ19" s="376">
        <v>371692</v>
      </c>
      <c r="EK19" s="376">
        <v>372014</v>
      </c>
      <c r="EL19" s="376">
        <v>373298</v>
      </c>
      <c r="EM19" s="376">
        <v>374069</v>
      </c>
      <c r="EN19" s="376">
        <v>380150</v>
      </c>
      <c r="EO19" s="376">
        <v>378886</v>
      </c>
      <c r="EP19" s="376">
        <v>378541</v>
      </c>
      <c r="EQ19" s="376">
        <v>379773</v>
      </c>
      <c r="ER19" s="376">
        <v>380477</v>
      </c>
      <c r="ES19" s="376">
        <v>381690</v>
      </c>
      <c r="ET19" s="376">
        <v>384836</v>
      </c>
      <c r="EU19" s="376">
        <v>385011</v>
      </c>
      <c r="EV19" s="376">
        <v>386942</v>
      </c>
      <c r="EW19" s="376">
        <v>386806</v>
      </c>
      <c r="EX19" s="376">
        <v>396824</v>
      </c>
      <c r="EY19" s="376">
        <v>397330</v>
      </c>
      <c r="EZ19" s="376">
        <v>397183</v>
      </c>
      <c r="FA19" s="376">
        <v>398897</v>
      </c>
      <c r="FB19" s="376">
        <v>398957</v>
      </c>
      <c r="FC19" s="376">
        <v>400192</v>
      </c>
      <c r="FD19" s="376">
        <v>403582</v>
      </c>
      <c r="FE19" s="376">
        <v>404752</v>
      </c>
      <c r="FF19" s="376">
        <v>402473</v>
      </c>
      <c r="FG19" s="376">
        <v>401294</v>
      </c>
      <c r="FH19" s="376">
        <v>401861</v>
      </c>
      <c r="FI19" s="376">
        <v>401141</v>
      </c>
      <c r="FJ19" s="376">
        <v>401208</v>
      </c>
      <c r="FK19" s="376">
        <v>404720</v>
      </c>
      <c r="FL19" s="376">
        <v>401878</v>
      </c>
      <c r="FM19" s="376">
        <v>401791</v>
      </c>
      <c r="FN19" s="376">
        <v>402534</v>
      </c>
      <c r="FO19" s="376">
        <v>403865</v>
      </c>
      <c r="FP19" s="376">
        <v>407178</v>
      </c>
      <c r="FQ19" s="376">
        <v>409261</v>
      </c>
      <c r="FR19" s="376">
        <v>409802</v>
      </c>
      <c r="FS19" s="376">
        <v>407845</v>
      </c>
      <c r="FT19" s="376">
        <v>406806</v>
      </c>
      <c r="FU19" s="376">
        <v>405971</v>
      </c>
      <c r="FV19" s="376">
        <v>405983</v>
      </c>
      <c r="FW19" s="376">
        <v>405453</v>
      </c>
      <c r="FX19" s="376">
        <v>405886</v>
      </c>
      <c r="FY19" s="376">
        <v>407306</v>
      </c>
      <c r="FZ19" s="376">
        <v>406914</v>
      </c>
      <c r="GA19" s="376">
        <v>407104</v>
      </c>
      <c r="GB19" s="376">
        <v>412049</v>
      </c>
      <c r="GC19" s="376">
        <v>413091</v>
      </c>
      <c r="GD19" s="376">
        <v>410566</v>
      </c>
      <c r="GE19" s="376">
        <v>408582</v>
      </c>
      <c r="GF19" s="392">
        <v>408362</v>
      </c>
      <c r="GG19" s="389">
        <v>397435</v>
      </c>
      <c r="GH19" s="376">
        <v>398323</v>
      </c>
      <c r="GI19" s="324">
        <v>888</v>
      </c>
      <c r="GJ19" s="325">
        <v>100.22343276258999</v>
      </c>
      <c r="GK19" s="324">
        <v>-8781</v>
      </c>
      <c r="GL19" s="325">
        <v>97.843057302310996</v>
      </c>
    </row>
    <row r="20" spans="1:208" ht="15" outlineLevel="2">
      <c r="A20" s="377">
        <v>45</v>
      </c>
      <c r="B20" s="378" t="s">
        <v>534</v>
      </c>
      <c r="C20" s="348" t="s">
        <v>563</v>
      </c>
      <c r="D20" s="379">
        <v>55003</v>
      </c>
      <c r="E20" s="379">
        <v>55241</v>
      </c>
      <c r="F20" s="379">
        <v>55023</v>
      </c>
      <c r="G20" s="379">
        <v>54978</v>
      </c>
      <c r="H20" s="379">
        <v>54442</v>
      </c>
      <c r="I20" s="379">
        <v>54737</v>
      </c>
      <c r="J20" s="379">
        <v>53566</v>
      </c>
      <c r="K20" s="379">
        <v>54571</v>
      </c>
      <c r="L20" s="379">
        <v>52761</v>
      </c>
      <c r="M20" s="379">
        <v>51739</v>
      </c>
      <c r="N20" s="379">
        <v>51567</v>
      </c>
      <c r="O20" s="379">
        <v>51697</v>
      </c>
      <c r="P20" s="382">
        <v>51449</v>
      </c>
      <c r="Q20" s="382">
        <v>51131</v>
      </c>
      <c r="R20" s="385">
        <v>51111</v>
      </c>
      <c r="S20" s="382">
        <v>45207</v>
      </c>
      <c r="T20" s="382">
        <v>51161</v>
      </c>
      <c r="U20" s="382">
        <v>51443</v>
      </c>
      <c r="V20" s="382">
        <v>52197</v>
      </c>
      <c r="W20" s="382">
        <v>53128</v>
      </c>
      <c r="X20" s="382">
        <v>53053</v>
      </c>
      <c r="Y20" s="382">
        <v>53454</v>
      </c>
      <c r="Z20" s="382">
        <v>53412</v>
      </c>
      <c r="AA20" s="382">
        <v>52887</v>
      </c>
      <c r="AB20" s="379">
        <v>52834</v>
      </c>
      <c r="AC20" s="379">
        <v>52792</v>
      </c>
      <c r="AD20" s="379">
        <v>52568</v>
      </c>
      <c r="AE20" s="379">
        <v>52620</v>
      </c>
      <c r="AF20" s="379">
        <v>52617</v>
      </c>
      <c r="AG20" s="379">
        <v>51006</v>
      </c>
      <c r="AH20" s="379">
        <v>51027</v>
      </c>
      <c r="AI20" s="379">
        <v>51177</v>
      </c>
      <c r="AJ20" s="379">
        <v>51021</v>
      </c>
      <c r="AK20" s="379">
        <v>51334</v>
      </c>
      <c r="AL20" s="379">
        <v>51401</v>
      </c>
      <c r="AM20" s="379">
        <v>52380</v>
      </c>
      <c r="AN20" s="382">
        <v>52093</v>
      </c>
      <c r="AO20" s="382">
        <v>52100</v>
      </c>
      <c r="AP20" s="382">
        <v>52237</v>
      </c>
      <c r="AQ20" s="382">
        <v>52024</v>
      </c>
      <c r="AR20" s="382">
        <v>54139</v>
      </c>
      <c r="AS20" s="382">
        <v>54315</v>
      </c>
      <c r="AT20" s="382">
        <v>54648</v>
      </c>
      <c r="AU20" s="382">
        <v>54960</v>
      </c>
      <c r="AV20" s="382">
        <v>54154</v>
      </c>
      <c r="AW20" s="382">
        <v>54374</v>
      </c>
      <c r="AX20" s="382">
        <v>54256</v>
      </c>
      <c r="AY20" s="382">
        <v>54140</v>
      </c>
      <c r="AZ20" s="379">
        <v>54464</v>
      </c>
      <c r="BA20" s="379">
        <v>55052</v>
      </c>
      <c r="BB20" s="379">
        <v>54521</v>
      </c>
      <c r="BC20" s="379">
        <v>54313</v>
      </c>
      <c r="BD20" s="379">
        <v>54178</v>
      </c>
      <c r="BE20" s="379">
        <v>53284</v>
      </c>
      <c r="BF20" s="379">
        <v>53223</v>
      </c>
      <c r="BG20" s="379">
        <v>52559</v>
      </c>
      <c r="BH20" s="379">
        <v>52979</v>
      </c>
      <c r="BI20" s="379">
        <v>52257</v>
      </c>
      <c r="BJ20" s="379">
        <v>53151</v>
      </c>
      <c r="BK20" s="379">
        <v>53867</v>
      </c>
      <c r="BL20" s="382">
        <v>54061</v>
      </c>
      <c r="BM20" s="382">
        <v>54737</v>
      </c>
      <c r="BN20" s="382">
        <v>54825</v>
      </c>
      <c r="BO20" s="382">
        <v>54808</v>
      </c>
      <c r="BP20" s="382">
        <v>55072</v>
      </c>
      <c r="BQ20" s="382">
        <v>54966</v>
      </c>
      <c r="BR20" s="382">
        <v>53273</v>
      </c>
      <c r="BS20" s="382">
        <v>52486</v>
      </c>
      <c r="BT20" s="382">
        <v>52325</v>
      </c>
      <c r="BU20" s="382">
        <v>52354</v>
      </c>
      <c r="BV20" s="382">
        <v>52343</v>
      </c>
      <c r="BW20" s="382">
        <v>52758</v>
      </c>
      <c r="BX20" s="379">
        <v>52319</v>
      </c>
      <c r="BY20" s="379">
        <v>51702</v>
      </c>
      <c r="BZ20" s="379">
        <v>50447</v>
      </c>
      <c r="CA20" s="379">
        <v>49556</v>
      </c>
      <c r="CB20" s="379">
        <v>49160</v>
      </c>
      <c r="CC20" s="379">
        <v>48279</v>
      </c>
      <c r="CD20" s="379">
        <v>47667</v>
      </c>
      <c r="CE20" s="379">
        <v>47516</v>
      </c>
      <c r="CF20" s="379">
        <v>47104</v>
      </c>
      <c r="CG20" s="379">
        <v>47122</v>
      </c>
      <c r="CH20" s="379">
        <v>47193</v>
      </c>
      <c r="CI20" s="379">
        <v>47085</v>
      </c>
      <c r="CJ20" s="382">
        <v>46802</v>
      </c>
      <c r="CK20" s="382">
        <v>47172</v>
      </c>
      <c r="CL20" s="382">
        <v>46912</v>
      </c>
      <c r="CM20" s="382">
        <v>46813</v>
      </c>
      <c r="CN20" s="382">
        <v>46809</v>
      </c>
      <c r="CO20" s="382">
        <v>48106</v>
      </c>
      <c r="CP20" s="382">
        <v>48713</v>
      </c>
      <c r="CQ20" s="382">
        <v>48772</v>
      </c>
      <c r="CR20" s="382">
        <v>48501</v>
      </c>
      <c r="CS20" s="382">
        <v>49132</v>
      </c>
      <c r="CT20" s="382">
        <v>49512</v>
      </c>
      <c r="CU20" s="382">
        <v>49844</v>
      </c>
      <c r="CV20" s="379">
        <v>49863</v>
      </c>
      <c r="CW20" s="379">
        <v>49710</v>
      </c>
      <c r="CX20" s="379">
        <v>49624</v>
      </c>
      <c r="CY20" s="379">
        <v>49493</v>
      </c>
      <c r="CZ20" s="379">
        <v>49609</v>
      </c>
      <c r="DA20" s="379">
        <v>49503</v>
      </c>
      <c r="DB20" s="379">
        <v>49461</v>
      </c>
      <c r="DC20" s="379">
        <v>49296</v>
      </c>
      <c r="DD20" s="379">
        <v>50049</v>
      </c>
      <c r="DE20" s="379">
        <v>49658</v>
      </c>
      <c r="DF20" s="379">
        <v>51284</v>
      </c>
      <c r="DG20" s="379">
        <v>51576</v>
      </c>
      <c r="DH20" s="382">
        <v>51243</v>
      </c>
      <c r="DI20" s="382">
        <v>51833</v>
      </c>
      <c r="DJ20" s="382">
        <v>51615</v>
      </c>
      <c r="DK20" s="382">
        <v>51820</v>
      </c>
      <c r="DL20" s="382">
        <v>51674</v>
      </c>
      <c r="DM20" s="382">
        <v>51279</v>
      </c>
      <c r="DN20" s="382">
        <v>50985</v>
      </c>
      <c r="DO20" s="382">
        <v>50905</v>
      </c>
      <c r="DP20" s="382">
        <v>50861</v>
      </c>
      <c r="DQ20" s="382">
        <v>50633</v>
      </c>
      <c r="DR20" s="382">
        <v>50568</v>
      </c>
      <c r="DS20" s="382">
        <v>51049</v>
      </c>
      <c r="DT20" s="379">
        <v>51271</v>
      </c>
      <c r="DU20" s="379">
        <v>54186</v>
      </c>
      <c r="DV20" s="379">
        <v>56104</v>
      </c>
      <c r="DW20" s="379">
        <v>57023</v>
      </c>
      <c r="DX20" s="379">
        <v>58253</v>
      </c>
      <c r="DY20" s="379">
        <v>58557</v>
      </c>
      <c r="DZ20" s="379">
        <v>58646</v>
      </c>
      <c r="EA20" s="379">
        <v>56802</v>
      </c>
      <c r="EB20" s="379">
        <v>57275</v>
      </c>
      <c r="EC20" s="379">
        <v>56934</v>
      </c>
      <c r="ED20" s="379">
        <v>56544</v>
      </c>
      <c r="EE20" s="379">
        <v>56233</v>
      </c>
      <c r="EF20" s="382">
        <v>56447</v>
      </c>
      <c r="EG20" s="382">
        <v>56628</v>
      </c>
      <c r="EH20" s="382">
        <v>56192</v>
      </c>
      <c r="EI20" s="382">
        <v>56093</v>
      </c>
      <c r="EJ20" s="382">
        <v>55839</v>
      </c>
      <c r="EK20" s="382">
        <v>55778</v>
      </c>
      <c r="EL20" s="382">
        <v>55864</v>
      </c>
      <c r="EM20" s="382">
        <v>56050</v>
      </c>
      <c r="EN20" s="382">
        <v>58123</v>
      </c>
      <c r="EO20" s="382">
        <v>57802</v>
      </c>
      <c r="EP20" s="382">
        <v>57556</v>
      </c>
      <c r="EQ20" s="382">
        <v>58098</v>
      </c>
      <c r="ER20" s="379">
        <v>58269</v>
      </c>
      <c r="ES20" s="379">
        <v>58791</v>
      </c>
      <c r="ET20" s="379">
        <v>60439</v>
      </c>
      <c r="EU20" s="379">
        <v>60694</v>
      </c>
      <c r="EV20" s="379">
        <v>61172</v>
      </c>
      <c r="EW20" s="379">
        <v>61180</v>
      </c>
      <c r="EX20" s="379">
        <v>64309</v>
      </c>
      <c r="EY20" s="379">
        <v>64210</v>
      </c>
      <c r="EZ20" s="379">
        <v>64167</v>
      </c>
      <c r="FA20" s="379">
        <v>64552</v>
      </c>
      <c r="FB20" s="379">
        <v>64547</v>
      </c>
      <c r="FC20" s="379">
        <v>64919</v>
      </c>
      <c r="FD20" s="382">
        <v>66105</v>
      </c>
      <c r="FE20" s="382">
        <v>66572</v>
      </c>
      <c r="FF20" s="382">
        <v>66196</v>
      </c>
      <c r="FG20" s="382">
        <v>66002</v>
      </c>
      <c r="FH20" s="382">
        <v>66381</v>
      </c>
      <c r="FI20" s="382">
        <v>66180</v>
      </c>
      <c r="FJ20" s="382">
        <v>66284</v>
      </c>
      <c r="FK20" s="382">
        <v>66821</v>
      </c>
      <c r="FL20" s="382">
        <v>66853</v>
      </c>
      <c r="FM20" s="382">
        <v>66899</v>
      </c>
      <c r="FN20" s="382">
        <v>67890</v>
      </c>
      <c r="FO20" s="382">
        <v>68404</v>
      </c>
      <c r="FP20" s="379">
        <v>69293</v>
      </c>
      <c r="FQ20" s="379">
        <v>69766</v>
      </c>
      <c r="FR20" s="379">
        <v>69979</v>
      </c>
      <c r="FS20" s="379">
        <v>69515</v>
      </c>
      <c r="FT20" s="379">
        <v>69259</v>
      </c>
      <c r="FU20" s="379">
        <v>69120</v>
      </c>
      <c r="FV20" s="379">
        <v>69244</v>
      </c>
      <c r="FW20" s="379">
        <v>69025</v>
      </c>
      <c r="FX20" s="379">
        <v>69240</v>
      </c>
      <c r="FY20" s="379">
        <v>69704</v>
      </c>
      <c r="FZ20" s="379">
        <v>69556</v>
      </c>
      <c r="GA20" s="379">
        <v>69464</v>
      </c>
      <c r="GB20" s="379">
        <v>70828</v>
      </c>
      <c r="GC20" s="379">
        <v>71021</v>
      </c>
      <c r="GD20" s="379">
        <v>70515</v>
      </c>
      <c r="GE20" s="379">
        <v>69964</v>
      </c>
      <c r="GF20" s="390">
        <v>69942</v>
      </c>
      <c r="GG20" s="391">
        <v>66004</v>
      </c>
      <c r="GH20" s="379">
        <v>66237</v>
      </c>
      <c r="GI20" s="324">
        <v>233</v>
      </c>
      <c r="GJ20" s="325">
        <v>100.353008908551</v>
      </c>
      <c r="GK20" s="324">
        <v>-3227</v>
      </c>
      <c r="GL20" s="325">
        <v>95.354428193020894</v>
      </c>
    </row>
    <row r="21" spans="1:208" ht="15" outlineLevel="2">
      <c r="A21" s="377">
        <v>51</v>
      </c>
      <c r="B21" s="378" t="s">
        <v>534</v>
      </c>
      <c r="C21" s="348" t="s">
        <v>372</v>
      </c>
      <c r="D21" s="379">
        <v>23644</v>
      </c>
      <c r="E21" s="379">
        <v>23633</v>
      </c>
      <c r="F21" s="379">
        <v>23714</v>
      </c>
      <c r="G21" s="379">
        <v>23697</v>
      </c>
      <c r="H21" s="379">
        <v>23654</v>
      </c>
      <c r="I21" s="379">
        <v>23654</v>
      </c>
      <c r="J21" s="379">
        <v>23510</v>
      </c>
      <c r="K21" s="379">
        <v>23661</v>
      </c>
      <c r="L21" s="379">
        <v>23410</v>
      </c>
      <c r="M21" s="379">
        <v>23392</v>
      </c>
      <c r="N21" s="379">
        <v>23420</v>
      </c>
      <c r="O21" s="379">
        <v>24004</v>
      </c>
      <c r="P21" s="382">
        <v>23941</v>
      </c>
      <c r="Q21" s="382">
        <v>24051</v>
      </c>
      <c r="R21" s="385">
        <v>24036</v>
      </c>
      <c r="S21" s="382">
        <v>23137</v>
      </c>
      <c r="T21" s="382">
        <v>24299</v>
      </c>
      <c r="U21" s="382">
        <v>24457</v>
      </c>
      <c r="V21" s="382">
        <v>24622</v>
      </c>
      <c r="W21" s="382">
        <v>24855</v>
      </c>
      <c r="X21" s="382">
        <v>24800</v>
      </c>
      <c r="Y21" s="382">
        <v>25033</v>
      </c>
      <c r="Z21" s="382">
        <v>25041</v>
      </c>
      <c r="AA21" s="382">
        <v>24954</v>
      </c>
      <c r="AB21" s="379">
        <v>24897</v>
      </c>
      <c r="AC21" s="379">
        <v>24870</v>
      </c>
      <c r="AD21" s="379">
        <v>24885</v>
      </c>
      <c r="AE21" s="379">
        <v>24894</v>
      </c>
      <c r="AF21" s="379">
        <v>24779</v>
      </c>
      <c r="AG21" s="379">
        <v>24917</v>
      </c>
      <c r="AH21" s="379">
        <v>24842</v>
      </c>
      <c r="AI21" s="379">
        <v>24812</v>
      </c>
      <c r="AJ21" s="379">
        <v>24564</v>
      </c>
      <c r="AK21" s="379">
        <v>24309</v>
      </c>
      <c r="AL21" s="379">
        <v>24294</v>
      </c>
      <c r="AM21" s="379">
        <v>24540</v>
      </c>
      <c r="AN21" s="382">
        <v>24699</v>
      </c>
      <c r="AO21" s="382">
        <v>24777</v>
      </c>
      <c r="AP21" s="382">
        <v>24868</v>
      </c>
      <c r="AQ21" s="382">
        <v>25052</v>
      </c>
      <c r="AR21" s="382">
        <v>25719</v>
      </c>
      <c r="AS21" s="382">
        <v>25833</v>
      </c>
      <c r="AT21" s="382">
        <v>25857</v>
      </c>
      <c r="AU21" s="382">
        <v>25871</v>
      </c>
      <c r="AV21" s="382">
        <v>25699</v>
      </c>
      <c r="AW21" s="382">
        <v>26066</v>
      </c>
      <c r="AX21" s="382">
        <v>26194</v>
      </c>
      <c r="AY21" s="382">
        <v>26264</v>
      </c>
      <c r="AZ21" s="379">
        <v>26370</v>
      </c>
      <c r="BA21" s="379">
        <v>26407</v>
      </c>
      <c r="BB21" s="379">
        <v>26352</v>
      </c>
      <c r="BC21" s="379">
        <v>26380</v>
      </c>
      <c r="BD21" s="379">
        <v>26356</v>
      </c>
      <c r="BE21" s="379">
        <v>26257</v>
      </c>
      <c r="BF21" s="379">
        <v>26384</v>
      </c>
      <c r="BG21" s="379">
        <v>26366</v>
      </c>
      <c r="BH21" s="379">
        <v>26548</v>
      </c>
      <c r="BI21" s="379">
        <v>26577</v>
      </c>
      <c r="BJ21" s="379">
        <v>26624</v>
      </c>
      <c r="BK21" s="379">
        <v>26778</v>
      </c>
      <c r="BL21" s="382">
        <v>26791</v>
      </c>
      <c r="BM21" s="382">
        <v>26882</v>
      </c>
      <c r="BN21" s="382">
        <v>26923</v>
      </c>
      <c r="BO21" s="382">
        <v>26974</v>
      </c>
      <c r="BP21" s="382">
        <v>27113</v>
      </c>
      <c r="BQ21" s="382">
        <v>27127</v>
      </c>
      <c r="BR21" s="382">
        <v>26777</v>
      </c>
      <c r="BS21" s="382">
        <v>26479</v>
      </c>
      <c r="BT21" s="382">
        <v>26398</v>
      </c>
      <c r="BU21" s="382">
        <v>26303</v>
      </c>
      <c r="BV21" s="382">
        <v>26302</v>
      </c>
      <c r="BW21" s="382">
        <v>26372</v>
      </c>
      <c r="BX21" s="379">
        <v>26419</v>
      </c>
      <c r="BY21" s="379">
        <v>26260</v>
      </c>
      <c r="BZ21" s="379">
        <v>26062</v>
      </c>
      <c r="CA21" s="379">
        <v>25878</v>
      </c>
      <c r="CB21" s="379">
        <v>26058</v>
      </c>
      <c r="CC21" s="379">
        <v>25886</v>
      </c>
      <c r="CD21" s="379">
        <v>25690</v>
      </c>
      <c r="CE21" s="379">
        <v>25668</v>
      </c>
      <c r="CF21" s="379">
        <v>25567</v>
      </c>
      <c r="CG21" s="379">
        <v>25496</v>
      </c>
      <c r="CH21" s="379">
        <v>25536</v>
      </c>
      <c r="CI21" s="379">
        <v>25511</v>
      </c>
      <c r="CJ21" s="382">
        <v>25475</v>
      </c>
      <c r="CK21" s="382">
        <v>25624</v>
      </c>
      <c r="CL21" s="382">
        <v>25686</v>
      </c>
      <c r="CM21" s="382">
        <v>25648</v>
      </c>
      <c r="CN21" s="382">
        <v>25745</v>
      </c>
      <c r="CO21" s="382">
        <v>26039</v>
      </c>
      <c r="CP21" s="382">
        <v>26134</v>
      </c>
      <c r="CQ21" s="382">
        <v>26283</v>
      </c>
      <c r="CR21" s="382">
        <v>26254</v>
      </c>
      <c r="CS21" s="382">
        <v>26316</v>
      </c>
      <c r="CT21" s="382">
        <v>26401</v>
      </c>
      <c r="CU21" s="382">
        <v>26407</v>
      </c>
      <c r="CV21" s="379">
        <v>26390</v>
      </c>
      <c r="CW21" s="379">
        <v>26379</v>
      </c>
      <c r="CX21" s="379">
        <v>26411</v>
      </c>
      <c r="CY21" s="379">
        <v>26630</v>
      </c>
      <c r="CZ21" s="379">
        <v>26654</v>
      </c>
      <c r="DA21" s="379">
        <v>26568</v>
      </c>
      <c r="DB21" s="379">
        <v>26596</v>
      </c>
      <c r="DC21" s="379">
        <v>26534</v>
      </c>
      <c r="DD21" s="379">
        <v>26637</v>
      </c>
      <c r="DE21" s="379">
        <v>26458</v>
      </c>
      <c r="DF21" s="379">
        <v>26764</v>
      </c>
      <c r="DG21" s="379">
        <v>26805</v>
      </c>
      <c r="DH21" s="382">
        <v>26789</v>
      </c>
      <c r="DI21" s="382">
        <v>26815</v>
      </c>
      <c r="DJ21" s="382">
        <v>26753</v>
      </c>
      <c r="DK21" s="382">
        <v>26602</v>
      </c>
      <c r="DL21" s="382">
        <v>26521</v>
      </c>
      <c r="DM21" s="382">
        <v>26446</v>
      </c>
      <c r="DN21" s="382">
        <v>26318</v>
      </c>
      <c r="DO21" s="382">
        <v>26261</v>
      </c>
      <c r="DP21" s="382">
        <v>26297</v>
      </c>
      <c r="DQ21" s="382">
        <v>26188</v>
      </c>
      <c r="DR21" s="382">
        <v>25999</v>
      </c>
      <c r="DS21" s="382">
        <v>26099</v>
      </c>
      <c r="DT21" s="379">
        <v>26121</v>
      </c>
      <c r="DU21" s="379">
        <v>26270</v>
      </c>
      <c r="DV21" s="379">
        <v>26393</v>
      </c>
      <c r="DW21" s="379">
        <v>26334</v>
      </c>
      <c r="DX21" s="379">
        <v>26388</v>
      </c>
      <c r="DY21" s="379">
        <v>26460</v>
      </c>
      <c r="DZ21" s="379">
        <v>26403</v>
      </c>
      <c r="EA21" s="379">
        <v>26185</v>
      </c>
      <c r="EB21" s="379">
        <v>26331</v>
      </c>
      <c r="EC21" s="379">
        <v>26270</v>
      </c>
      <c r="ED21" s="379">
        <v>26250</v>
      </c>
      <c r="EE21" s="379">
        <v>26198</v>
      </c>
      <c r="EF21" s="382">
        <v>26339</v>
      </c>
      <c r="EG21" s="382">
        <v>26459</v>
      </c>
      <c r="EH21" s="382">
        <v>26375</v>
      </c>
      <c r="EI21" s="382">
        <v>26215</v>
      </c>
      <c r="EJ21" s="382">
        <v>26156</v>
      </c>
      <c r="EK21" s="382">
        <v>26090</v>
      </c>
      <c r="EL21" s="382">
        <v>26017</v>
      </c>
      <c r="EM21" s="382">
        <v>25997</v>
      </c>
      <c r="EN21" s="382">
        <v>26017</v>
      </c>
      <c r="EO21" s="382">
        <v>25885</v>
      </c>
      <c r="EP21" s="382">
        <v>25860</v>
      </c>
      <c r="EQ21" s="382">
        <v>25865</v>
      </c>
      <c r="ER21" s="379">
        <v>25930</v>
      </c>
      <c r="ES21" s="379">
        <v>25865</v>
      </c>
      <c r="ET21" s="379">
        <v>25827</v>
      </c>
      <c r="EU21" s="379">
        <v>25774</v>
      </c>
      <c r="EV21" s="379">
        <v>25787</v>
      </c>
      <c r="EW21" s="379">
        <v>25691</v>
      </c>
      <c r="EX21" s="379">
        <v>26005</v>
      </c>
      <c r="EY21" s="379">
        <v>26023</v>
      </c>
      <c r="EZ21" s="379">
        <v>25983</v>
      </c>
      <c r="FA21" s="379">
        <v>25940</v>
      </c>
      <c r="FB21" s="379">
        <v>25916</v>
      </c>
      <c r="FC21" s="379">
        <v>25936</v>
      </c>
      <c r="FD21" s="382">
        <v>26144</v>
      </c>
      <c r="FE21" s="382">
        <v>26150</v>
      </c>
      <c r="FF21" s="382">
        <v>25932</v>
      </c>
      <c r="FG21" s="382">
        <v>25827</v>
      </c>
      <c r="FH21" s="382">
        <v>25801</v>
      </c>
      <c r="FI21" s="382">
        <v>25644</v>
      </c>
      <c r="FJ21" s="382">
        <v>25633</v>
      </c>
      <c r="FK21" s="382">
        <v>25896</v>
      </c>
      <c r="FL21" s="382">
        <v>25747</v>
      </c>
      <c r="FM21" s="382">
        <v>25702</v>
      </c>
      <c r="FN21" s="382">
        <v>25724</v>
      </c>
      <c r="FO21" s="382">
        <v>25837</v>
      </c>
      <c r="FP21" s="379">
        <v>26025</v>
      </c>
      <c r="FQ21" s="379">
        <v>26047</v>
      </c>
      <c r="FR21" s="379">
        <v>26086</v>
      </c>
      <c r="FS21" s="379">
        <v>25902</v>
      </c>
      <c r="FT21" s="379">
        <v>25787</v>
      </c>
      <c r="FU21" s="379">
        <v>25591</v>
      </c>
      <c r="FV21" s="379">
        <v>25547</v>
      </c>
      <c r="FW21" s="379">
        <v>25508</v>
      </c>
      <c r="FX21" s="379">
        <v>25436</v>
      </c>
      <c r="FY21" s="379">
        <v>25442</v>
      </c>
      <c r="FZ21" s="379">
        <v>25439</v>
      </c>
      <c r="GA21" s="379">
        <v>25385</v>
      </c>
      <c r="GB21" s="379">
        <v>25723</v>
      </c>
      <c r="GC21" s="379">
        <v>25695</v>
      </c>
      <c r="GD21" s="379">
        <v>25395</v>
      </c>
      <c r="GE21" s="379">
        <v>25203</v>
      </c>
      <c r="GF21" s="390">
        <v>25082</v>
      </c>
      <c r="GG21" s="391">
        <v>24883</v>
      </c>
      <c r="GH21" s="379">
        <v>24919</v>
      </c>
      <c r="GI21" s="324">
        <v>36</v>
      </c>
      <c r="GJ21" s="325">
        <v>100.144677088775</v>
      </c>
      <c r="GK21" s="324">
        <v>-466</v>
      </c>
      <c r="GL21" s="325">
        <v>98.164270238329706</v>
      </c>
    </row>
    <row r="22" spans="1:208" ht="15" outlineLevel="2">
      <c r="A22" s="377">
        <v>147</v>
      </c>
      <c r="B22" s="378" t="s">
        <v>534</v>
      </c>
      <c r="C22" s="348" t="s">
        <v>390</v>
      </c>
      <c r="D22" s="379">
        <v>22696</v>
      </c>
      <c r="E22" s="379">
        <v>22735</v>
      </c>
      <c r="F22" s="379">
        <v>22662</v>
      </c>
      <c r="G22" s="379">
        <v>22662</v>
      </c>
      <c r="H22" s="379">
        <v>22508</v>
      </c>
      <c r="I22" s="379">
        <v>22522</v>
      </c>
      <c r="J22" s="379">
        <v>22109</v>
      </c>
      <c r="K22" s="379">
        <v>22427</v>
      </c>
      <c r="L22" s="379">
        <v>21974</v>
      </c>
      <c r="M22" s="379">
        <v>21956</v>
      </c>
      <c r="N22" s="379">
        <v>21997</v>
      </c>
      <c r="O22" s="379">
        <v>22030</v>
      </c>
      <c r="P22" s="382">
        <v>22019</v>
      </c>
      <c r="Q22" s="382">
        <v>22121</v>
      </c>
      <c r="R22" s="385">
        <v>21550</v>
      </c>
      <c r="S22" s="382">
        <v>20744</v>
      </c>
      <c r="T22" s="382">
        <v>21880</v>
      </c>
      <c r="U22" s="382">
        <v>22277</v>
      </c>
      <c r="V22" s="382">
        <v>22959</v>
      </c>
      <c r="W22" s="382">
        <v>23526</v>
      </c>
      <c r="X22" s="382">
        <v>23899</v>
      </c>
      <c r="Y22" s="382">
        <v>23833</v>
      </c>
      <c r="Z22" s="382">
        <v>23847</v>
      </c>
      <c r="AA22" s="382">
        <v>23767</v>
      </c>
      <c r="AB22" s="379">
        <v>23904</v>
      </c>
      <c r="AC22" s="379">
        <v>23934</v>
      </c>
      <c r="AD22" s="379">
        <v>23914</v>
      </c>
      <c r="AE22" s="379">
        <v>23998</v>
      </c>
      <c r="AF22" s="379">
        <v>24334</v>
      </c>
      <c r="AG22" s="379">
        <v>23625</v>
      </c>
      <c r="AH22" s="379">
        <v>23961</v>
      </c>
      <c r="AI22" s="379">
        <v>23970</v>
      </c>
      <c r="AJ22" s="379">
        <v>23842</v>
      </c>
      <c r="AK22" s="379">
        <v>24187</v>
      </c>
      <c r="AL22" s="379">
        <v>24315</v>
      </c>
      <c r="AM22" s="379">
        <v>24375</v>
      </c>
      <c r="AN22" s="382">
        <v>24308</v>
      </c>
      <c r="AO22" s="382">
        <v>24348</v>
      </c>
      <c r="AP22" s="382">
        <v>24393</v>
      </c>
      <c r="AQ22" s="382">
        <v>24272</v>
      </c>
      <c r="AR22" s="382">
        <v>24731</v>
      </c>
      <c r="AS22" s="382">
        <v>24781</v>
      </c>
      <c r="AT22" s="382">
        <v>24839</v>
      </c>
      <c r="AU22" s="382">
        <v>24991</v>
      </c>
      <c r="AV22" s="382">
        <v>24611</v>
      </c>
      <c r="AW22" s="382">
        <v>24689</v>
      </c>
      <c r="AX22" s="382">
        <v>24672</v>
      </c>
      <c r="AY22" s="382">
        <v>24741</v>
      </c>
      <c r="AZ22" s="379">
        <v>24886</v>
      </c>
      <c r="BA22" s="379">
        <v>24933</v>
      </c>
      <c r="BB22" s="379">
        <v>24874</v>
      </c>
      <c r="BC22" s="379">
        <v>24881</v>
      </c>
      <c r="BD22" s="379">
        <v>24846</v>
      </c>
      <c r="BE22" s="379">
        <v>24353</v>
      </c>
      <c r="BF22" s="379">
        <v>24450</v>
      </c>
      <c r="BG22" s="379">
        <v>24226</v>
      </c>
      <c r="BH22" s="379">
        <v>24387</v>
      </c>
      <c r="BI22" s="379">
        <v>24076</v>
      </c>
      <c r="BJ22" s="379">
        <v>24184</v>
      </c>
      <c r="BK22" s="379">
        <v>26222</v>
      </c>
      <c r="BL22" s="382">
        <v>26223</v>
      </c>
      <c r="BM22" s="382">
        <v>26411</v>
      </c>
      <c r="BN22" s="382">
        <v>26393</v>
      </c>
      <c r="BO22" s="382">
        <v>26348</v>
      </c>
      <c r="BP22" s="382">
        <v>26423</v>
      </c>
      <c r="BQ22" s="382">
        <v>26262</v>
      </c>
      <c r="BR22" s="382">
        <v>25586</v>
      </c>
      <c r="BS22" s="382">
        <v>24843</v>
      </c>
      <c r="BT22" s="382">
        <v>24674</v>
      </c>
      <c r="BU22" s="382">
        <v>24702</v>
      </c>
      <c r="BV22" s="382">
        <v>24654</v>
      </c>
      <c r="BW22" s="382">
        <v>24886</v>
      </c>
      <c r="BX22" s="379">
        <v>25051</v>
      </c>
      <c r="BY22" s="379">
        <v>24832</v>
      </c>
      <c r="BZ22" s="379">
        <v>24577</v>
      </c>
      <c r="CA22" s="379">
        <v>24321</v>
      </c>
      <c r="CB22" s="379">
        <v>24202</v>
      </c>
      <c r="CC22" s="379">
        <v>23868</v>
      </c>
      <c r="CD22" s="379">
        <v>23486</v>
      </c>
      <c r="CE22" s="379">
        <v>23335</v>
      </c>
      <c r="CF22" s="379">
        <v>23183</v>
      </c>
      <c r="CG22" s="379">
        <v>23206</v>
      </c>
      <c r="CH22" s="379">
        <v>23208</v>
      </c>
      <c r="CI22" s="379">
        <v>23196</v>
      </c>
      <c r="CJ22" s="382">
        <v>23101</v>
      </c>
      <c r="CK22" s="382">
        <v>23301</v>
      </c>
      <c r="CL22" s="382">
        <v>23233</v>
      </c>
      <c r="CM22" s="382">
        <v>23197</v>
      </c>
      <c r="CN22" s="382">
        <v>23224</v>
      </c>
      <c r="CO22" s="382">
        <v>23547</v>
      </c>
      <c r="CP22" s="382">
        <v>23840</v>
      </c>
      <c r="CQ22" s="382">
        <v>23968</v>
      </c>
      <c r="CR22" s="382">
        <v>23921</v>
      </c>
      <c r="CS22" s="382">
        <v>24081</v>
      </c>
      <c r="CT22" s="382">
        <v>24202</v>
      </c>
      <c r="CU22" s="382">
        <v>24314</v>
      </c>
      <c r="CV22" s="379">
        <v>24369</v>
      </c>
      <c r="CW22" s="379">
        <v>24306</v>
      </c>
      <c r="CX22" s="379">
        <v>24407</v>
      </c>
      <c r="CY22" s="379">
        <v>24440</v>
      </c>
      <c r="CZ22" s="379">
        <v>24560</v>
      </c>
      <c r="DA22" s="379">
        <v>24469</v>
      </c>
      <c r="DB22" s="379">
        <v>24612</v>
      </c>
      <c r="DC22" s="379">
        <v>24573</v>
      </c>
      <c r="DD22" s="379">
        <v>25995</v>
      </c>
      <c r="DE22" s="379">
        <v>25820</v>
      </c>
      <c r="DF22" s="379">
        <v>26473</v>
      </c>
      <c r="DG22" s="379">
        <v>26793</v>
      </c>
      <c r="DH22" s="382">
        <v>26581</v>
      </c>
      <c r="DI22" s="382">
        <v>26538</v>
      </c>
      <c r="DJ22" s="382">
        <v>26415</v>
      </c>
      <c r="DK22" s="382">
        <v>26390</v>
      </c>
      <c r="DL22" s="382">
        <v>26262</v>
      </c>
      <c r="DM22" s="382">
        <v>26207</v>
      </c>
      <c r="DN22" s="382">
        <v>26148</v>
      </c>
      <c r="DO22" s="382">
        <v>26143</v>
      </c>
      <c r="DP22" s="382">
        <v>26168</v>
      </c>
      <c r="DQ22" s="382">
        <v>26104</v>
      </c>
      <c r="DR22" s="382">
        <v>25867</v>
      </c>
      <c r="DS22" s="382">
        <v>26056</v>
      </c>
      <c r="DT22" s="379">
        <v>26120</v>
      </c>
      <c r="DU22" s="379">
        <v>26779</v>
      </c>
      <c r="DV22" s="379">
        <v>27099</v>
      </c>
      <c r="DW22" s="379">
        <v>27205</v>
      </c>
      <c r="DX22" s="379">
        <v>27575</v>
      </c>
      <c r="DY22" s="379">
        <v>27520</v>
      </c>
      <c r="DZ22" s="379">
        <v>27610</v>
      </c>
      <c r="EA22" s="379">
        <v>27050</v>
      </c>
      <c r="EB22" s="379">
        <v>27177</v>
      </c>
      <c r="EC22" s="379">
        <v>27159</v>
      </c>
      <c r="ED22" s="379">
        <v>27047</v>
      </c>
      <c r="EE22" s="379">
        <v>26980</v>
      </c>
      <c r="EF22" s="382">
        <v>27058</v>
      </c>
      <c r="EG22" s="382">
        <v>27173</v>
      </c>
      <c r="EH22" s="382">
        <v>27025</v>
      </c>
      <c r="EI22" s="382">
        <v>27048</v>
      </c>
      <c r="EJ22" s="382">
        <v>26903</v>
      </c>
      <c r="EK22" s="382">
        <v>26920</v>
      </c>
      <c r="EL22" s="382">
        <v>26984</v>
      </c>
      <c r="EM22" s="382">
        <v>27106</v>
      </c>
      <c r="EN22" s="382">
        <v>27795</v>
      </c>
      <c r="EO22" s="382">
        <v>27693</v>
      </c>
      <c r="EP22" s="382">
        <v>27694</v>
      </c>
      <c r="EQ22" s="382">
        <v>27837</v>
      </c>
      <c r="ER22" s="379">
        <v>28011</v>
      </c>
      <c r="ES22" s="379">
        <v>28207</v>
      </c>
      <c r="ET22" s="379">
        <v>28297</v>
      </c>
      <c r="EU22" s="379">
        <v>28414</v>
      </c>
      <c r="EV22" s="379">
        <v>28821</v>
      </c>
      <c r="EW22" s="379">
        <v>28914</v>
      </c>
      <c r="EX22" s="379">
        <v>30062</v>
      </c>
      <c r="EY22" s="379">
        <v>30227</v>
      </c>
      <c r="EZ22" s="379">
        <v>30220</v>
      </c>
      <c r="FA22" s="379">
        <v>30464</v>
      </c>
      <c r="FB22" s="379">
        <v>30516</v>
      </c>
      <c r="FC22" s="379">
        <v>30728</v>
      </c>
      <c r="FD22" s="382">
        <v>31023</v>
      </c>
      <c r="FE22" s="382">
        <v>31128</v>
      </c>
      <c r="FF22" s="382">
        <v>30906</v>
      </c>
      <c r="FG22" s="382">
        <v>30860</v>
      </c>
      <c r="FH22" s="382">
        <v>30969</v>
      </c>
      <c r="FI22" s="382">
        <v>30875</v>
      </c>
      <c r="FJ22" s="382">
        <v>30911</v>
      </c>
      <c r="FK22" s="382">
        <v>31348</v>
      </c>
      <c r="FL22" s="382">
        <v>31318</v>
      </c>
      <c r="FM22" s="382">
        <v>31358</v>
      </c>
      <c r="FN22" s="382">
        <v>31387</v>
      </c>
      <c r="FO22" s="382">
        <v>31374</v>
      </c>
      <c r="FP22" s="379">
        <v>31730</v>
      </c>
      <c r="FQ22" s="379">
        <v>32097</v>
      </c>
      <c r="FR22" s="379">
        <v>32287</v>
      </c>
      <c r="FS22" s="379">
        <v>32061</v>
      </c>
      <c r="FT22" s="379">
        <v>31922</v>
      </c>
      <c r="FU22" s="379">
        <v>31824</v>
      </c>
      <c r="FV22" s="379">
        <v>31852</v>
      </c>
      <c r="FW22" s="379">
        <v>31738</v>
      </c>
      <c r="FX22" s="379">
        <v>31836</v>
      </c>
      <c r="FY22" s="379">
        <v>32133</v>
      </c>
      <c r="FZ22" s="379">
        <v>32144</v>
      </c>
      <c r="GA22" s="379">
        <v>32289</v>
      </c>
      <c r="GB22" s="379">
        <v>32900</v>
      </c>
      <c r="GC22" s="379">
        <v>33044</v>
      </c>
      <c r="GD22" s="379">
        <v>32843</v>
      </c>
      <c r="GE22" s="379">
        <v>32638</v>
      </c>
      <c r="GF22" s="390">
        <v>32779</v>
      </c>
      <c r="GG22" s="391">
        <v>31600</v>
      </c>
      <c r="GH22" s="379">
        <v>31754</v>
      </c>
      <c r="GI22" s="324">
        <v>154</v>
      </c>
      <c r="GJ22" s="325">
        <v>100.48734177215201</v>
      </c>
      <c r="GK22" s="324">
        <v>-535</v>
      </c>
      <c r="GL22" s="325">
        <v>98.343088977670405</v>
      </c>
    </row>
    <row r="23" spans="1:208" ht="15" outlineLevel="2">
      <c r="A23" s="377">
        <v>172</v>
      </c>
      <c r="B23" s="378" t="s">
        <v>534</v>
      </c>
      <c r="C23" s="348" t="s">
        <v>564</v>
      </c>
      <c r="D23" s="379">
        <v>36112</v>
      </c>
      <c r="E23" s="379">
        <v>36463</v>
      </c>
      <c r="F23" s="379">
        <v>36387</v>
      </c>
      <c r="G23" s="379">
        <v>36233</v>
      </c>
      <c r="H23" s="379">
        <v>36128</v>
      </c>
      <c r="I23" s="379">
        <v>36239</v>
      </c>
      <c r="J23" s="379">
        <v>35363</v>
      </c>
      <c r="K23" s="379">
        <v>36206</v>
      </c>
      <c r="L23" s="379">
        <v>34967</v>
      </c>
      <c r="M23" s="379">
        <v>35081</v>
      </c>
      <c r="N23" s="379">
        <v>35198</v>
      </c>
      <c r="O23" s="379">
        <v>35695</v>
      </c>
      <c r="P23" s="382">
        <v>35780</v>
      </c>
      <c r="Q23" s="382">
        <v>37162</v>
      </c>
      <c r="R23" s="385">
        <v>37179</v>
      </c>
      <c r="S23" s="382">
        <v>35209</v>
      </c>
      <c r="T23" s="382">
        <v>36393</v>
      </c>
      <c r="U23" s="382">
        <v>36587</v>
      </c>
      <c r="V23" s="382">
        <v>37049</v>
      </c>
      <c r="W23" s="382">
        <v>37337</v>
      </c>
      <c r="X23" s="382">
        <v>37281</v>
      </c>
      <c r="Y23" s="382">
        <v>38844</v>
      </c>
      <c r="Z23" s="382">
        <v>38714</v>
      </c>
      <c r="AA23" s="382">
        <v>38502</v>
      </c>
      <c r="AB23" s="379">
        <v>38761</v>
      </c>
      <c r="AC23" s="379">
        <v>38797</v>
      </c>
      <c r="AD23" s="379">
        <v>38690</v>
      </c>
      <c r="AE23" s="379">
        <v>38551</v>
      </c>
      <c r="AF23" s="379">
        <v>38587</v>
      </c>
      <c r="AG23" s="379">
        <v>37740</v>
      </c>
      <c r="AH23" s="379">
        <v>37621</v>
      </c>
      <c r="AI23" s="379">
        <v>37474</v>
      </c>
      <c r="AJ23" s="379">
        <v>37197</v>
      </c>
      <c r="AK23" s="379">
        <v>37543</v>
      </c>
      <c r="AL23" s="379">
        <v>37018</v>
      </c>
      <c r="AM23" s="379">
        <v>37264</v>
      </c>
      <c r="AN23" s="382">
        <v>36993</v>
      </c>
      <c r="AO23" s="382">
        <v>36991</v>
      </c>
      <c r="AP23" s="382">
        <v>37046</v>
      </c>
      <c r="AQ23" s="382">
        <v>37063</v>
      </c>
      <c r="AR23" s="382">
        <v>37830</v>
      </c>
      <c r="AS23" s="382">
        <v>38032</v>
      </c>
      <c r="AT23" s="382">
        <v>38119</v>
      </c>
      <c r="AU23" s="382">
        <v>38365</v>
      </c>
      <c r="AV23" s="382">
        <v>37983</v>
      </c>
      <c r="AW23" s="382">
        <v>38106</v>
      </c>
      <c r="AX23" s="382">
        <v>38034</v>
      </c>
      <c r="AY23" s="382">
        <v>38019</v>
      </c>
      <c r="AZ23" s="379">
        <v>38139</v>
      </c>
      <c r="BA23" s="379">
        <v>38275</v>
      </c>
      <c r="BB23" s="379">
        <v>38026</v>
      </c>
      <c r="BC23" s="379">
        <v>38019</v>
      </c>
      <c r="BD23" s="379">
        <v>38009</v>
      </c>
      <c r="BE23" s="379">
        <v>37549</v>
      </c>
      <c r="BF23" s="379">
        <v>38420</v>
      </c>
      <c r="BG23" s="379">
        <v>38069</v>
      </c>
      <c r="BH23" s="379">
        <v>38161</v>
      </c>
      <c r="BI23" s="379">
        <v>37583</v>
      </c>
      <c r="BJ23" s="379">
        <v>37876</v>
      </c>
      <c r="BK23" s="379">
        <v>38044</v>
      </c>
      <c r="BL23" s="382">
        <v>38050</v>
      </c>
      <c r="BM23" s="382">
        <v>38344</v>
      </c>
      <c r="BN23" s="382">
        <v>38233</v>
      </c>
      <c r="BO23" s="382">
        <v>38186</v>
      </c>
      <c r="BP23" s="382">
        <v>38250</v>
      </c>
      <c r="BQ23" s="382">
        <v>38004</v>
      </c>
      <c r="BR23" s="382">
        <v>36926</v>
      </c>
      <c r="BS23" s="382">
        <v>36309</v>
      </c>
      <c r="BT23" s="382">
        <v>36087</v>
      </c>
      <c r="BU23" s="382">
        <v>36142</v>
      </c>
      <c r="BV23" s="382">
        <v>35978</v>
      </c>
      <c r="BW23" s="382">
        <v>36114</v>
      </c>
      <c r="BX23" s="379">
        <v>36201</v>
      </c>
      <c r="BY23" s="379">
        <v>36024</v>
      </c>
      <c r="BZ23" s="379">
        <v>35471</v>
      </c>
      <c r="CA23" s="379">
        <v>34911</v>
      </c>
      <c r="CB23" s="379">
        <v>34717</v>
      </c>
      <c r="CC23" s="379">
        <v>34235</v>
      </c>
      <c r="CD23" s="379">
        <v>34598</v>
      </c>
      <c r="CE23" s="379">
        <v>34471</v>
      </c>
      <c r="CF23" s="379">
        <v>34127</v>
      </c>
      <c r="CG23" s="379">
        <v>33985</v>
      </c>
      <c r="CH23" s="379">
        <v>33954</v>
      </c>
      <c r="CI23" s="379">
        <v>33831</v>
      </c>
      <c r="CJ23" s="382">
        <v>33700</v>
      </c>
      <c r="CK23" s="382">
        <v>33812</v>
      </c>
      <c r="CL23" s="382">
        <v>33586</v>
      </c>
      <c r="CM23" s="382">
        <v>33470</v>
      </c>
      <c r="CN23" s="382">
        <v>33380</v>
      </c>
      <c r="CO23" s="382">
        <v>33681</v>
      </c>
      <c r="CP23" s="382">
        <v>34244</v>
      </c>
      <c r="CQ23" s="382">
        <v>34424</v>
      </c>
      <c r="CR23" s="382">
        <v>34591</v>
      </c>
      <c r="CS23" s="382">
        <v>34723</v>
      </c>
      <c r="CT23" s="382">
        <v>35185</v>
      </c>
      <c r="CU23" s="382">
        <v>35342</v>
      </c>
      <c r="CV23" s="379">
        <v>35413</v>
      </c>
      <c r="CW23" s="379">
        <v>35388</v>
      </c>
      <c r="CX23" s="379">
        <v>35260</v>
      </c>
      <c r="CY23" s="379">
        <v>35119</v>
      </c>
      <c r="CZ23" s="379">
        <v>35038</v>
      </c>
      <c r="DA23" s="379">
        <v>35039</v>
      </c>
      <c r="DB23" s="379">
        <v>34964</v>
      </c>
      <c r="DC23" s="379">
        <v>34947</v>
      </c>
      <c r="DD23" s="379">
        <v>35384</v>
      </c>
      <c r="DE23" s="379">
        <v>35115</v>
      </c>
      <c r="DF23" s="379">
        <v>34935</v>
      </c>
      <c r="DG23" s="379">
        <v>34951</v>
      </c>
      <c r="DH23" s="382">
        <v>35064</v>
      </c>
      <c r="DI23" s="382">
        <v>35486</v>
      </c>
      <c r="DJ23" s="382">
        <v>35340</v>
      </c>
      <c r="DK23" s="382">
        <v>35776</v>
      </c>
      <c r="DL23" s="382">
        <v>35765</v>
      </c>
      <c r="DM23" s="382">
        <v>35661</v>
      </c>
      <c r="DN23" s="382">
        <v>35584</v>
      </c>
      <c r="DO23" s="382">
        <v>35684</v>
      </c>
      <c r="DP23" s="382">
        <v>35688</v>
      </c>
      <c r="DQ23" s="382">
        <v>35536</v>
      </c>
      <c r="DR23" s="382">
        <v>35490</v>
      </c>
      <c r="DS23" s="382">
        <v>35736</v>
      </c>
      <c r="DT23" s="379">
        <v>35836</v>
      </c>
      <c r="DU23" s="379">
        <v>36951</v>
      </c>
      <c r="DV23" s="379">
        <v>37619</v>
      </c>
      <c r="DW23" s="379">
        <v>37832</v>
      </c>
      <c r="DX23" s="379">
        <v>38127</v>
      </c>
      <c r="DY23" s="379">
        <v>38213</v>
      </c>
      <c r="DZ23" s="379">
        <v>38264</v>
      </c>
      <c r="EA23" s="379">
        <v>37538</v>
      </c>
      <c r="EB23" s="379">
        <v>37730</v>
      </c>
      <c r="EC23" s="379">
        <v>37518</v>
      </c>
      <c r="ED23" s="379">
        <v>37362</v>
      </c>
      <c r="EE23" s="379">
        <v>37088</v>
      </c>
      <c r="EF23" s="382">
        <v>37121</v>
      </c>
      <c r="EG23" s="382">
        <v>37236</v>
      </c>
      <c r="EH23" s="382">
        <v>36981</v>
      </c>
      <c r="EI23" s="382">
        <v>36930</v>
      </c>
      <c r="EJ23" s="382">
        <v>36822</v>
      </c>
      <c r="EK23" s="382">
        <v>36785</v>
      </c>
      <c r="EL23" s="382">
        <v>36757</v>
      </c>
      <c r="EM23" s="382">
        <v>36886</v>
      </c>
      <c r="EN23" s="382">
        <v>38006</v>
      </c>
      <c r="EO23" s="382">
        <v>37880</v>
      </c>
      <c r="EP23" s="382">
        <v>37946</v>
      </c>
      <c r="EQ23" s="382">
        <v>38007</v>
      </c>
      <c r="ER23" s="379">
        <v>37999</v>
      </c>
      <c r="ES23" s="379">
        <v>38229</v>
      </c>
      <c r="ET23" s="379">
        <v>38455</v>
      </c>
      <c r="EU23" s="379">
        <v>38521</v>
      </c>
      <c r="EV23" s="379">
        <v>38754</v>
      </c>
      <c r="EW23" s="379">
        <v>38791</v>
      </c>
      <c r="EX23" s="379">
        <v>40692</v>
      </c>
      <c r="EY23" s="379">
        <v>40849</v>
      </c>
      <c r="EZ23" s="379">
        <v>40883</v>
      </c>
      <c r="FA23" s="379">
        <v>41315</v>
      </c>
      <c r="FB23" s="379">
        <v>41416</v>
      </c>
      <c r="FC23" s="379">
        <v>41431</v>
      </c>
      <c r="FD23" s="382">
        <v>41822</v>
      </c>
      <c r="FE23" s="382">
        <v>42100</v>
      </c>
      <c r="FF23" s="382">
        <v>42006</v>
      </c>
      <c r="FG23" s="382">
        <v>41782</v>
      </c>
      <c r="FH23" s="382">
        <v>41878</v>
      </c>
      <c r="FI23" s="382">
        <v>41840</v>
      </c>
      <c r="FJ23" s="382">
        <v>41801</v>
      </c>
      <c r="FK23" s="382">
        <v>42321</v>
      </c>
      <c r="FL23" s="382">
        <v>42162</v>
      </c>
      <c r="FM23" s="382">
        <v>42058</v>
      </c>
      <c r="FN23" s="382">
        <v>41967</v>
      </c>
      <c r="FO23" s="382">
        <v>42141</v>
      </c>
      <c r="FP23" s="379">
        <v>42600</v>
      </c>
      <c r="FQ23" s="379">
        <v>42969</v>
      </c>
      <c r="FR23" s="379">
        <v>42855</v>
      </c>
      <c r="FS23" s="379">
        <v>42751</v>
      </c>
      <c r="FT23" s="379">
        <v>42816</v>
      </c>
      <c r="FU23" s="379">
        <v>42804</v>
      </c>
      <c r="FV23" s="379">
        <v>42768</v>
      </c>
      <c r="FW23" s="379">
        <v>42536</v>
      </c>
      <c r="FX23" s="379">
        <v>42736</v>
      </c>
      <c r="FY23" s="379">
        <v>42830</v>
      </c>
      <c r="FZ23" s="379">
        <v>42954</v>
      </c>
      <c r="GA23" s="379">
        <v>43016</v>
      </c>
      <c r="GB23" s="379">
        <v>43592</v>
      </c>
      <c r="GC23" s="379">
        <v>43798</v>
      </c>
      <c r="GD23" s="379">
        <v>43865</v>
      </c>
      <c r="GE23" s="379">
        <v>43639</v>
      </c>
      <c r="GF23" s="390">
        <v>43774</v>
      </c>
      <c r="GG23" s="391">
        <v>42716</v>
      </c>
      <c r="GH23" s="379">
        <v>42834</v>
      </c>
      <c r="GI23" s="324">
        <v>118</v>
      </c>
      <c r="GJ23" s="325">
        <v>100.276243093923</v>
      </c>
      <c r="GK23" s="324">
        <v>-182</v>
      </c>
      <c r="GL23" s="325">
        <v>99.576901618002594</v>
      </c>
    </row>
    <row r="24" spans="1:208" ht="15" outlineLevel="2">
      <c r="A24" s="377">
        <v>475</v>
      </c>
      <c r="B24" s="378" t="s">
        <v>534</v>
      </c>
      <c r="C24" s="348" t="s">
        <v>565</v>
      </c>
      <c r="D24" s="379">
        <v>3139</v>
      </c>
      <c r="E24" s="379">
        <v>3151</v>
      </c>
      <c r="F24" s="379">
        <v>3175</v>
      </c>
      <c r="G24" s="379">
        <v>3152</v>
      </c>
      <c r="H24" s="379">
        <v>3152</v>
      </c>
      <c r="I24" s="379">
        <v>2942</v>
      </c>
      <c r="J24" s="379">
        <v>2947</v>
      </c>
      <c r="K24" s="379">
        <v>2941</v>
      </c>
      <c r="L24" s="379">
        <v>2878</v>
      </c>
      <c r="M24" s="379">
        <v>2889</v>
      </c>
      <c r="N24" s="379">
        <v>2888</v>
      </c>
      <c r="O24" s="379">
        <v>2949</v>
      </c>
      <c r="P24" s="382">
        <v>2940</v>
      </c>
      <c r="Q24" s="382">
        <v>2942</v>
      </c>
      <c r="R24" s="385">
        <v>2989</v>
      </c>
      <c r="S24" s="382">
        <v>2986</v>
      </c>
      <c r="T24" s="382">
        <v>2989</v>
      </c>
      <c r="U24" s="382">
        <v>3144</v>
      </c>
      <c r="V24" s="382">
        <v>3188</v>
      </c>
      <c r="W24" s="382">
        <v>3224</v>
      </c>
      <c r="X24" s="382">
        <v>3226</v>
      </c>
      <c r="Y24" s="382">
        <v>3355</v>
      </c>
      <c r="Z24" s="382">
        <v>3366</v>
      </c>
      <c r="AA24" s="382">
        <v>3394</v>
      </c>
      <c r="AB24" s="379">
        <v>3402</v>
      </c>
      <c r="AC24" s="379">
        <v>3403</v>
      </c>
      <c r="AD24" s="379">
        <v>3416</v>
      </c>
      <c r="AE24" s="379">
        <v>3389</v>
      </c>
      <c r="AF24" s="379">
        <v>3379</v>
      </c>
      <c r="AG24" s="379">
        <v>3371</v>
      </c>
      <c r="AH24" s="379">
        <v>3394</v>
      </c>
      <c r="AI24" s="379">
        <v>3394</v>
      </c>
      <c r="AJ24" s="379">
        <v>3376</v>
      </c>
      <c r="AK24" s="379">
        <v>3395</v>
      </c>
      <c r="AL24" s="379">
        <v>3412</v>
      </c>
      <c r="AM24" s="379">
        <v>3423</v>
      </c>
      <c r="AN24" s="382">
        <v>3420</v>
      </c>
      <c r="AO24" s="382">
        <v>3437</v>
      </c>
      <c r="AP24" s="382">
        <v>3431</v>
      </c>
      <c r="AQ24" s="382">
        <v>3415</v>
      </c>
      <c r="AR24" s="382">
        <v>3440</v>
      </c>
      <c r="AS24" s="382">
        <v>3462</v>
      </c>
      <c r="AT24" s="382">
        <v>3486</v>
      </c>
      <c r="AU24" s="382">
        <v>3516</v>
      </c>
      <c r="AV24" s="382">
        <v>3500</v>
      </c>
      <c r="AW24" s="382">
        <v>3512</v>
      </c>
      <c r="AX24" s="382">
        <v>3531</v>
      </c>
      <c r="AY24" s="382">
        <v>3538</v>
      </c>
      <c r="AZ24" s="379">
        <v>3558</v>
      </c>
      <c r="BA24" s="379">
        <v>3567</v>
      </c>
      <c r="BB24" s="379">
        <v>3568</v>
      </c>
      <c r="BC24" s="379">
        <v>3582</v>
      </c>
      <c r="BD24" s="379">
        <v>3611</v>
      </c>
      <c r="BE24" s="379">
        <v>3657</v>
      </c>
      <c r="BF24" s="379">
        <v>3673</v>
      </c>
      <c r="BG24" s="379">
        <v>3685</v>
      </c>
      <c r="BH24" s="379">
        <v>3707</v>
      </c>
      <c r="BI24" s="379">
        <v>3700</v>
      </c>
      <c r="BJ24" s="379">
        <v>3779</v>
      </c>
      <c r="BK24" s="379">
        <v>3831</v>
      </c>
      <c r="BL24" s="382">
        <v>3858</v>
      </c>
      <c r="BM24" s="382">
        <v>3892</v>
      </c>
      <c r="BN24" s="382">
        <v>3931</v>
      </c>
      <c r="BO24" s="382">
        <v>3913</v>
      </c>
      <c r="BP24" s="382">
        <v>3915</v>
      </c>
      <c r="BQ24" s="382">
        <v>3903</v>
      </c>
      <c r="BR24" s="382">
        <v>3910</v>
      </c>
      <c r="BS24" s="382">
        <v>3979</v>
      </c>
      <c r="BT24" s="382">
        <v>3964</v>
      </c>
      <c r="BU24" s="382">
        <v>4014</v>
      </c>
      <c r="BV24" s="382">
        <v>4010</v>
      </c>
      <c r="BW24" s="382">
        <v>4036</v>
      </c>
      <c r="BX24" s="379">
        <v>4074</v>
      </c>
      <c r="BY24" s="379">
        <v>4096</v>
      </c>
      <c r="BZ24" s="379">
        <v>4093</v>
      </c>
      <c r="CA24" s="379">
        <v>4104</v>
      </c>
      <c r="CB24" s="379">
        <v>4119</v>
      </c>
      <c r="CC24" s="379">
        <v>4087</v>
      </c>
      <c r="CD24" s="379">
        <v>4069</v>
      </c>
      <c r="CE24" s="379">
        <v>4072</v>
      </c>
      <c r="CF24" s="379">
        <v>4034</v>
      </c>
      <c r="CG24" s="379">
        <v>4022</v>
      </c>
      <c r="CH24" s="379">
        <v>4036</v>
      </c>
      <c r="CI24" s="379">
        <v>4032</v>
      </c>
      <c r="CJ24" s="382">
        <v>4023</v>
      </c>
      <c r="CK24" s="382">
        <v>4041</v>
      </c>
      <c r="CL24" s="382">
        <v>4054</v>
      </c>
      <c r="CM24" s="382">
        <v>4058</v>
      </c>
      <c r="CN24" s="382">
        <v>4036</v>
      </c>
      <c r="CO24" s="382">
        <v>4067</v>
      </c>
      <c r="CP24" s="382">
        <v>4068</v>
      </c>
      <c r="CQ24" s="382">
        <v>4135</v>
      </c>
      <c r="CR24" s="382">
        <v>4149</v>
      </c>
      <c r="CS24" s="382">
        <v>4168</v>
      </c>
      <c r="CT24" s="382">
        <v>4260</v>
      </c>
      <c r="CU24" s="382">
        <v>4281</v>
      </c>
      <c r="CV24" s="379">
        <v>4278</v>
      </c>
      <c r="CW24" s="379">
        <v>4313</v>
      </c>
      <c r="CX24" s="379">
        <v>4350</v>
      </c>
      <c r="CY24" s="379">
        <v>4352</v>
      </c>
      <c r="CZ24" s="379">
        <v>4380</v>
      </c>
      <c r="DA24" s="379">
        <v>4385</v>
      </c>
      <c r="DB24" s="379">
        <v>4324</v>
      </c>
      <c r="DC24" s="379">
        <v>4313</v>
      </c>
      <c r="DD24" s="379">
        <v>4317</v>
      </c>
      <c r="DE24" s="379">
        <v>4349</v>
      </c>
      <c r="DF24" s="379">
        <v>4388</v>
      </c>
      <c r="DG24" s="379">
        <v>4412</v>
      </c>
      <c r="DH24" s="382">
        <v>4425</v>
      </c>
      <c r="DI24" s="382">
        <v>4469</v>
      </c>
      <c r="DJ24" s="382">
        <v>4497</v>
      </c>
      <c r="DK24" s="382">
        <v>4487</v>
      </c>
      <c r="DL24" s="382">
        <v>4496</v>
      </c>
      <c r="DM24" s="382">
        <v>4497</v>
      </c>
      <c r="DN24" s="382">
        <v>4505</v>
      </c>
      <c r="DO24" s="382">
        <v>4504</v>
      </c>
      <c r="DP24" s="382">
        <v>4531</v>
      </c>
      <c r="DQ24" s="382">
        <v>4519</v>
      </c>
      <c r="DR24" s="382">
        <v>4512</v>
      </c>
      <c r="DS24" s="382">
        <v>4502</v>
      </c>
      <c r="DT24" s="379">
        <v>4519</v>
      </c>
      <c r="DU24" s="379">
        <v>4604</v>
      </c>
      <c r="DV24" s="379">
        <v>4605</v>
      </c>
      <c r="DW24" s="379">
        <v>4643</v>
      </c>
      <c r="DX24" s="379">
        <v>4674</v>
      </c>
      <c r="DY24" s="379">
        <v>4656</v>
      </c>
      <c r="DZ24" s="379">
        <v>4662</v>
      </c>
      <c r="EA24" s="379">
        <v>4620</v>
      </c>
      <c r="EB24" s="379">
        <v>4642</v>
      </c>
      <c r="EC24" s="379">
        <v>4664</v>
      </c>
      <c r="ED24" s="379">
        <v>4659</v>
      </c>
      <c r="EE24" s="379">
        <v>4650</v>
      </c>
      <c r="EF24" s="382">
        <v>4701</v>
      </c>
      <c r="EG24" s="382">
        <v>4734</v>
      </c>
      <c r="EH24" s="382">
        <v>4740</v>
      </c>
      <c r="EI24" s="382">
        <v>4747</v>
      </c>
      <c r="EJ24" s="382">
        <v>4766</v>
      </c>
      <c r="EK24" s="382">
        <v>4757</v>
      </c>
      <c r="EL24" s="382">
        <v>4733</v>
      </c>
      <c r="EM24" s="382">
        <v>4743</v>
      </c>
      <c r="EN24" s="382">
        <v>4751</v>
      </c>
      <c r="EO24" s="382">
        <v>4751</v>
      </c>
      <c r="EP24" s="382">
        <v>4709</v>
      </c>
      <c r="EQ24" s="382">
        <v>4720</v>
      </c>
      <c r="ER24" s="379">
        <v>4770</v>
      </c>
      <c r="ES24" s="379">
        <v>4779</v>
      </c>
      <c r="ET24" s="379">
        <v>4778</v>
      </c>
      <c r="EU24" s="379">
        <v>4752</v>
      </c>
      <c r="EV24" s="379">
        <v>4767</v>
      </c>
      <c r="EW24" s="379">
        <v>4762</v>
      </c>
      <c r="EX24" s="379">
        <v>4809</v>
      </c>
      <c r="EY24" s="379">
        <v>4802</v>
      </c>
      <c r="EZ24" s="379">
        <v>4736</v>
      </c>
      <c r="FA24" s="379">
        <v>4757</v>
      </c>
      <c r="FB24" s="379">
        <v>4733</v>
      </c>
      <c r="FC24" s="379">
        <v>4754</v>
      </c>
      <c r="FD24" s="382">
        <v>4821</v>
      </c>
      <c r="FE24" s="382">
        <v>4851</v>
      </c>
      <c r="FF24" s="382">
        <v>4793</v>
      </c>
      <c r="FG24" s="382">
        <v>4779</v>
      </c>
      <c r="FH24" s="382">
        <v>4797</v>
      </c>
      <c r="FI24" s="382">
        <v>4841</v>
      </c>
      <c r="FJ24" s="382">
        <v>4831</v>
      </c>
      <c r="FK24" s="382">
        <v>4879</v>
      </c>
      <c r="FL24" s="382">
        <v>4888</v>
      </c>
      <c r="FM24" s="382">
        <v>4875</v>
      </c>
      <c r="FN24" s="382">
        <v>4877</v>
      </c>
      <c r="FO24" s="382">
        <v>4928</v>
      </c>
      <c r="FP24" s="379">
        <v>4975</v>
      </c>
      <c r="FQ24" s="379">
        <v>4987</v>
      </c>
      <c r="FR24" s="379">
        <v>4925</v>
      </c>
      <c r="FS24" s="379">
        <v>4898</v>
      </c>
      <c r="FT24" s="379">
        <v>4887</v>
      </c>
      <c r="FU24" s="379">
        <v>4866</v>
      </c>
      <c r="FV24" s="379">
        <v>4872</v>
      </c>
      <c r="FW24" s="379">
        <v>4840</v>
      </c>
      <c r="FX24" s="379">
        <v>4811</v>
      </c>
      <c r="FY24" s="379">
        <v>4813</v>
      </c>
      <c r="FZ24" s="379">
        <v>4819</v>
      </c>
      <c r="GA24" s="379">
        <v>4833</v>
      </c>
      <c r="GB24" s="379">
        <v>4872</v>
      </c>
      <c r="GC24" s="379">
        <v>4823</v>
      </c>
      <c r="GD24" s="379">
        <v>4837</v>
      </c>
      <c r="GE24" s="379">
        <v>4902</v>
      </c>
      <c r="GF24" s="390">
        <v>4898</v>
      </c>
      <c r="GG24" s="391">
        <v>4837</v>
      </c>
      <c r="GH24" s="379">
        <v>4841</v>
      </c>
      <c r="GI24" s="324">
        <v>4</v>
      </c>
      <c r="GJ24" s="325">
        <v>100.08269588588</v>
      </c>
      <c r="GK24" s="324">
        <v>8</v>
      </c>
      <c r="GL24" s="325">
        <v>100.165528657149</v>
      </c>
    </row>
    <row r="25" spans="1:208" ht="15" outlineLevel="2">
      <c r="A25" s="377">
        <v>480</v>
      </c>
      <c r="B25" s="378" t="s">
        <v>534</v>
      </c>
      <c r="C25" s="348" t="s">
        <v>566</v>
      </c>
      <c r="D25" s="379">
        <v>13211</v>
      </c>
      <c r="E25" s="379">
        <v>13401</v>
      </c>
      <c r="F25" s="379">
        <v>13459</v>
      </c>
      <c r="G25" s="379">
        <v>13466</v>
      </c>
      <c r="H25" s="379">
        <v>13468</v>
      </c>
      <c r="I25" s="379">
        <v>13433</v>
      </c>
      <c r="J25" s="379">
        <v>13385</v>
      </c>
      <c r="K25" s="379">
        <v>13430</v>
      </c>
      <c r="L25" s="379">
        <v>13349</v>
      </c>
      <c r="M25" s="379">
        <v>13405</v>
      </c>
      <c r="N25" s="379">
        <v>13427</v>
      </c>
      <c r="O25" s="379">
        <v>13633</v>
      </c>
      <c r="P25" s="382">
        <v>13613</v>
      </c>
      <c r="Q25" s="382">
        <v>13665</v>
      </c>
      <c r="R25" s="385">
        <v>13401</v>
      </c>
      <c r="S25" s="382">
        <v>13027</v>
      </c>
      <c r="T25" s="382">
        <v>13140</v>
      </c>
      <c r="U25" s="382">
        <v>13409</v>
      </c>
      <c r="V25" s="382">
        <v>13641</v>
      </c>
      <c r="W25" s="382">
        <v>13875</v>
      </c>
      <c r="X25" s="382">
        <v>13913</v>
      </c>
      <c r="Y25" s="382">
        <v>14196</v>
      </c>
      <c r="Z25" s="382">
        <v>14269</v>
      </c>
      <c r="AA25" s="382">
        <v>14513</v>
      </c>
      <c r="AB25" s="379">
        <v>14480</v>
      </c>
      <c r="AC25" s="379">
        <v>14532</v>
      </c>
      <c r="AD25" s="379">
        <v>14567</v>
      </c>
      <c r="AE25" s="379">
        <v>14615</v>
      </c>
      <c r="AF25" s="379">
        <v>14711</v>
      </c>
      <c r="AG25" s="379">
        <v>14782</v>
      </c>
      <c r="AH25" s="379">
        <v>14195</v>
      </c>
      <c r="AI25" s="379">
        <v>14804</v>
      </c>
      <c r="AJ25" s="379">
        <v>14858</v>
      </c>
      <c r="AK25" s="379">
        <v>15012</v>
      </c>
      <c r="AL25" s="379">
        <v>15181</v>
      </c>
      <c r="AM25" s="379">
        <v>15373</v>
      </c>
      <c r="AN25" s="382">
        <v>15484</v>
      </c>
      <c r="AO25" s="382">
        <v>15628</v>
      </c>
      <c r="AP25" s="382">
        <v>15749</v>
      </c>
      <c r="AQ25" s="382">
        <v>15849</v>
      </c>
      <c r="AR25" s="382">
        <v>16116</v>
      </c>
      <c r="AS25" s="382">
        <v>16219</v>
      </c>
      <c r="AT25" s="382">
        <v>16409</v>
      </c>
      <c r="AU25" s="382">
        <v>16532</v>
      </c>
      <c r="AV25" s="382">
        <v>16367</v>
      </c>
      <c r="AW25" s="382">
        <v>16482</v>
      </c>
      <c r="AX25" s="382">
        <v>16531</v>
      </c>
      <c r="AY25" s="382">
        <v>16568</v>
      </c>
      <c r="AZ25" s="379">
        <v>16625</v>
      </c>
      <c r="BA25" s="379">
        <v>16739</v>
      </c>
      <c r="BB25" s="379">
        <v>16742</v>
      </c>
      <c r="BC25" s="379">
        <v>16789</v>
      </c>
      <c r="BD25" s="379">
        <v>16832</v>
      </c>
      <c r="BE25" s="379">
        <v>16753</v>
      </c>
      <c r="BF25" s="379">
        <v>16859</v>
      </c>
      <c r="BG25" s="379">
        <v>16786</v>
      </c>
      <c r="BH25" s="379">
        <v>17625</v>
      </c>
      <c r="BI25" s="379">
        <v>17552</v>
      </c>
      <c r="BJ25" s="379">
        <v>17568</v>
      </c>
      <c r="BK25" s="379">
        <v>17687</v>
      </c>
      <c r="BL25" s="382">
        <v>17716</v>
      </c>
      <c r="BM25" s="382">
        <v>17773</v>
      </c>
      <c r="BN25" s="382">
        <v>17813</v>
      </c>
      <c r="BO25" s="382">
        <v>17850</v>
      </c>
      <c r="BP25" s="382">
        <v>17928</v>
      </c>
      <c r="BQ25" s="382">
        <v>17895</v>
      </c>
      <c r="BR25" s="382">
        <v>17654</v>
      </c>
      <c r="BS25" s="382">
        <v>17580</v>
      </c>
      <c r="BT25" s="382">
        <v>17508</v>
      </c>
      <c r="BU25" s="382">
        <v>17512</v>
      </c>
      <c r="BV25" s="382">
        <v>17481</v>
      </c>
      <c r="BW25" s="382">
        <v>17467</v>
      </c>
      <c r="BX25" s="379">
        <v>17487</v>
      </c>
      <c r="BY25" s="379">
        <v>17420</v>
      </c>
      <c r="BZ25" s="379">
        <v>17415</v>
      </c>
      <c r="CA25" s="379">
        <v>17377</v>
      </c>
      <c r="CB25" s="379">
        <v>17356</v>
      </c>
      <c r="CC25" s="379">
        <v>17302</v>
      </c>
      <c r="CD25" s="379">
        <v>17200</v>
      </c>
      <c r="CE25" s="379">
        <v>17287</v>
      </c>
      <c r="CF25" s="379">
        <v>17355</v>
      </c>
      <c r="CG25" s="379">
        <v>17455</v>
      </c>
      <c r="CH25" s="379">
        <v>17511</v>
      </c>
      <c r="CI25" s="379">
        <v>17605</v>
      </c>
      <c r="CJ25" s="382">
        <v>17580</v>
      </c>
      <c r="CK25" s="382">
        <v>17649</v>
      </c>
      <c r="CL25" s="382">
        <v>17604</v>
      </c>
      <c r="CM25" s="382">
        <v>17651</v>
      </c>
      <c r="CN25" s="382">
        <v>17613</v>
      </c>
      <c r="CO25" s="382">
        <v>17797</v>
      </c>
      <c r="CP25" s="382">
        <v>17928</v>
      </c>
      <c r="CQ25" s="382">
        <v>17961</v>
      </c>
      <c r="CR25" s="382">
        <v>18117</v>
      </c>
      <c r="CS25" s="382">
        <v>18249</v>
      </c>
      <c r="CT25" s="382">
        <v>18439</v>
      </c>
      <c r="CU25" s="382">
        <v>18487</v>
      </c>
      <c r="CV25" s="379">
        <v>18492</v>
      </c>
      <c r="CW25" s="379">
        <v>18512</v>
      </c>
      <c r="CX25" s="379">
        <v>18492</v>
      </c>
      <c r="CY25" s="379">
        <v>18567</v>
      </c>
      <c r="CZ25" s="379">
        <v>18639</v>
      </c>
      <c r="DA25" s="379">
        <v>18578</v>
      </c>
      <c r="DB25" s="379">
        <v>18579</v>
      </c>
      <c r="DC25" s="379">
        <v>18567</v>
      </c>
      <c r="DD25" s="379">
        <v>18753</v>
      </c>
      <c r="DE25" s="379">
        <v>18699</v>
      </c>
      <c r="DF25" s="379">
        <v>18928</v>
      </c>
      <c r="DG25" s="379">
        <v>18988</v>
      </c>
      <c r="DH25" s="382">
        <v>18953</v>
      </c>
      <c r="DI25" s="382">
        <v>19035</v>
      </c>
      <c r="DJ25" s="382">
        <v>19014</v>
      </c>
      <c r="DK25" s="382">
        <v>18923</v>
      </c>
      <c r="DL25" s="382">
        <v>18884</v>
      </c>
      <c r="DM25" s="382">
        <v>18848</v>
      </c>
      <c r="DN25" s="382">
        <v>18802</v>
      </c>
      <c r="DO25" s="382">
        <v>18779</v>
      </c>
      <c r="DP25" s="382">
        <v>18784</v>
      </c>
      <c r="DQ25" s="382">
        <v>18823</v>
      </c>
      <c r="DR25" s="382">
        <v>18762</v>
      </c>
      <c r="DS25" s="382">
        <v>18883</v>
      </c>
      <c r="DT25" s="379">
        <v>19010</v>
      </c>
      <c r="DU25" s="379">
        <v>19225</v>
      </c>
      <c r="DV25" s="379">
        <v>19396</v>
      </c>
      <c r="DW25" s="379">
        <v>19550</v>
      </c>
      <c r="DX25" s="379">
        <v>19628</v>
      </c>
      <c r="DY25" s="379">
        <v>19626</v>
      </c>
      <c r="DZ25" s="379">
        <v>19727</v>
      </c>
      <c r="EA25" s="379">
        <v>19628</v>
      </c>
      <c r="EB25" s="379">
        <v>19730</v>
      </c>
      <c r="EC25" s="379">
        <v>19770</v>
      </c>
      <c r="ED25" s="379">
        <v>19798</v>
      </c>
      <c r="EE25" s="379">
        <v>19760</v>
      </c>
      <c r="EF25" s="382">
        <v>19819</v>
      </c>
      <c r="EG25" s="382">
        <v>19869</v>
      </c>
      <c r="EH25" s="382">
        <v>19809</v>
      </c>
      <c r="EI25" s="382">
        <v>19793</v>
      </c>
      <c r="EJ25" s="382">
        <v>19805</v>
      </c>
      <c r="EK25" s="382">
        <v>19797</v>
      </c>
      <c r="EL25" s="382">
        <v>19927</v>
      </c>
      <c r="EM25" s="382">
        <v>19969</v>
      </c>
      <c r="EN25" s="382">
        <v>20061</v>
      </c>
      <c r="EO25" s="382">
        <v>20030</v>
      </c>
      <c r="EP25" s="382">
        <v>20034</v>
      </c>
      <c r="EQ25" s="382">
        <v>20078</v>
      </c>
      <c r="ER25" s="379">
        <v>20150</v>
      </c>
      <c r="ES25" s="379">
        <v>20176</v>
      </c>
      <c r="ET25" s="379">
        <v>20256</v>
      </c>
      <c r="EU25" s="379">
        <v>20281</v>
      </c>
      <c r="EV25" s="379">
        <v>20391</v>
      </c>
      <c r="EW25" s="379">
        <v>20425</v>
      </c>
      <c r="EX25" s="379">
        <v>20809</v>
      </c>
      <c r="EY25" s="379">
        <v>21007</v>
      </c>
      <c r="EZ25" s="379">
        <v>20996</v>
      </c>
      <c r="FA25" s="379">
        <v>21020</v>
      </c>
      <c r="FB25" s="379">
        <v>21059</v>
      </c>
      <c r="FC25" s="379">
        <v>21198</v>
      </c>
      <c r="FD25" s="382">
        <v>21233</v>
      </c>
      <c r="FE25" s="382">
        <v>21237</v>
      </c>
      <c r="FF25" s="382">
        <v>21202</v>
      </c>
      <c r="FG25" s="382">
        <v>21163</v>
      </c>
      <c r="FH25" s="382">
        <v>21141</v>
      </c>
      <c r="FI25" s="382">
        <v>21142</v>
      </c>
      <c r="FJ25" s="382">
        <v>21186</v>
      </c>
      <c r="FK25" s="382">
        <v>21487</v>
      </c>
      <c r="FL25" s="382">
        <v>19635</v>
      </c>
      <c r="FM25" s="382">
        <v>19684</v>
      </c>
      <c r="FN25" s="382">
        <v>19774</v>
      </c>
      <c r="FO25" s="382">
        <v>19817</v>
      </c>
      <c r="FP25" s="379">
        <v>19910</v>
      </c>
      <c r="FQ25" s="379">
        <v>20006</v>
      </c>
      <c r="FR25" s="379">
        <v>19969</v>
      </c>
      <c r="FS25" s="379">
        <v>19950</v>
      </c>
      <c r="FT25" s="379">
        <v>19996</v>
      </c>
      <c r="FU25" s="379">
        <v>19933</v>
      </c>
      <c r="FV25" s="379">
        <v>19953</v>
      </c>
      <c r="FW25" s="379">
        <v>20049</v>
      </c>
      <c r="FX25" s="379">
        <v>20041</v>
      </c>
      <c r="FY25" s="379">
        <v>20143</v>
      </c>
      <c r="FZ25" s="379">
        <v>20139</v>
      </c>
      <c r="GA25" s="379">
        <v>20135</v>
      </c>
      <c r="GB25" s="379">
        <v>20292</v>
      </c>
      <c r="GC25" s="379">
        <v>20469</v>
      </c>
      <c r="GD25" s="379">
        <v>20317</v>
      </c>
      <c r="GE25" s="379">
        <v>20248</v>
      </c>
      <c r="GF25" s="390">
        <v>20208</v>
      </c>
      <c r="GG25" s="391">
        <v>19891</v>
      </c>
      <c r="GH25" s="379">
        <v>19956</v>
      </c>
      <c r="GI25" s="324">
        <v>65</v>
      </c>
      <c r="GJ25" s="325">
        <v>100.326780956211</v>
      </c>
      <c r="GK25" s="324">
        <v>-179</v>
      </c>
      <c r="GL25" s="325">
        <v>99.111000744971406</v>
      </c>
    </row>
    <row r="26" spans="1:208" ht="15" outlineLevel="2">
      <c r="A26" s="377">
        <v>490</v>
      </c>
      <c r="B26" s="378" t="s">
        <v>534</v>
      </c>
      <c r="C26" s="348" t="s">
        <v>567</v>
      </c>
      <c r="D26" s="379">
        <v>43783</v>
      </c>
      <c r="E26" s="379">
        <v>44044</v>
      </c>
      <c r="F26" s="379">
        <v>44295</v>
      </c>
      <c r="G26" s="379">
        <v>44174</v>
      </c>
      <c r="H26" s="379">
        <v>44122</v>
      </c>
      <c r="I26" s="379">
        <v>44198</v>
      </c>
      <c r="J26" s="379">
        <v>43867</v>
      </c>
      <c r="K26" s="379">
        <v>44065</v>
      </c>
      <c r="L26" s="379">
        <v>43783</v>
      </c>
      <c r="M26" s="379">
        <v>43274</v>
      </c>
      <c r="N26" s="379">
        <v>43082</v>
      </c>
      <c r="O26" s="379">
        <v>43327</v>
      </c>
      <c r="P26" s="382">
        <v>43290</v>
      </c>
      <c r="Q26" s="382">
        <v>43414</v>
      </c>
      <c r="R26" s="385">
        <v>43609</v>
      </c>
      <c r="S26" s="382">
        <v>40333</v>
      </c>
      <c r="T26" s="382">
        <v>43716</v>
      </c>
      <c r="U26" s="382">
        <v>43852</v>
      </c>
      <c r="V26" s="382">
        <v>44102</v>
      </c>
      <c r="W26" s="382">
        <v>44394</v>
      </c>
      <c r="X26" s="382">
        <v>44634</v>
      </c>
      <c r="Y26" s="382">
        <v>45088</v>
      </c>
      <c r="Z26" s="382">
        <v>45194</v>
      </c>
      <c r="AA26" s="382">
        <v>45151</v>
      </c>
      <c r="AB26" s="379">
        <v>44257</v>
      </c>
      <c r="AC26" s="379">
        <v>45233</v>
      </c>
      <c r="AD26" s="379">
        <v>45361</v>
      </c>
      <c r="AE26" s="379">
        <v>45300</v>
      </c>
      <c r="AF26" s="379">
        <v>45551</v>
      </c>
      <c r="AG26" s="379">
        <v>44281</v>
      </c>
      <c r="AH26" s="379">
        <v>45224</v>
      </c>
      <c r="AI26" s="379">
        <v>45065</v>
      </c>
      <c r="AJ26" s="379">
        <v>45122</v>
      </c>
      <c r="AK26" s="379">
        <v>45080</v>
      </c>
      <c r="AL26" s="379">
        <v>45123</v>
      </c>
      <c r="AM26" s="379">
        <v>45090</v>
      </c>
      <c r="AN26" s="382">
        <v>45115</v>
      </c>
      <c r="AO26" s="382">
        <v>45268</v>
      </c>
      <c r="AP26" s="382">
        <v>45287</v>
      </c>
      <c r="AQ26" s="382">
        <v>45180</v>
      </c>
      <c r="AR26" s="382">
        <v>45694</v>
      </c>
      <c r="AS26" s="382">
        <v>45749</v>
      </c>
      <c r="AT26" s="382">
        <v>45673</v>
      </c>
      <c r="AU26" s="382">
        <v>45673</v>
      </c>
      <c r="AV26" s="382">
        <v>45149</v>
      </c>
      <c r="AW26" s="382">
        <v>45181</v>
      </c>
      <c r="AX26" s="382">
        <v>45162</v>
      </c>
      <c r="AY26" s="382">
        <v>45229</v>
      </c>
      <c r="AZ26" s="379">
        <v>45399</v>
      </c>
      <c r="BA26" s="379">
        <v>44880</v>
      </c>
      <c r="BB26" s="379">
        <v>45596</v>
      </c>
      <c r="BC26" s="379">
        <v>45561</v>
      </c>
      <c r="BD26" s="379">
        <v>45573</v>
      </c>
      <c r="BE26" s="379">
        <v>45430</v>
      </c>
      <c r="BF26" s="379">
        <v>45407</v>
      </c>
      <c r="BG26" s="379">
        <v>45244</v>
      </c>
      <c r="BH26" s="379">
        <v>47479</v>
      </c>
      <c r="BI26" s="379">
        <v>47105</v>
      </c>
      <c r="BJ26" s="379">
        <v>47048</v>
      </c>
      <c r="BK26" s="379">
        <v>48837</v>
      </c>
      <c r="BL26" s="382">
        <v>48853</v>
      </c>
      <c r="BM26" s="382">
        <v>48930</v>
      </c>
      <c r="BN26" s="382">
        <v>48859</v>
      </c>
      <c r="BO26" s="382">
        <v>48808</v>
      </c>
      <c r="BP26" s="382">
        <v>48834</v>
      </c>
      <c r="BQ26" s="382">
        <v>48532</v>
      </c>
      <c r="BR26" s="382">
        <v>48184</v>
      </c>
      <c r="BS26" s="382">
        <v>47598</v>
      </c>
      <c r="BT26" s="382">
        <v>47466</v>
      </c>
      <c r="BU26" s="382">
        <v>47409</v>
      </c>
      <c r="BV26" s="382">
        <v>47355</v>
      </c>
      <c r="BW26" s="382">
        <v>47431</v>
      </c>
      <c r="BX26" s="379">
        <v>47530</v>
      </c>
      <c r="BY26" s="379">
        <v>47393</v>
      </c>
      <c r="BZ26" s="379">
        <v>47155</v>
      </c>
      <c r="CA26" s="379">
        <v>47079</v>
      </c>
      <c r="CB26" s="379">
        <v>47029</v>
      </c>
      <c r="CC26" s="379">
        <v>46694</v>
      </c>
      <c r="CD26" s="379">
        <v>45768</v>
      </c>
      <c r="CE26" s="379">
        <v>45863</v>
      </c>
      <c r="CF26" s="379">
        <v>45863</v>
      </c>
      <c r="CG26" s="379">
        <v>45921</v>
      </c>
      <c r="CH26" s="379">
        <v>45901</v>
      </c>
      <c r="CI26" s="379">
        <v>45921</v>
      </c>
      <c r="CJ26" s="382">
        <v>45937</v>
      </c>
      <c r="CK26" s="382">
        <v>45992</v>
      </c>
      <c r="CL26" s="382">
        <v>45952</v>
      </c>
      <c r="CM26" s="382">
        <v>45851</v>
      </c>
      <c r="CN26" s="382">
        <v>45874</v>
      </c>
      <c r="CO26" s="382">
        <v>45798</v>
      </c>
      <c r="CP26" s="382">
        <v>45899</v>
      </c>
      <c r="CQ26" s="382">
        <v>45486</v>
      </c>
      <c r="CR26" s="382">
        <v>45913</v>
      </c>
      <c r="CS26" s="382">
        <v>45899</v>
      </c>
      <c r="CT26" s="382">
        <v>46090</v>
      </c>
      <c r="CU26" s="382">
        <v>46291</v>
      </c>
      <c r="CV26" s="379">
        <v>46340</v>
      </c>
      <c r="CW26" s="379">
        <v>46304</v>
      </c>
      <c r="CX26" s="379">
        <v>46304</v>
      </c>
      <c r="CY26" s="379">
        <v>46257</v>
      </c>
      <c r="CZ26" s="379">
        <v>46368</v>
      </c>
      <c r="DA26" s="379">
        <v>46352</v>
      </c>
      <c r="DB26" s="379">
        <v>46073</v>
      </c>
      <c r="DC26" s="379">
        <v>45999</v>
      </c>
      <c r="DD26" s="379">
        <v>46036</v>
      </c>
      <c r="DE26" s="379">
        <v>45937</v>
      </c>
      <c r="DF26" s="379">
        <v>46829</v>
      </c>
      <c r="DG26" s="379">
        <v>47493</v>
      </c>
      <c r="DH26" s="382">
        <v>48411</v>
      </c>
      <c r="DI26" s="382">
        <v>48465</v>
      </c>
      <c r="DJ26" s="382">
        <v>48233</v>
      </c>
      <c r="DK26" s="382">
        <v>48073</v>
      </c>
      <c r="DL26" s="382">
        <v>48051</v>
      </c>
      <c r="DM26" s="382">
        <v>47857</v>
      </c>
      <c r="DN26" s="382">
        <v>47743</v>
      </c>
      <c r="DO26" s="382">
        <v>47666</v>
      </c>
      <c r="DP26" s="382">
        <v>47650</v>
      </c>
      <c r="DQ26" s="382">
        <v>47508</v>
      </c>
      <c r="DR26" s="382">
        <v>47119</v>
      </c>
      <c r="DS26" s="382">
        <v>46892</v>
      </c>
      <c r="DT26" s="379">
        <v>46884</v>
      </c>
      <c r="DU26" s="379">
        <v>47079</v>
      </c>
      <c r="DV26" s="379">
        <v>47331</v>
      </c>
      <c r="DW26" s="379">
        <v>47398</v>
      </c>
      <c r="DX26" s="379">
        <v>47610</v>
      </c>
      <c r="DY26" s="379">
        <v>47563</v>
      </c>
      <c r="DZ26" s="379">
        <v>47671</v>
      </c>
      <c r="EA26" s="379">
        <v>47433</v>
      </c>
      <c r="EB26" s="379">
        <v>47592</v>
      </c>
      <c r="EC26" s="379">
        <v>47511</v>
      </c>
      <c r="ED26" s="379">
        <v>47571</v>
      </c>
      <c r="EE26" s="379">
        <v>47604</v>
      </c>
      <c r="EF26" s="382">
        <v>47578</v>
      </c>
      <c r="EG26" s="382">
        <v>47688</v>
      </c>
      <c r="EH26" s="382">
        <v>47633</v>
      </c>
      <c r="EI26" s="382">
        <v>47638</v>
      </c>
      <c r="EJ26" s="382">
        <v>47663</v>
      </c>
      <c r="EK26" s="382">
        <v>47718</v>
      </c>
      <c r="EL26" s="382">
        <v>47877</v>
      </c>
      <c r="EM26" s="382">
        <v>48042</v>
      </c>
      <c r="EN26" s="382">
        <v>48140</v>
      </c>
      <c r="EO26" s="382">
        <v>48085</v>
      </c>
      <c r="EP26" s="382">
        <v>48137</v>
      </c>
      <c r="EQ26" s="382">
        <v>48207</v>
      </c>
      <c r="ER26" s="379">
        <v>48335</v>
      </c>
      <c r="ES26" s="379">
        <v>48395</v>
      </c>
      <c r="ET26" s="379">
        <v>48311</v>
      </c>
      <c r="EU26" s="379">
        <v>48270</v>
      </c>
      <c r="EV26" s="379">
        <v>48448</v>
      </c>
      <c r="EW26" s="379">
        <v>48417</v>
      </c>
      <c r="EX26" s="379">
        <v>49009</v>
      </c>
      <c r="EY26" s="379">
        <v>48954</v>
      </c>
      <c r="EZ26" s="379">
        <v>48855</v>
      </c>
      <c r="FA26" s="379">
        <v>49026</v>
      </c>
      <c r="FB26" s="379">
        <v>49078</v>
      </c>
      <c r="FC26" s="379">
        <v>49149</v>
      </c>
      <c r="FD26" s="382">
        <v>49296</v>
      </c>
      <c r="FE26" s="382">
        <v>49406</v>
      </c>
      <c r="FF26" s="382">
        <v>49362</v>
      </c>
      <c r="FG26" s="382">
        <v>49384</v>
      </c>
      <c r="FH26" s="382">
        <v>49436</v>
      </c>
      <c r="FI26" s="382">
        <v>49393</v>
      </c>
      <c r="FJ26" s="382">
        <v>49462</v>
      </c>
      <c r="FK26" s="382">
        <v>49872</v>
      </c>
      <c r="FL26" s="382">
        <v>49845</v>
      </c>
      <c r="FM26" s="382">
        <v>49838</v>
      </c>
      <c r="FN26" s="382">
        <v>49794</v>
      </c>
      <c r="FO26" s="382">
        <v>49831</v>
      </c>
      <c r="FP26" s="379">
        <v>50122</v>
      </c>
      <c r="FQ26" s="379">
        <v>50305</v>
      </c>
      <c r="FR26" s="379">
        <v>50370</v>
      </c>
      <c r="FS26" s="379">
        <v>50268</v>
      </c>
      <c r="FT26" s="379">
        <v>50146</v>
      </c>
      <c r="FU26" s="379">
        <v>50144</v>
      </c>
      <c r="FV26" s="379">
        <v>50240</v>
      </c>
      <c r="FW26" s="379">
        <v>50360</v>
      </c>
      <c r="FX26" s="379">
        <v>50426</v>
      </c>
      <c r="FY26" s="379">
        <v>50517</v>
      </c>
      <c r="FZ26" s="379">
        <v>50431</v>
      </c>
      <c r="GA26" s="379">
        <v>50393</v>
      </c>
      <c r="GB26" s="379">
        <v>50679</v>
      </c>
      <c r="GC26" s="379">
        <v>50632</v>
      </c>
      <c r="GD26" s="379">
        <v>50407</v>
      </c>
      <c r="GE26" s="379">
        <v>50213</v>
      </c>
      <c r="GF26" s="390">
        <v>50153</v>
      </c>
      <c r="GG26" s="391">
        <v>49373</v>
      </c>
      <c r="GH26" s="379">
        <v>49355</v>
      </c>
      <c r="GI26" s="324">
        <v>-18</v>
      </c>
      <c r="GJ26" s="325">
        <v>99.963542827051199</v>
      </c>
      <c r="GK26" s="324">
        <v>-1038</v>
      </c>
      <c r="GL26" s="325">
        <v>97.940190105768707</v>
      </c>
    </row>
    <row r="27" spans="1:208" ht="15" outlineLevel="2">
      <c r="A27" s="377">
        <v>659</v>
      </c>
      <c r="B27" s="378" t="s">
        <v>534</v>
      </c>
      <c r="C27" s="348" t="s">
        <v>568</v>
      </c>
      <c r="D27" s="379">
        <v>17295</v>
      </c>
      <c r="E27" s="379">
        <v>17406</v>
      </c>
      <c r="F27" s="379">
        <v>17344</v>
      </c>
      <c r="G27" s="379">
        <v>17290</v>
      </c>
      <c r="H27" s="379">
        <v>18219</v>
      </c>
      <c r="I27" s="379">
        <v>18246</v>
      </c>
      <c r="J27" s="379">
        <v>18211</v>
      </c>
      <c r="K27" s="379">
        <v>18248</v>
      </c>
      <c r="L27" s="379">
        <v>18345</v>
      </c>
      <c r="M27" s="379">
        <v>18157</v>
      </c>
      <c r="N27" s="379">
        <v>18114</v>
      </c>
      <c r="O27" s="379">
        <v>18112</v>
      </c>
      <c r="P27" s="382">
        <v>18069</v>
      </c>
      <c r="Q27" s="382">
        <v>18342</v>
      </c>
      <c r="R27" s="385">
        <v>18385</v>
      </c>
      <c r="S27" s="382">
        <v>16417</v>
      </c>
      <c r="T27" s="382">
        <v>18860</v>
      </c>
      <c r="U27" s="382">
        <v>19220</v>
      </c>
      <c r="V27" s="382">
        <v>19428</v>
      </c>
      <c r="W27" s="382">
        <v>19666</v>
      </c>
      <c r="X27" s="382">
        <v>19584</v>
      </c>
      <c r="Y27" s="382">
        <v>19936</v>
      </c>
      <c r="Z27" s="382">
        <v>20319</v>
      </c>
      <c r="AA27" s="382">
        <v>20361</v>
      </c>
      <c r="AB27" s="379">
        <v>20326</v>
      </c>
      <c r="AC27" s="379">
        <v>20321</v>
      </c>
      <c r="AD27" s="379">
        <v>20208</v>
      </c>
      <c r="AE27" s="379">
        <v>20235</v>
      </c>
      <c r="AF27" s="379">
        <v>20146</v>
      </c>
      <c r="AG27" s="379">
        <v>19636</v>
      </c>
      <c r="AH27" s="379">
        <v>20106</v>
      </c>
      <c r="AI27" s="379">
        <v>19822</v>
      </c>
      <c r="AJ27" s="379">
        <v>19744</v>
      </c>
      <c r="AK27" s="379">
        <v>19687</v>
      </c>
      <c r="AL27" s="379">
        <v>19530</v>
      </c>
      <c r="AM27" s="379">
        <v>19643</v>
      </c>
      <c r="AN27" s="382">
        <v>19610</v>
      </c>
      <c r="AO27" s="382">
        <v>19582</v>
      </c>
      <c r="AP27" s="382">
        <v>19736</v>
      </c>
      <c r="AQ27" s="382">
        <v>19632</v>
      </c>
      <c r="AR27" s="382">
        <v>19879</v>
      </c>
      <c r="AS27" s="382">
        <v>19963</v>
      </c>
      <c r="AT27" s="382">
        <v>20091</v>
      </c>
      <c r="AU27" s="382">
        <v>20092</v>
      </c>
      <c r="AV27" s="382">
        <v>19953</v>
      </c>
      <c r="AW27" s="382">
        <v>19995</v>
      </c>
      <c r="AX27" s="382">
        <v>19963</v>
      </c>
      <c r="AY27" s="382">
        <v>19983</v>
      </c>
      <c r="AZ27" s="379">
        <v>20006</v>
      </c>
      <c r="BA27" s="379">
        <v>20033</v>
      </c>
      <c r="BB27" s="379">
        <v>19962</v>
      </c>
      <c r="BC27" s="379">
        <v>19925</v>
      </c>
      <c r="BD27" s="379">
        <v>19864</v>
      </c>
      <c r="BE27" s="379">
        <v>19682</v>
      </c>
      <c r="BF27" s="379">
        <v>19781</v>
      </c>
      <c r="BG27" s="379">
        <v>19631</v>
      </c>
      <c r="BH27" s="379">
        <v>19695</v>
      </c>
      <c r="BI27" s="379">
        <v>19525</v>
      </c>
      <c r="BJ27" s="379">
        <v>20016</v>
      </c>
      <c r="BK27" s="379">
        <v>20840</v>
      </c>
      <c r="BL27" s="382">
        <v>20795</v>
      </c>
      <c r="BM27" s="382">
        <v>20842</v>
      </c>
      <c r="BN27" s="382">
        <v>20914</v>
      </c>
      <c r="BO27" s="382">
        <v>20953</v>
      </c>
      <c r="BP27" s="382">
        <v>20969</v>
      </c>
      <c r="BQ27" s="382">
        <v>20866</v>
      </c>
      <c r="BR27" s="382">
        <v>20565</v>
      </c>
      <c r="BS27" s="382">
        <v>20395</v>
      </c>
      <c r="BT27" s="382">
        <v>20287</v>
      </c>
      <c r="BU27" s="382">
        <v>20222</v>
      </c>
      <c r="BV27" s="382">
        <v>20199</v>
      </c>
      <c r="BW27" s="382">
        <v>20277</v>
      </c>
      <c r="BX27" s="379">
        <v>20334</v>
      </c>
      <c r="BY27" s="379">
        <v>20275</v>
      </c>
      <c r="BZ27" s="379">
        <v>20093</v>
      </c>
      <c r="CA27" s="379">
        <v>19973</v>
      </c>
      <c r="CB27" s="379">
        <v>20231</v>
      </c>
      <c r="CC27" s="379">
        <v>20048</v>
      </c>
      <c r="CD27" s="379">
        <v>20055</v>
      </c>
      <c r="CE27" s="379">
        <v>20069</v>
      </c>
      <c r="CF27" s="379">
        <v>20020</v>
      </c>
      <c r="CG27" s="379">
        <v>19973</v>
      </c>
      <c r="CH27" s="379">
        <v>19940</v>
      </c>
      <c r="CI27" s="379">
        <v>19935</v>
      </c>
      <c r="CJ27" s="382">
        <v>19887</v>
      </c>
      <c r="CK27" s="382">
        <v>19884</v>
      </c>
      <c r="CL27" s="382">
        <v>19976</v>
      </c>
      <c r="CM27" s="382">
        <v>19944</v>
      </c>
      <c r="CN27" s="382">
        <v>19923</v>
      </c>
      <c r="CO27" s="382">
        <v>19979</v>
      </c>
      <c r="CP27" s="382">
        <v>20083</v>
      </c>
      <c r="CQ27" s="382">
        <v>20109</v>
      </c>
      <c r="CR27" s="382">
        <v>20265</v>
      </c>
      <c r="CS27" s="382">
        <v>20293</v>
      </c>
      <c r="CT27" s="382">
        <v>20379</v>
      </c>
      <c r="CU27" s="382">
        <v>20360</v>
      </c>
      <c r="CV27" s="379">
        <v>20346</v>
      </c>
      <c r="CW27" s="379">
        <v>20330</v>
      </c>
      <c r="CX27" s="379">
        <v>20296</v>
      </c>
      <c r="CY27" s="379">
        <v>20219</v>
      </c>
      <c r="CZ27" s="379">
        <v>20253</v>
      </c>
      <c r="DA27" s="379">
        <v>20295</v>
      </c>
      <c r="DB27" s="379">
        <v>20400</v>
      </c>
      <c r="DC27" s="379">
        <v>20354</v>
      </c>
      <c r="DD27" s="379">
        <v>20429</v>
      </c>
      <c r="DE27" s="379">
        <v>20354</v>
      </c>
      <c r="DF27" s="379">
        <v>20726</v>
      </c>
      <c r="DG27" s="379">
        <v>20932</v>
      </c>
      <c r="DH27" s="382">
        <v>20889</v>
      </c>
      <c r="DI27" s="382">
        <v>20895</v>
      </c>
      <c r="DJ27" s="382">
        <v>20889</v>
      </c>
      <c r="DK27" s="382">
        <v>20871</v>
      </c>
      <c r="DL27" s="382">
        <v>20825</v>
      </c>
      <c r="DM27" s="382">
        <v>20792</v>
      </c>
      <c r="DN27" s="382">
        <v>20767</v>
      </c>
      <c r="DO27" s="382">
        <v>20691</v>
      </c>
      <c r="DP27" s="382">
        <v>20691</v>
      </c>
      <c r="DQ27" s="382">
        <v>20642</v>
      </c>
      <c r="DR27" s="382">
        <v>20519</v>
      </c>
      <c r="DS27" s="382">
        <v>20451</v>
      </c>
      <c r="DT27" s="379">
        <v>20462</v>
      </c>
      <c r="DU27" s="379">
        <v>20522</v>
      </c>
      <c r="DV27" s="379">
        <v>20524</v>
      </c>
      <c r="DW27" s="379">
        <v>20499</v>
      </c>
      <c r="DX27" s="379">
        <v>20503</v>
      </c>
      <c r="DY27" s="379">
        <v>20495</v>
      </c>
      <c r="DZ27" s="379">
        <v>20515</v>
      </c>
      <c r="EA27" s="379">
        <v>20424</v>
      </c>
      <c r="EB27" s="379">
        <v>20492</v>
      </c>
      <c r="EC27" s="379">
        <v>20503</v>
      </c>
      <c r="ED27" s="379">
        <v>20466</v>
      </c>
      <c r="EE27" s="379">
        <v>20404</v>
      </c>
      <c r="EF27" s="382">
        <v>20442</v>
      </c>
      <c r="EG27" s="382">
        <v>20481</v>
      </c>
      <c r="EH27" s="382">
        <v>20439</v>
      </c>
      <c r="EI27" s="382">
        <v>20430</v>
      </c>
      <c r="EJ27" s="382">
        <v>20443</v>
      </c>
      <c r="EK27" s="382">
        <v>20520</v>
      </c>
      <c r="EL27" s="382">
        <v>20558</v>
      </c>
      <c r="EM27" s="382">
        <v>20613</v>
      </c>
      <c r="EN27" s="382">
        <v>20627</v>
      </c>
      <c r="EO27" s="382">
        <v>20622</v>
      </c>
      <c r="EP27" s="382">
        <v>20613</v>
      </c>
      <c r="EQ27" s="382">
        <v>20619</v>
      </c>
      <c r="ER27" s="379">
        <v>20655</v>
      </c>
      <c r="ES27" s="379">
        <v>20580</v>
      </c>
      <c r="ET27" s="379">
        <v>20519</v>
      </c>
      <c r="EU27" s="379">
        <v>20468</v>
      </c>
      <c r="EV27" s="379">
        <v>20490</v>
      </c>
      <c r="EW27" s="379">
        <v>20467</v>
      </c>
      <c r="EX27" s="379">
        <v>20724</v>
      </c>
      <c r="EY27" s="379">
        <v>20798</v>
      </c>
      <c r="EZ27" s="379">
        <v>20840</v>
      </c>
      <c r="FA27" s="379">
        <v>20904</v>
      </c>
      <c r="FB27" s="379">
        <v>21002</v>
      </c>
      <c r="FC27" s="379">
        <v>21224</v>
      </c>
      <c r="FD27" s="382">
        <v>21333</v>
      </c>
      <c r="FE27" s="382">
        <v>21294</v>
      </c>
      <c r="FF27" s="382">
        <v>21132</v>
      </c>
      <c r="FG27" s="382">
        <v>21146</v>
      </c>
      <c r="FH27" s="382">
        <v>21193</v>
      </c>
      <c r="FI27" s="382">
        <v>21255</v>
      </c>
      <c r="FJ27" s="382">
        <v>21281</v>
      </c>
      <c r="FK27" s="382">
        <v>21533</v>
      </c>
      <c r="FL27" s="382">
        <v>21547</v>
      </c>
      <c r="FM27" s="382">
        <v>21569</v>
      </c>
      <c r="FN27" s="382">
        <v>21539</v>
      </c>
      <c r="FO27" s="382">
        <v>21598</v>
      </c>
      <c r="FP27" s="379">
        <v>21735</v>
      </c>
      <c r="FQ27" s="379">
        <v>21757</v>
      </c>
      <c r="FR27" s="379">
        <v>21787</v>
      </c>
      <c r="FS27" s="379">
        <v>21606</v>
      </c>
      <c r="FT27" s="379">
        <v>21587</v>
      </c>
      <c r="FU27" s="379">
        <v>21540</v>
      </c>
      <c r="FV27" s="379">
        <v>21534</v>
      </c>
      <c r="FW27" s="379">
        <v>21539</v>
      </c>
      <c r="FX27" s="379">
        <v>21593</v>
      </c>
      <c r="FY27" s="379">
        <v>21654</v>
      </c>
      <c r="FZ27" s="379">
        <v>21718</v>
      </c>
      <c r="GA27" s="379">
        <v>21741</v>
      </c>
      <c r="GB27" s="379">
        <v>21919</v>
      </c>
      <c r="GC27" s="379">
        <v>21758</v>
      </c>
      <c r="GD27" s="379">
        <v>21719</v>
      </c>
      <c r="GE27" s="379">
        <v>21678</v>
      </c>
      <c r="GF27" s="390">
        <v>21673</v>
      </c>
      <c r="GG27" s="391">
        <v>21423</v>
      </c>
      <c r="GH27" s="379">
        <v>21485</v>
      </c>
      <c r="GI27" s="324">
        <v>62</v>
      </c>
      <c r="GJ27" s="325">
        <v>100.289408579564</v>
      </c>
      <c r="GK27" s="324">
        <v>-256</v>
      </c>
      <c r="GL27" s="325">
        <v>98.822501264891201</v>
      </c>
    </row>
    <row r="28" spans="1:208" ht="15" outlineLevel="2">
      <c r="A28" s="377">
        <v>665</v>
      </c>
      <c r="B28" s="378" t="s">
        <v>534</v>
      </c>
      <c r="C28" s="348" t="s">
        <v>569</v>
      </c>
      <c r="D28" s="379">
        <v>26442</v>
      </c>
      <c r="E28" s="379">
        <v>26429</v>
      </c>
      <c r="F28" s="379">
        <v>26617</v>
      </c>
      <c r="G28" s="379">
        <v>25476</v>
      </c>
      <c r="H28" s="379">
        <v>25524</v>
      </c>
      <c r="I28" s="379">
        <v>25698</v>
      </c>
      <c r="J28" s="379">
        <v>25729</v>
      </c>
      <c r="K28" s="379">
        <v>25566</v>
      </c>
      <c r="L28" s="379">
        <v>25838</v>
      </c>
      <c r="M28" s="379">
        <v>25795</v>
      </c>
      <c r="N28" s="379">
        <v>25987</v>
      </c>
      <c r="O28" s="379">
        <v>26069</v>
      </c>
      <c r="P28" s="382">
        <v>26324</v>
      </c>
      <c r="Q28" s="382">
        <v>27466</v>
      </c>
      <c r="R28" s="385">
        <v>27639</v>
      </c>
      <c r="S28" s="382">
        <v>25472</v>
      </c>
      <c r="T28" s="382">
        <v>25768</v>
      </c>
      <c r="U28" s="382">
        <v>26919</v>
      </c>
      <c r="V28" s="382">
        <v>27674</v>
      </c>
      <c r="W28" s="382">
        <v>28205</v>
      </c>
      <c r="X28" s="382">
        <v>28394</v>
      </c>
      <c r="Y28" s="382">
        <v>29272</v>
      </c>
      <c r="Z28" s="382">
        <v>29497</v>
      </c>
      <c r="AA28" s="382">
        <v>29700</v>
      </c>
      <c r="AB28" s="379">
        <v>29156</v>
      </c>
      <c r="AC28" s="379">
        <v>29842</v>
      </c>
      <c r="AD28" s="379">
        <v>29965</v>
      </c>
      <c r="AE28" s="379">
        <v>30127</v>
      </c>
      <c r="AF28" s="379">
        <v>30399</v>
      </c>
      <c r="AG28" s="379">
        <v>30301</v>
      </c>
      <c r="AH28" s="379">
        <v>30309</v>
      </c>
      <c r="AI28" s="379">
        <v>30347</v>
      </c>
      <c r="AJ28" s="379">
        <v>30215</v>
      </c>
      <c r="AK28" s="379">
        <v>30435</v>
      </c>
      <c r="AL28" s="379">
        <v>29905</v>
      </c>
      <c r="AM28" s="379">
        <v>30168</v>
      </c>
      <c r="AN28" s="382">
        <v>30240</v>
      </c>
      <c r="AO28" s="382">
        <v>30184</v>
      </c>
      <c r="AP28" s="382">
        <v>30226</v>
      </c>
      <c r="AQ28" s="382">
        <v>30173</v>
      </c>
      <c r="AR28" s="382">
        <v>30427</v>
      </c>
      <c r="AS28" s="382">
        <v>30429</v>
      </c>
      <c r="AT28" s="382">
        <v>30453</v>
      </c>
      <c r="AU28" s="382">
        <v>30520</v>
      </c>
      <c r="AV28" s="382">
        <v>30353</v>
      </c>
      <c r="AW28" s="382">
        <v>30448</v>
      </c>
      <c r="AX28" s="382">
        <v>30473</v>
      </c>
      <c r="AY28" s="382">
        <v>30485</v>
      </c>
      <c r="AZ28" s="379">
        <v>30591</v>
      </c>
      <c r="BA28" s="379">
        <v>30750</v>
      </c>
      <c r="BB28" s="379">
        <v>30653</v>
      </c>
      <c r="BC28" s="379">
        <v>30667</v>
      </c>
      <c r="BD28" s="379">
        <v>30541</v>
      </c>
      <c r="BE28" s="379">
        <v>30310</v>
      </c>
      <c r="BF28" s="379">
        <v>30412</v>
      </c>
      <c r="BG28" s="379">
        <v>30241</v>
      </c>
      <c r="BH28" s="379">
        <v>30230</v>
      </c>
      <c r="BI28" s="379">
        <v>30004</v>
      </c>
      <c r="BJ28" s="379">
        <v>29975</v>
      </c>
      <c r="BK28" s="379">
        <v>30130</v>
      </c>
      <c r="BL28" s="382">
        <v>30147</v>
      </c>
      <c r="BM28" s="382">
        <v>30225</v>
      </c>
      <c r="BN28" s="382">
        <v>30278</v>
      </c>
      <c r="BO28" s="382">
        <v>30322</v>
      </c>
      <c r="BP28" s="382">
        <v>30413</v>
      </c>
      <c r="BQ28" s="382">
        <v>30344</v>
      </c>
      <c r="BR28" s="382">
        <v>29923</v>
      </c>
      <c r="BS28" s="382">
        <v>29726</v>
      </c>
      <c r="BT28" s="382">
        <v>29668</v>
      </c>
      <c r="BU28" s="382">
        <v>29641</v>
      </c>
      <c r="BV28" s="382">
        <v>29590</v>
      </c>
      <c r="BW28" s="382">
        <v>29614</v>
      </c>
      <c r="BX28" s="379">
        <v>29708</v>
      </c>
      <c r="BY28" s="379">
        <v>29584</v>
      </c>
      <c r="BZ28" s="379">
        <v>29511</v>
      </c>
      <c r="CA28" s="379">
        <v>29240</v>
      </c>
      <c r="CB28" s="379">
        <v>29207</v>
      </c>
      <c r="CC28" s="379">
        <v>29001</v>
      </c>
      <c r="CD28" s="379">
        <v>28907</v>
      </c>
      <c r="CE28" s="379">
        <v>28907</v>
      </c>
      <c r="CF28" s="379">
        <v>29604</v>
      </c>
      <c r="CG28" s="379">
        <v>29478</v>
      </c>
      <c r="CH28" s="379">
        <v>29546</v>
      </c>
      <c r="CI28" s="379">
        <v>29623</v>
      </c>
      <c r="CJ28" s="382">
        <v>29569</v>
      </c>
      <c r="CK28" s="382">
        <v>29650</v>
      </c>
      <c r="CL28" s="382">
        <v>28978</v>
      </c>
      <c r="CM28" s="382">
        <v>29569</v>
      </c>
      <c r="CN28" s="382">
        <v>29717</v>
      </c>
      <c r="CO28" s="382">
        <v>29930</v>
      </c>
      <c r="CP28" s="382">
        <v>30101</v>
      </c>
      <c r="CQ28" s="382">
        <v>30150</v>
      </c>
      <c r="CR28" s="382">
        <v>30128</v>
      </c>
      <c r="CS28" s="382">
        <v>30243</v>
      </c>
      <c r="CT28" s="382">
        <v>30357</v>
      </c>
      <c r="CU28" s="382">
        <v>30416</v>
      </c>
      <c r="CV28" s="379">
        <v>30449</v>
      </c>
      <c r="CW28" s="379">
        <v>30517</v>
      </c>
      <c r="CX28" s="379">
        <v>30485</v>
      </c>
      <c r="CY28" s="379">
        <v>30460</v>
      </c>
      <c r="CZ28" s="379">
        <v>30443</v>
      </c>
      <c r="DA28" s="379">
        <v>30348</v>
      </c>
      <c r="DB28" s="379">
        <v>30313</v>
      </c>
      <c r="DC28" s="379">
        <v>30256</v>
      </c>
      <c r="DD28" s="379">
        <v>30710</v>
      </c>
      <c r="DE28" s="379">
        <v>30698</v>
      </c>
      <c r="DF28" s="379">
        <v>30800</v>
      </c>
      <c r="DG28" s="379">
        <v>30933</v>
      </c>
      <c r="DH28" s="382">
        <v>30877</v>
      </c>
      <c r="DI28" s="382">
        <v>30912</v>
      </c>
      <c r="DJ28" s="382">
        <v>30835</v>
      </c>
      <c r="DK28" s="382">
        <v>30775</v>
      </c>
      <c r="DL28" s="382">
        <v>30739</v>
      </c>
      <c r="DM28" s="382">
        <v>30651</v>
      </c>
      <c r="DN28" s="382">
        <v>30552</v>
      </c>
      <c r="DO28" s="382">
        <v>30517</v>
      </c>
      <c r="DP28" s="382">
        <v>30564</v>
      </c>
      <c r="DQ28" s="382">
        <v>30477</v>
      </c>
      <c r="DR28" s="382">
        <v>30349</v>
      </c>
      <c r="DS28" s="382">
        <v>30385</v>
      </c>
      <c r="DT28" s="379">
        <v>30394</v>
      </c>
      <c r="DU28" s="379">
        <v>30557</v>
      </c>
      <c r="DV28" s="379">
        <v>30590</v>
      </c>
      <c r="DW28" s="379">
        <v>30659</v>
      </c>
      <c r="DX28" s="379">
        <v>30693</v>
      </c>
      <c r="DY28" s="379">
        <v>30710</v>
      </c>
      <c r="DZ28" s="379">
        <v>30743</v>
      </c>
      <c r="EA28" s="379">
        <v>30558</v>
      </c>
      <c r="EB28" s="379">
        <v>30650</v>
      </c>
      <c r="EC28" s="379">
        <v>30643</v>
      </c>
      <c r="ED28" s="379">
        <v>30597</v>
      </c>
      <c r="EE28" s="379">
        <v>30578</v>
      </c>
      <c r="EF28" s="382">
        <v>30621</v>
      </c>
      <c r="EG28" s="382">
        <v>30803</v>
      </c>
      <c r="EH28" s="382">
        <v>30657</v>
      </c>
      <c r="EI28" s="382">
        <v>30557</v>
      </c>
      <c r="EJ28" s="382">
        <v>30539</v>
      </c>
      <c r="EK28" s="382">
        <v>30547</v>
      </c>
      <c r="EL28" s="382">
        <v>30598</v>
      </c>
      <c r="EM28" s="382">
        <v>30639</v>
      </c>
      <c r="EN28" s="382">
        <v>30661</v>
      </c>
      <c r="EO28" s="382">
        <v>30636</v>
      </c>
      <c r="EP28" s="382">
        <v>30624</v>
      </c>
      <c r="EQ28" s="382">
        <v>30614</v>
      </c>
      <c r="ER28" s="379">
        <v>30760</v>
      </c>
      <c r="ES28" s="379">
        <v>30722</v>
      </c>
      <c r="ET28" s="379">
        <v>30656</v>
      </c>
      <c r="EU28" s="379">
        <v>30625</v>
      </c>
      <c r="EV28" s="379">
        <v>30619</v>
      </c>
      <c r="EW28" s="379">
        <v>30608</v>
      </c>
      <c r="EX28" s="379">
        <v>30791</v>
      </c>
      <c r="EY28" s="379">
        <v>30833</v>
      </c>
      <c r="EZ28" s="379">
        <v>30768</v>
      </c>
      <c r="FA28" s="379">
        <v>30818</v>
      </c>
      <c r="FB28" s="379">
        <v>30759</v>
      </c>
      <c r="FC28" s="379">
        <v>30843</v>
      </c>
      <c r="FD28" s="382">
        <v>30976</v>
      </c>
      <c r="FE28" s="382">
        <v>31032</v>
      </c>
      <c r="FF28" s="382">
        <v>30858</v>
      </c>
      <c r="FG28" s="382">
        <v>30863</v>
      </c>
      <c r="FH28" s="382">
        <v>30819</v>
      </c>
      <c r="FI28" s="382">
        <v>30752</v>
      </c>
      <c r="FJ28" s="382">
        <v>30753</v>
      </c>
      <c r="FK28" s="382">
        <v>30847</v>
      </c>
      <c r="FL28" s="382">
        <v>30740</v>
      </c>
      <c r="FM28" s="382">
        <v>30748</v>
      </c>
      <c r="FN28" s="382">
        <v>30715</v>
      </c>
      <c r="FO28" s="382">
        <v>30687</v>
      </c>
      <c r="FP28" s="379">
        <v>30816</v>
      </c>
      <c r="FQ28" s="379">
        <v>30865</v>
      </c>
      <c r="FR28" s="379">
        <v>30868</v>
      </c>
      <c r="FS28" s="379">
        <v>30811</v>
      </c>
      <c r="FT28" s="379">
        <v>30752</v>
      </c>
      <c r="FU28" s="379">
        <v>30839</v>
      </c>
      <c r="FV28" s="379">
        <v>30804</v>
      </c>
      <c r="FW28" s="379">
        <v>30891</v>
      </c>
      <c r="FX28" s="379">
        <v>30846</v>
      </c>
      <c r="FY28" s="379">
        <v>30885</v>
      </c>
      <c r="FZ28" s="379">
        <v>30824</v>
      </c>
      <c r="GA28" s="379">
        <v>30835</v>
      </c>
      <c r="GB28" s="379">
        <v>31166</v>
      </c>
      <c r="GC28" s="379">
        <v>30718</v>
      </c>
      <c r="GD28" s="379">
        <v>30632</v>
      </c>
      <c r="GE28" s="379">
        <v>30613</v>
      </c>
      <c r="GF28" s="390">
        <v>30608</v>
      </c>
      <c r="GG28" s="391">
        <v>30362</v>
      </c>
      <c r="GH28" s="379">
        <v>30432</v>
      </c>
      <c r="GI28" s="324">
        <v>70</v>
      </c>
      <c r="GJ28" s="325">
        <v>100.230551347079</v>
      </c>
      <c r="GK28" s="324">
        <v>-403</v>
      </c>
      <c r="GL28" s="325">
        <v>98.693043619263804</v>
      </c>
    </row>
    <row r="29" spans="1:208" ht="15" outlineLevel="2">
      <c r="A29" s="377">
        <v>837</v>
      </c>
      <c r="B29" s="378" t="s">
        <v>534</v>
      </c>
      <c r="C29" s="348" t="s">
        <v>471</v>
      </c>
      <c r="D29" s="379">
        <v>80168</v>
      </c>
      <c r="E29" s="379">
        <v>80691</v>
      </c>
      <c r="F29" s="379">
        <v>80619</v>
      </c>
      <c r="G29" s="379">
        <v>80699</v>
      </c>
      <c r="H29" s="379">
        <v>80499</v>
      </c>
      <c r="I29" s="379">
        <v>80817</v>
      </c>
      <c r="J29" s="379">
        <v>80466</v>
      </c>
      <c r="K29" s="379">
        <v>80621</v>
      </c>
      <c r="L29" s="379">
        <v>79891</v>
      </c>
      <c r="M29" s="379">
        <v>80281</v>
      </c>
      <c r="N29" s="379">
        <v>80263</v>
      </c>
      <c r="O29" s="379">
        <v>80865</v>
      </c>
      <c r="P29" s="382">
        <v>80488</v>
      </c>
      <c r="Q29" s="382">
        <v>83223</v>
      </c>
      <c r="R29" s="385">
        <v>86244</v>
      </c>
      <c r="S29" s="382">
        <v>79850</v>
      </c>
      <c r="T29" s="382">
        <v>86165</v>
      </c>
      <c r="U29" s="382">
        <v>87490</v>
      </c>
      <c r="V29" s="382">
        <v>88260</v>
      </c>
      <c r="W29" s="382">
        <v>89222</v>
      </c>
      <c r="X29" s="382">
        <v>89422</v>
      </c>
      <c r="Y29" s="382">
        <v>89958</v>
      </c>
      <c r="Z29" s="382">
        <v>89798</v>
      </c>
      <c r="AA29" s="382">
        <v>89719</v>
      </c>
      <c r="AB29" s="379">
        <v>89908</v>
      </c>
      <c r="AC29" s="379">
        <v>90150</v>
      </c>
      <c r="AD29" s="379">
        <v>90182</v>
      </c>
      <c r="AE29" s="379">
        <v>90423</v>
      </c>
      <c r="AF29" s="379">
        <v>90389</v>
      </c>
      <c r="AG29" s="379">
        <v>90605</v>
      </c>
      <c r="AH29" s="379">
        <v>90701</v>
      </c>
      <c r="AI29" s="379">
        <v>90183</v>
      </c>
      <c r="AJ29" s="379">
        <v>90342</v>
      </c>
      <c r="AK29" s="379">
        <v>89760</v>
      </c>
      <c r="AL29" s="379">
        <v>89760</v>
      </c>
      <c r="AM29" s="379">
        <v>88579</v>
      </c>
      <c r="AN29" s="382">
        <v>88521</v>
      </c>
      <c r="AO29" s="382">
        <v>88355</v>
      </c>
      <c r="AP29" s="382">
        <v>88871</v>
      </c>
      <c r="AQ29" s="382">
        <v>88731</v>
      </c>
      <c r="AR29" s="382">
        <v>88746</v>
      </c>
      <c r="AS29" s="382">
        <v>90494</v>
      </c>
      <c r="AT29" s="382">
        <v>91299</v>
      </c>
      <c r="AU29" s="382">
        <v>91246</v>
      </c>
      <c r="AV29" s="382">
        <v>90396</v>
      </c>
      <c r="AW29" s="382">
        <v>90636</v>
      </c>
      <c r="AX29" s="382">
        <v>90817</v>
      </c>
      <c r="AY29" s="382">
        <v>91339</v>
      </c>
      <c r="AZ29" s="379">
        <v>91582</v>
      </c>
      <c r="BA29" s="379">
        <v>92669</v>
      </c>
      <c r="BB29" s="379">
        <v>92136</v>
      </c>
      <c r="BC29" s="379">
        <v>92546</v>
      </c>
      <c r="BD29" s="379">
        <v>94270</v>
      </c>
      <c r="BE29" s="379">
        <v>94406</v>
      </c>
      <c r="BF29" s="379">
        <v>94801</v>
      </c>
      <c r="BG29" s="379">
        <v>94897</v>
      </c>
      <c r="BH29" s="379">
        <v>98302</v>
      </c>
      <c r="BI29" s="379">
        <v>98876</v>
      </c>
      <c r="BJ29" s="379">
        <v>99124</v>
      </c>
      <c r="BK29" s="379">
        <v>99950</v>
      </c>
      <c r="BL29" s="382">
        <v>100778</v>
      </c>
      <c r="BM29" s="382">
        <v>101764</v>
      </c>
      <c r="BN29" s="382">
        <v>102067</v>
      </c>
      <c r="BO29" s="382">
        <v>102245</v>
      </c>
      <c r="BP29" s="382">
        <v>102295</v>
      </c>
      <c r="BQ29" s="382">
        <v>102052</v>
      </c>
      <c r="BR29" s="382">
        <v>101022</v>
      </c>
      <c r="BS29" s="382">
        <v>98646</v>
      </c>
      <c r="BT29" s="382">
        <v>98151</v>
      </c>
      <c r="BU29" s="382">
        <v>98287</v>
      </c>
      <c r="BV29" s="382">
        <v>98242</v>
      </c>
      <c r="BW29" s="382">
        <v>98480</v>
      </c>
      <c r="BX29" s="379">
        <v>98839</v>
      </c>
      <c r="BY29" s="379">
        <v>98557</v>
      </c>
      <c r="BZ29" s="379">
        <v>97366</v>
      </c>
      <c r="CA29" s="379">
        <v>96814</v>
      </c>
      <c r="CB29" s="379">
        <v>95809</v>
      </c>
      <c r="CC29" s="379">
        <v>94205</v>
      </c>
      <c r="CD29" s="379">
        <v>91225</v>
      </c>
      <c r="CE29" s="379">
        <v>91144</v>
      </c>
      <c r="CF29" s="379">
        <v>91461</v>
      </c>
      <c r="CG29" s="379">
        <v>91584</v>
      </c>
      <c r="CH29" s="379">
        <v>91425</v>
      </c>
      <c r="CI29" s="379">
        <v>91363</v>
      </c>
      <c r="CJ29" s="382">
        <v>91217</v>
      </c>
      <c r="CK29" s="382">
        <v>91487</v>
      </c>
      <c r="CL29" s="382">
        <v>91169</v>
      </c>
      <c r="CM29" s="382">
        <v>90971</v>
      </c>
      <c r="CN29" s="382">
        <v>90920</v>
      </c>
      <c r="CO29" s="382">
        <v>90910</v>
      </c>
      <c r="CP29" s="382">
        <v>91563</v>
      </c>
      <c r="CQ29" s="382">
        <v>91497</v>
      </c>
      <c r="CR29" s="382">
        <v>91281</v>
      </c>
      <c r="CS29" s="382">
        <v>91511</v>
      </c>
      <c r="CT29" s="382">
        <v>91971</v>
      </c>
      <c r="CU29" s="382">
        <v>92186</v>
      </c>
      <c r="CV29" s="379">
        <v>92316</v>
      </c>
      <c r="CW29" s="379">
        <v>92323</v>
      </c>
      <c r="CX29" s="379">
        <v>92485</v>
      </c>
      <c r="CY29" s="379">
        <v>92451</v>
      </c>
      <c r="CZ29" s="379">
        <v>92688</v>
      </c>
      <c r="DA29" s="379">
        <v>92596</v>
      </c>
      <c r="DB29" s="379">
        <v>91821</v>
      </c>
      <c r="DC29" s="379">
        <v>92126</v>
      </c>
      <c r="DD29" s="379">
        <v>92143</v>
      </c>
      <c r="DE29" s="379">
        <v>92393</v>
      </c>
      <c r="DF29" s="379">
        <v>92773</v>
      </c>
      <c r="DG29" s="379">
        <v>92699</v>
      </c>
      <c r="DH29" s="382">
        <v>93374</v>
      </c>
      <c r="DI29" s="382">
        <v>93356</v>
      </c>
      <c r="DJ29" s="382">
        <v>94067</v>
      </c>
      <c r="DK29" s="382">
        <v>93888</v>
      </c>
      <c r="DL29" s="382">
        <v>94558</v>
      </c>
      <c r="DM29" s="382">
        <v>94649</v>
      </c>
      <c r="DN29" s="382">
        <v>94494</v>
      </c>
      <c r="DO29" s="382">
        <v>94505</v>
      </c>
      <c r="DP29" s="382">
        <v>94485</v>
      </c>
      <c r="DQ29" s="382">
        <v>94215</v>
      </c>
      <c r="DR29" s="382">
        <v>93496</v>
      </c>
      <c r="DS29" s="382">
        <v>93338</v>
      </c>
      <c r="DT29" s="379">
        <v>93145</v>
      </c>
      <c r="DU29" s="379">
        <v>94262</v>
      </c>
      <c r="DV29" s="379">
        <v>95419</v>
      </c>
      <c r="DW29" s="379">
        <v>95605</v>
      </c>
      <c r="DX29" s="379">
        <v>95970</v>
      </c>
      <c r="DY29" s="379">
        <v>96057</v>
      </c>
      <c r="DZ29" s="379">
        <v>95950</v>
      </c>
      <c r="EA29" s="379">
        <v>95058</v>
      </c>
      <c r="EB29" s="379">
        <v>95194</v>
      </c>
      <c r="EC29" s="379">
        <v>95173</v>
      </c>
      <c r="ED29" s="379">
        <v>95014</v>
      </c>
      <c r="EE29" s="379">
        <v>94846</v>
      </c>
      <c r="EF29" s="382">
        <v>95163</v>
      </c>
      <c r="EG29" s="382">
        <v>95390</v>
      </c>
      <c r="EH29" s="382">
        <v>95074</v>
      </c>
      <c r="EI29" s="382">
        <v>95045</v>
      </c>
      <c r="EJ29" s="382">
        <v>95527</v>
      </c>
      <c r="EK29" s="382">
        <v>95830</v>
      </c>
      <c r="EL29" s="382">
        <v>96707</v>
      </c>
      <c r="EM29" s="382">
        <v>96712</v>
      </c>
      <c r="EN29" s="382">
        <v>98570</v>
      </c>
      <c r="EO29" s="382">
        <v>98109</v>
      </c>
      <c r="EP29" s="382">
        <v>97966</v>
      </c>
      <c r="EQ29" s="382">
        <v>98310</v>
      </c>
      <c r="ER29" s="379">
        <v>98138</v>
      </c>
      <c r="ES29" s="379">
        <v>98463</v>
      </c>
      <c r="ET29" s="379">
        <v>99824</v>
      </c>
      <c r="EU29" s="379">
        <v>99786</v>
      </c>
      <c r="EV29" s="379">
        <v>100270</v>
      </c>
      <c r="EW29" s="379">
        <v>100134</v>
      </c>
      <c r="EX29" s="379">
        <v>102180</v>
      </c>
      <c r="EY29" s="379">
        <v>102129</v>
      </c>
      <c r="EZ29" s="379">
        <v>102260</v>
      </c>
      <c r="FA29" s="379">
        <v>102588</v>
      </c>
      <c r="FB29" s="379">
        <v>102427</v>
      </c>
      <c r="FC29" s="379">
        <v>102427</v>
      </c>
      <c r="FD29" s="382">
        <v>103188</v>
      </c>
      <c r="FE29" s="382">
        <v>103315</v>
      </c>
      <c r="FF29" s="382">
        <v>102513</v>
      </c>
      <c r="FG29" s="382">
        <v>101945</v>
      </c>
      <c r="FH29" s="382">
        <v>101972</v>
      </c>
      <c r="FI29" s="382">
        <v>101756</v>
      </c>
      <c r="FJ29" s="382">
        <v>101587</v>
      </c>
      <c r="FK29" s="382">
        <v>102268</v>
      </c>
      <c r="FL29" s="382">
        <v>101724</v>
      </c>
      <c r="FM29" s="382">
        <v>101653</v>
      </c>
      <c r="FN29" s="382">
        <v>101471</v>
      </c>
      <c r="FO29" s="382">
        <v>101825</v>
      </c>
      <c r="FP29" s="379">
        <v>102471</v>
      </c>
      <c r="FQ29" s="379">
        <v>102950</v>
      </c>
      <c r="FR29" s="379">
        <v>103199</v>
      </c>
      <c r="FS29" s="379">
        <v>102668</v>
      </c>
      <c r="FT29" s="379">
        <v>102256</v>
      </c>
      <c r="FU29" s="379">
        <v>101949</v>
      </c>
      <c r="FV29" s="379">
        <v>101813</v>
      </c>
      <c r="FW29" s="379">
        <v>101649</v>
      </c>
      <c r="FX29" s="379">
        <v>101608</v>
      </c>
      <c r="FY29" s="379">
        <v>101861</v>
      </c>
      <c r="FZ29" s="379">
        <v>101585</v>
      </c>
      <c r="GA29" s="379">
        <v>101702</v>
      </c>
      <c r="GB29" s="379">
        <v>102673</v>
      </c>
      <c r="GC29" s="379">
        <v>103705</v>
      </c>
      <c r="GD29" s="379">
        <v>102666</v>
      </c>
      <c r="GE29" s="379">
        <v>102112</v>
      </c>
      <c r="GF29" s="390">
        <v>101926</v>
      </c>
      <c r="GG29" s="391">
        <v>99049</v>
      </c>
      <c r="GH29" s="379">
        <v>99242</v>
      </c>
      <c r="GI29" s="324">
        <v>193</v>
      </c>
      <c r="GJ29" s="325">
        <v>100.19485305252999</v>
      </c>
      <c r="GK29" s="324">
        <v>-2460</v>
      </c>
      <c r="GL29" s="325">
        <v>97.581168511927004</v>
      </c>
    </row>
    <row r="30" spans="1:208" ht="15" outlineLevel="2">
      <c r="A30" s="377">
        <v>873</v>
      </c>
      <c r="B30" s="378" t="s">
        <v>534</v>
      </c>
      <c r="C30" s="348" t="s">
        <v>570</v>
      </c>
      <c r="D30" s="379">
        <v>7019</v>
      </c>
      <c r="E30" s="379">
        <v>7077</v>
      </c>
      <c r="F30" s="379">
        <v>7155</v>
      </c>
      <c r="G30" s="379">
        <v>7150</v>
      </c>
      <c r="H30" s="379">
        <v>7140</v>
      </c>
      <c r="I30" s="379">
        <v>7097</v>
      </c>
      <c r="J30" s="379">
        <v>7079</v>
      </c>
      <c r="K30" s="379">
        <v>7092</v>
      </c>
      <c r="L30" s="379">
        <v>7018</v>
      </c>
      <c r="M30" s="379">
        <v>6963</v>
      </c>
      <c r="N30" s="379">
        <v>6906</v>
      </c>
      <c r="O30" s="379">
        <v>7049</v>
      </c>
      <c r="P30" s="382">
        <v>7048</v>
      </c>
      <c r="Q30" s="382">
        <v>7023</v>
      </c>
      <c r="R30" s="385">
        <v>7182</v>
      </c>
      <c r="S30" s="382">
        <v>7444</v>
      </c>
      <c r="T30" s="382">
        <v>7562</v>
      </c>
      <c r="U30" s="382">
        <v>7575</v>
      </c>
      <c r="V30" s="382">
        <v>7540</v>
      </c>
      <c r="W30" s="382">
        <v>7544</v>
      </c>
      <c r="X30" s="382">
        <v>7535</v>
      </c>
      <c r="Y30" s="382">
        <v>7484</v>
      </c>
      <c r="Z30" s="382">
        <v>7476</v>
      </c>
      <c r="AA30" s="382">
        <v>7459</v>
      </c>
      <c r="AB30" s="379">
        <v>7008</v>
      </c>
      <c r="AC30" s="379">
        <v>6929</v>
      </c>
      <c r="AD30" s="379">
        <v>6897</v>
      </c>
      <c r="AE30" s="379">
        <v>7039</v>
      </c>
      <c r="AF30" s="379">
        <v>7043</v>
      </c>
      <c r="AG30" s="379">
        <v>7036</v>
      </c>
      <c r="AH30" s="379">
        <v>7030</v>
      </c>
      <c r="AI30" s="379">
        <v>7095</v>
      </c>
      <c r="AJ30" s="379">
        <v>7162</v>
      </c>
      <c r="AK30" s="379">
        <v>7247</v>
      </c>
      <c r="AL30" s="379">
        <v>6806</v>
      </c>
      <c r="AM30" s="379">
        <v>6916</v>
      </c>
      <c r="AN30" s="382">
        <v>6954</v>
      </c>
      <c r="AO30" s="382">
        <v>6931</v>
      </c>
      <c r="AP30" s="382">
        <v>6958</v>
      </c>
      <c r="AQ30" s="382">
        <v>6970</v>
      </c>
      <c r="AR30" s="382">
        <v>6995</v>
      </c>
      <c r="AS30" s="382">
        <v>6983</v>
      </c>
      <c r="AT30" s="382">
        <v>6991</v>
      </c>
      <c r="AU30" s="382">
        <v>7017</v>
      </c>
      <c r="AV30" s="382">
        <v>6988</v>
      </c>
      <c r="AW30" s="382">
        <v>6908</v>
      </c>
      <c r="AX30" s="382">
        <v>6904</v>
      </c>
      <c r="AY30" s="382">
        <v>6902</v>
      </c>
      <c r="AZ30" s="379">
        <v>6926</v>
      </c>
      <c r="BA30" s="379">
        <v>6983</v>
      </c>
      <c r="BB30" s="379">
        <v>6979</v>
      </c>
      <c r="BC30" s="379">
        <v>6966</v>
      </c>
      <c r="BD30" s="379">
        <v>6969</v>
      </c>
      <c r="BE30" s="379">
        <v>6954</v>
      </c>
      <c r="BF30" s="379">
        <v>6940</v>
      </c>
      <c r="BG30" s="379">
        <v>6925</v>
      </c>
      <c r="BH30" s="379">
        <v>6958</v>
      </c>
      <c r="BI30" s="379">
        <v>6901</v>
      </c>
      <c r="BJ30" s="379">
        <v>6936</v>
      </c>
      <c r="BK30" s="379">
        <v>6931</v>
      </c>
      <c r="BL30" s="382">
        <v>6927</v>
      </c>
      <c r="BM30" s="382">
        <v>6951</v>
      </c>
      <c r="BN30" s="382">
        <v>6965</v>
      </c>
      <c r="BO30" s="382">
        <v>6971</v>
      </c>
      <c r="BP30" s="382">
        <v>6971</v>
      </c>
      <c r="BQ30" s="382">
        <v>6937</v>
      </c>
      <c r="BR30" s="382">
        <v>6866</v>
      </c>
      <c r="BS30" s="382">
        <v>6804</v>
      </c>
      <c r="BT30" s="382">
        <v>6766</v>
      </c>
      <c r="BU30" s="382">
        <v>6746</v>
      </c>
      <c r="BV30" s="382">
        <v>6719</v>
      </c>
      <c r="BW30" s="382">
        <v>6747</v>
      </c>
      <c r="BX30" s="379">
        <v>6738</v>
      </c>
      <c r="BY30" s="379">
        <v>6730</v>
      </c>
      <c r="BZ30" s="379">
        <v>6736</v>
      </c>
      <c r="CA30" s="379">
        <v>6685</v>
      </c>
      <c r="CB30" s="379">
        <v>6681</v>
      </c>
      <c r="CC30" s="379">
        <v>6606</v>
      </c>
      <c r="CD30" s="379">
        <v>6575</v>
      </c>
      <c r="CE30" s="379">
        <v>6599</v>
      </c>
      <c r="CF30" s="379">
        <v>6587</v>
      </c>
      <c r="CG30" s="379">
        <v>6615</v>
      </c>
      <c r="CH30" s="379">
        <v>6599</v>
      </c>
      <c r="CI30" s="379">
        <v>6622</v>
      </c>
      <c r="CJ30" s="382">
        <v>6626</v>
      </c>
      <c r="CK30" s="382">
        <v>6655</v>
      </c>
      <c r="CL30" s="382">
        <v>6675</v>
      </c>
      <c r="CM30" s="382">
        <v>6658</v>
      </c>
      <c r="CN30" s="382">
        <v>6758</v>
      </c>
      <c r="CO30" s="382">
        <v>6830</v>
      </c>
      <c r="CP30" s="382">
        <v>6830</v>
      </c>
      <c r="CQ30" s="382">
        <v>6876</v>
      </c>
      <c r="CR30" s="382">
        <v>6872</v>
      </c>
      <c r="CS30" s="382">
        <v>6871</v>
      </c>
      <c r="CT30" s="382">
        <v>6896</v>
      </c>
      <c r="CU30" s="382">
        <v>6982</v>
      </c>
      <c r="CV30" s="379">
        <v>6997</v>
      </c>
      <c r="CW30" s="379">
        <v>7027</v>
      </c>
      <c r="CX30" s="379">
        <v>7021</v>
      </c>
      <c r="CY30" s="379">
        <v>6954</v>
      </c>
      <c r="CZ30" s="379">
        <v>6950</v>
      </c>
      <c r="DA30" s="379">
        <v>6953</v>
      </c>
      <c r="DB30" s="379">
        <v>6945</v>
      </c>
      <c r="DC30" s="379">
        <v>6926</v>
      </c>
      <c r="DD30" s="379">
        <v>6945</v>
      </c>
      <c r="DE30" s="379">
        <v>6932</v>
      </c>
      <c r="DF30" s="379">
        <v>6952</v>
      </c>
      <c r="DG30" s="379">
        <v>6963</v>
      </c>
      <c r="DH30" s="382">
        <v>6962</v>
      </c>
      <c r="DI30" s="382">
        <v>7036</v>
      </c>
      <c r="DJ30" s="382">
        <v>7028</v>
      </c>
      <c r="DK30" s="382">
        <v>6991</v>
      </c>
      <c r="DL30" s="382">
        <v>6979</v>
      </c>
      <c r="DM30" s="382">
        <v>6980</v>
      </c>
      <c r="DN30" s="382">
        <v>6977</v>
      </c>
      <c r="DO30" s="382">
        <v>6954</v>
      </c>
      <c r="DP30" s="382">
        <v>6962</v>
      </c>
      <c r="DQ30" s="382">
        <v>6994</v>
      </c>
      <c r="DR30" s="382">
        <v>6957</v>
      </c>
      <c r="DS30" s="382">
        <v>6969</v>
      </c>
      <c r="DT30" s="379">
        <v>7027</v>
      </c>
      <c r="DU30" s="379">
        <v>7127</v>
      </c>
      <c r="DV30" s="379">
        <v>7112</v>
      </c>
      <c r="DW30" s="379">
        <v>7117</v>
      </c>
      <c r="DX30" s="379">
        <v>7119</v>
      </c>
      <c r="DY30" s="379">
        <v>7098</v>
      </c>
      <c r="DZ30" s="379">
        <v>7108</v>
      </c>
      <c r="EA30" s="379">
        <v>7065</v>
      </c>
      <c r="EB30" s="379">
        <v>7089</v>
      </c>
      <c r="EC30" s="379">
        <v>7110</v>
      </c>
      <c r="ED30" s="379">
        <v>7114</v>
      </c>
      <c r="EE30" s="379">
        <v>7148</v>
      </c>
      <c r="EF30" s="382">
        <v>7216</v>
      </c>
      <c r="EG30" s="382">
        <v>7263</v>
      </c>
      <c r="EH30" s="382">
        <v>7275</v>
      </c>
      <c r="EI30" s="382">
        <v>7222</v>
      </c>
      <c r="EJ30" s="382">
        <v>7229</v>
      </c>
      <c r="EK30" s="382">
        <v>7272</v>
      </c>
      <c r="EL30" s="382">
        <v>7276</v>
      </c>
      <c r="EM30" s="382">
        <v>7312</v>
      </c>
      <c r="EN30" s="382">
        <v>7399</v>
      </c>
      <c r="EO30" s="382">
        <v>7393</v>
      </c>
      <c r="EP30" s="382">
        <v>7402</v>
      </c>
      <c r="EQ30" s="382">
        <v>7418</v>
      </c>
      <c r="ER30" s="379">
        <v>7460</v>
      </c>
      <c r="ES30" s="379">
        <v>7483</v>
      </c>
      <c r="ET30" s="379">
        <v>7474</v>
      </c>
      <c r="EU30" s="379">
        <v>7426</v>
      </c>
      <c r="EV30" s="379">
        <v>7423</v>
      </c>
      <c r="EW30" s="379">
        <v>7417</v>
      </c>
      <c r="EX30" s="379">
        <v>7434</v>
      </c>
      <c r="EY30" s="379">
        <v>7498</v>
      </c>
      <c r="EZ30" s="379">
        <v>7475</v>
      </c>
      <c r="FA30" s="379">
        <v>7513</v>
      </c>
      <c r="FB30" s="379">
        <v>7504</v>
      </c>
      <c r="FC30" s="379">
        <v>7583</v>
      </c>
      <c r="FD30" s="382">
        <v>7641</v>
      </c>
      <c r="FE30" s="382">
        <v>7667</v>
      </c>
      <c r="FF30" s="382">
        <v>7573</v>
      </c>
      <c r="FG30" s="382">
        <v>7543</v>
      </c>
      <c r="FH30" s="382">
        <v>7474</v>
      </c>
      <c r="FI30" s="382">
        <v>7463</v>
      </c>
      <c r="FJ30" s="382">
        <v>7479</v>
      </c>
      <c r="FK30" s="382">
        <v>7448</v>
      </c>
      <c r="FL30" s="382">
        <v>7419</v>
      </c>
      <c r="FM30" s="382">
        <v>7407</v>
      </c>
      <c r="FN30" s="382">
        <v>7396</v>
      </c>
      <c r="FO30" s="382">
        <v>7423</v>
      </c>
      <c r="FP30" s="379">
        <v>7501</v>
      </c>
      <c r="FQ30" s="379">
        <v>7512</v>
      </c>
      <c r="FR30" s="379">
        <v>7477</v>
      </c>
      <c r="FS30" s="379">
        <v>7415</v>
      </c>
      <c r="FT30" s="379">
        <v>7398</v>
      </c>
      <c r="FU30" s="379">
        <v>7361</v>
      </c>
      <c r="FV30" s="379">
        <v>7356</v>
      </c>
      <c r="FW30" s="379">
        <v>7318</v>
      </c>
      <c r="FX30" s="379">
        <v>7313</v>
      </c>
      <c r="FY30" s="379">
        <v>7324</v>
      </c>
      <c r="FZ30" s="379">
        <v>7305</v>
      </c>
      <c r="GA30" s="379">
        <v>7311</v>
      </c>
      <c r="GB30" s="379">
        <v>7405</v>
      </c>
      <c r="GC30" s="379">
        <v>7428</v>
      </c>
      <c r="GD30" s="379">
        <v>7370</v>
      </c>
      <c r="GE30" s="379">
        <v>7372</v>
      </c>
      <c r="GF30" s="390">
        <v>7319</v>
      </c>
      <c r="GG30" s="391">
        <v>7297</v>
      </c>
      <c r="GH30" s="379">
        <v>7268</v>
      </c>
      <c r="GI30" s="324">
        <v>-29</v>
      </c>
      <c r="GJ30" s="325">
        <v>99.602576401260805</v>
      </c>
      <c r="GK30" s="324">
        <v>-43</v>
      </c>
      <c r="GL30" s="325">
        <v>99.411845164820093</v>
      </c>
    </row>
    <row r="31" spans="1:208" ht="15" outlineLevel="1">
      <c r="A31" s="373" t="s">
        <v>535</v>
      </c>
      <c r="B31" s="374"/>
      <c r="C31" s="375" t="s">
        <v>535</v>
      </c>
      <c r="D31" s="376">
        <v>118731</v>
      </c>
      <c r="E31" s="376">
        <v>119059</v>
      </c>
      <c r="F31" s="376">
        <v>118674</v>
      </c>
      <c r="G31" s="376">
        <v>117812</v>
      </c>
      <c r="H31" s="376">
        <v>117375</v>
      </c>
      <c r="I31" s="376">
        <v>118002</v>
      </c>
      <c r="J31" s="376">
        <v>116855</v>
      </c>
      <c r="K31" s="376">
        <v>117538</v>
      </c>
      <c r="L31" s="376">
        <v>116668</v>
      </c>
      <c r="M31" s="376">
        <v>117697</v>
      </c>
      <c r="N31" s="376">
        <v>117640</v>
      </c>
      <c r="O31" s="376">
        <v>119944</v>
      </c>
      <c r="P31" s="376">
        <v>120530</v>
      </c>
      <c r="Q31" s="376">
        <v>120445</v>
      </c>
      <c r="R31" s="384">
        <v>121132</v>
      </c>
      <c r="S31" s="376">
        <v>120711</v>
      </c>
      <c r="T31" s="376">
        <v>121721</v>
      </c>
      <c r="U31" s="376">
        <v>122087</v>
      </c>
      <c r="V31" s="376">
        <v>122493</v>
      </c>
      <c r="W31" s="376">
        <v>122083</v>
      </c>
      <c r="X31" s="376">
        <v>122091</v>
      </c>
      <c r="Y31" s="376">
        <v>123085</v>
      </c>
      <c r="Z31" s="376">
        <v>123530</v>
      </c>
      <c r="AA31" s="376">
        <v>123835</v>
      </c>
      <c r="AB31" s="376">
        <v>123245</v>
      </c>
      <c r="AC31" s="376">
        <v>124719</v>
      </c>
      <c r="AD31" s="376">
        <v>124744</v>
      </c>
      <c r="AE31" s="376">
        <v>125057</v>
      </c>
      <c r="AF31" s="376">
        <v>125178</v>
      </c>
      <c r="AG31" s="376">
        <v>124213</v>
      </c>
      <c r="AH31" s="376">
        <v>123901</v>
      </c>
      <c r="AI31" s="376">
        <v>124263</v>
      </c>
      <c r="AJ31" s="376">
        <v>124980</v>
      </c>
      <c r="AK31" s="376">
        <v>126198</v>
      </c>
      <c r="AL31" s="376">
        <v>125785</v>
      </c>
      <c r="AM31" s="376">
        <v>126607</v>
      </c>
      <c r="AN31" s="376">
        <v>126717</v>
      </c>
      <c r="AO31" s="376">
        <v>126942</v>
      </c>
      <c r="AP31" s="376">
        <v>127631</v>
      </c>
      <c r="AQ31" s="376">
        <v>127439</v>
      </c>
      <c r="AR31" s="376">
        <v>128194</v>
      </c>
      <c r="AS31" s="376">
        <v>128675</v>
      </c>
      <c r="AT31" s="376">
        <v>128561</v>
      </c>
      <c r="AU31" s="376">
        <v>128923</v>
      </c>
      <c r="AV31" s="376">
        <v>128842</v>
      </c>
      <c r="AW31" s="376">
        <v>129387</v>
      </c>
      <c r="AX31" s="376">
        <v>129269</v>
      </c>
      <c r="AY31" s="376">
        <v>129739</v>
      </c>
      <c r="AZ31" s="376">
        <v>129949</v>
      </c>
      <c r="BA31" s="376">
        <v>131072</v>
      </c>
      <c r="BB31" s="376">
        <v>132123</v>
      </c>
      <c r="BC31" s="376">
        <v>132462</v>
      </c>
      <c r="BD31" s="376">
        <v>132402</v>
      </c>
      <c r="BE31" s="376">
        <v>131809</v>
      </c>
      <c r="BF31" s="376">
        <v>131708</v>
      </c>
      <c r="BG31" s="376">
        <v>130779</v>
      </c>
      <c r="BH31" s="376">
        <v>130735</v>
      </c>
      <c r="BI31" s="376">
        <v>129441</v>
      </c>
      <c r="BJ31" s="376">
        <v>130840</v>
      </c>
      <c r="BK31" s="376">
        <v>131650</v>
      </c>
      <c r="BL31" s="376">
        <v>132068</v>
      </c>
      <c r="BM31" s="376">
        <v>133016</v>
      </c>
      <c r="BN31" s="376">
        <v>133058</v>
      </c>
      <c r="BO31" s="376">
        <v>133025</v>
      </c>
      <c r="BP31" s="376">
        <v>133366</v>
      </c>
      <c r="BQ31" s="376">
        <v>133128</v>
      </c>
      <c r="BR31" s="376">
        <v>131862</v>
      </c>
      <c r="BS31" s="376">
        <v>130701</v>
      </c>
      <c r="BT31" s="376">
        <v>131020</v>
      </c>
      <c r="BU31" s="376">
        <v>131037</v>
      </c>
      <c r="BV31" s="376">
        <v>131299</v>
      </c>
      <c r="BW31" s="376">
        <v>131454</v>
      </c>
      <c r="BX31" s="376">
        <v>131531</v>
      </c>
      <c r="BY31" s="376">
        <v>131112</v>
      </c>
      <c r="BZ31" s="376">
        <v>130325</v>
      </c>
      <c r="CA31" s="376">
        <v>129334</v>
      </c>
      <c r="CB31" s="376">
        <v>128712</v>
      </c>
      <c r="CC31" s="376">
        <v>126343</v>
      </c>
      <c r="CD31" s="376">
        <v>126250</v>
      </c>
      <c r="CE31" s="376">
        <v>126229</v>
      </c>
      <c r="CF31" s="376">
        <v>125661</v>
      </c>
      <c r="CG31" s="376">
        <v>125422</v>
      </c>
      <c r="CH31" s="376">
        <v>125294</v>
      </c>
      <c r="CI31" s="376">
        <v>124796</v>
      </c>
      <c r="CJ31" s="376">
        <v>124192</v>
      </c>
      <c r="CK31" s="376">
        <v>124531</v>
      </c>
      <c r="CL31" s="376">
        <v>124367</v>
      </c>
      <c r="CM31" s="376">
        <v>124429</v>
      </c>
      <c r="CN31" s="376">
        <v>125106</v>
      </c>
      <c r="CO31" s="376">
        <v>125829</v>
      </c>
      <c r="CP31" s="376">
        <v>126914</v>
      </c>
      <c r="CQ31" s="376">
        <v>126908</v>
      </c>
      <c r="CR31" s="376">
        <v>128405</v>
      </c>
      <c r="CS31" s="376">
        <v>129406</v>
      </c>
      <c r="CT31" s="376">
        <v>129886</v>
      </c>
      <c r="CU31" s="376">
        <v>130507</v>
      </c>
      <c r="CV31" s="376">
        <v>130453</v>
      </c>
      <c r="CW31" s="376">
        <v>130355</v>
      </c>
      <c r="CX31" s="376">
        <v>129985</v>
      </c>
      <c r="CY31" s="376">
        <v>130119</v>
      </c>
      <c r="CZ31" s="376">
        <v>130083</v>
      </c>
      <c r="DA31" s="376">
        <v>129814</v>
      </c>
      <c r="DB31" s="376">
        <v>130276</v>
      </c>
      <c r="DC31" s="376">
        <v>130108</v>
      </c>
      <c r="DD31" s="376">
        <v>130287</v>
      </c>
      <c r="DE31" s="376">
        <v>130215</v>
      </c>
      <c r="DF31" s="376">
        <v>130437</v>
      </c>
      <c r="DG31" s="376">
        <v>130104</v>
      </c>
      <c r="DH31" s="376">
        <v>130097</v>
      </c>
      <c r="DI31" s="376">
        <v>130117</v>
      </c>
      <c r="DJ31" s="376">
        <v>130580</v>
      </c>
      <c r="DK31" s="376">
        <v>130241</v>
      </c>
      <c r="DL31" s="376">
        <v>129855</v>
      </c>
      <c r="DM31" s="376">
        <v>129574</v>
      </c>
      <c r="DN31" s="376">
        <v>129030</v>
      </c>
      <c r="DO31" s="376">
        <v>129216</v>
      </c>
      <c r="DP31" s="376">
        <v>129540</v>
      </c>
      <c r="DQ31" s="376">
        <v>129274</v>
      </c>
      <c r="DR31" s="376">
        <v>128987</v>
      </c>
      <c r="DS31" s="376">
        <v>129469</v>
      </c>
      <c r="DT31" s="376">
        <v>129471</v>
      </c>
      <c r="DU31" s="376">
        <v>132086</v>
      </c>
      <c r="DV31" s="376">
        <v>133223</v>
      </c>
      <c r="DW31" s="376">
        <v>133616</v>
      </c>
      <c r="DX31" s="376">
        <v>134927</v>
      </c>
      <c r="DY31" s="376">
        <v>135012</v>
      </c>
      <c r="DZ31" s="376">
        <v>134984</v>
      </c>
      <c r="EA31" s="376">
        <v>133488</v>
      </c>
      <c r="EB31" s="376">
        <v>133642</v>
      </c>
      <c r="EC31" s="376">
        <v>133226</v>
      </c>
      <c r="ED31" s="376">
        <v>132791</v>
      </c>
      <c r="EE31" s="376">
        <v>132444</v>
      </c>
      <c r="EF31" s="376">
        <v>132760</v>
      </c>
      <c r="EG31" s="376">
        <v>133328</v>
      </c>
      <c r="EH31" s="376">
        <v>132995</v>
      </c>
      <c r="EI31" s="376">
        <v>132944</v>
      </c>
      <c r="EJ31" s="376">
        <v>132706</v>
      </c>
      <c r="EK31" s="376">
        <v>132896</v>
      </c>
      <c r="EL31" s="376">
        <v>133379</v>
      </c>
      <c r="EM31" s="376">
        <v>133765</v>
      </c>
      <c r="EN31" s="376">
        <v>135142</v>
      </c>
      <c r="EO31" s="376">
        <v>135235</v>
      </c>
      <c r="EP31" s="376">
        <v>135235</v>
      </c>
      <c r="EQ31" s="376">
        <v>135251</v>
      </c>
      <c r="ER31" s="376">
        <v>136047</v>
      </c>
      <c r="ES31" s="376">
        <v>136199</v>
      </c>
      <c r="ET31" s="376">
        <v>135336</v>
      </c>
      <c r="EU31" s="376">
        <v>135171</v>
      </c>
      <c r="EV31" s="376">
        <v>135967</v>
      </c>
      <c r="EW31" s="376">
        <v>136021</v>
      </c>
      <c r="EX31" s="376">
        <v>139239</v>
      </c>
      <c r="EY31" s="376">
        <v>139653</v>
      </c>
      <c r="EZ31" s="376">
        <v>139456</v>
      </c>
      <c r="FA31" s="376">
        <v>140199</v>
      </c>
      <c r="FB31" s="376">
        <v>140376</v>
      </c>
      <c r="FC31" s="376">
        <v>141033</v>
      </c>
      <c r="FD31" s="376">
        <v>142003</v>
      </c>
      <c r="FE31" s="376">
        <v>142569</v>
      </c>
      <c r="FF31" s="376">
        <v>141712</v>
      </c>
      <c r="FG31" s="376">
        <v>141947</v>
      </c>
      <c r="FH31" s="376">
        <v>141979</v>
      </c>
      <c r="FI31" s="376">
        <v>141673</v>
      </c>
      <c r="FJ31" s="376">
        <v>141921</v>
      </c>
      <c r="FK31" s="376">
        <v>142221</v>
      </c>
      <c r="FL31" s="376">
        <v>142218</v>
      </c>
      <c r="FM31" s="376">
        <v>142367</v>
      </c>
      <c r="FN31" s="376">
        <v>142250</v>
      </c>
      <c r="FO31" s="376">
        <v>142690</v>
      </c>
      <c r="FP31" s="376">
        <v>143545</v>
      </c>
      <c r="FQ31" s="376">
        <v>143817</v>
      </c>
      <c r="FR31" s="376">
        <v>143829</v>
      </c>
      <c r="FS31" s="376">
        <v>143283</v>
      </c>
      <c r="FT31" s="376">
        <v>143690</v>
      </c>
      <c r="FU31" s="376">
        <v>143914</v>
      </c>
      <c r="FV31" s="376">
        <v>144340</v>
      </c>
      <c r="FW31" s="376">
        <v>144498</v>
      </c>
      <c r="FX31" s="376">
        <v>144521</v>
      </c>
      <c r="FY31" s="376">
        <v>145074</v>
      </c>
      <c r="FZ31" s="376">
        <v>144860</v>
      </c>
      <c r="GA31" s="376">
        <v>145310</v>
      </c>
      <c r="GB31" s="376">
        <v>146707</v>
      </c>
      <c r="GC31" s="376">
        <v>147605</v>
      </c>
      <c r="GD31" s="376">
        <v>146852</v>
      </c>
      <c r="GE31" s="376">
        <v>146402</v>
      </c>
      <c r="GF31" s="392">
        <v>146511</v>
      </c>
      <c r="GG31" s="389">
        <v>143530</v>
      </c>
      <c r="GH31" s="376">
        <v>143889</v>
      </c>
      <c r="GI31" s="324">
        <v>359</v>
      </c>
      <c r="GJ31" s="325">
        <v>100.25012192573</v>
      </c>
      <c r="GK31" s="324">
        <v>-1421</v>
      </c>
      <c r="GL31" s="325">
        <v>99.022090702635793</v>
      </c>
    </row>
    <row r="32" spans="1:208" ht="15" outlineLevel="2">
      <c r="A32" s="377">
        <v>31</v>
      </c>
      <c r="B32" s="378" t="s">
        <v>535</v>
      </c>
      <c r="C32" s="348" t="s">
        <v>364</v>
      </c>
      <c r="D32" s="379">
        <v>14617</v>
      </c>
      <c r="E32" s="379">
        <v>14666</v>
      </c>
      <c r="F32" s="379">
        <v>14634</v>
      </c>
      <c r="G32" s="379">
        <v>14645</v>
      </c>
      <c r="H32" s="379">
        <v>14572</v>
      </c>
      <c r="I32" s="379">
        <v>14583</v>
      </c>
      <c r="J32" s="379">
        <v>14513</v>
      </c>
      <c r="K32" s="379">
        <v>14543</v>
      </c>
      <c r="L32" s="379">
        <v>14341</v>
      </c>
      <c r="M32" s="379">
        <v>14490</v>
      </c>
      <c r="N32" s="379">
        <v>14393</v>
      </c>
      <c r="O32" s="379">
        <v>14638</v>
      </c>
      <c r="P32" s="382">
        <v>14810</v>
      </c>
      <c r="Q32" s="382">
        <v>15189</v>
      </c>
      <c r="R32" s="385">
        <v>15195</v>
      </c>
      <c r="S32" s="382">
        <v>15112</v>
      </c>
      <c r="T32" s="382">
        <v>15004</v>
      </c>
      <c r="U32" s="382">
        <v>14943</v>
      </c>
      <c r="V32" s="382">
        <v>15000</v>
      </c>
      <c r="W32" s="382">
        <v>14924</v>
      </c>
      <c r="X32" s="382">
        <v>14857</v>
      </c>
      <c r="Y32" s="382">
        <v>14935</v>
      </c>
      <c r="Z32" s="382">
        <v>14988</v>
      </c>
      <c r="AA32" s="382">
        <v>15146</v>
      </c>
      <c r="AB32" s="379">
        <v>15144</v>
      </c>
      <c r="AC32" s="379">
        <v>15394</v>
      </c>
      <c r="AD32" s="379">
        <v>15405</v>
      </c>
      <c r="AE32" s="379">
        <v>15459</v>
      </c>
      <c r="AF32" s="379">
        <v>15492</v>
      </c>
      <c r="AG32" s="379">
        <v>15611</v>
      </c>
      <c r="AH32" s="379">
        <v>15574</v>
      </c>
      <c r="AI32" s="379">
        <v>15631</v>
      </c>
      <c r="AJ32" s="379">
        <v>15719</v>
      </c>
      <c r="AK32" s="379">
        <v>15968</v>
      </c>
      <c r="AL32" s="379">
        <v>16043</v>
      </c>
      <c r="AM32" s="379">
        <v>16305</v>
      </c>
      <c r="AN32" s="382">
        <v>16345</v>
      </c>
      <c r="AO32" s="382">
        <v>16481</v>
      </c>
      <c r="AP32" s="382">
        <v>16633</v>
      </c>
      <c r="AQ32" s="382">
        <v>16695</v>
      </c>
      <c r="AR32" s="382">
        <v>16735</v>
      </c>
      <c r="AS32" s="382">
        <v>16835</v>
      </c>
      <c r="AT32" s="382">
        <v>16774</v>
      </c>
      <c r="AU32" s="382">
        <v>16951</v>
      </c>
      <c r="AV32" s="382">
        <v>16911</v>
      </c>
      <c r="AW32" s="382">
        <v>17021</v>
      </c>
      <c r="AX32" s="382">
        <v>16984</v>
      </c>
      <c r="AY32" s="382">
        <v>17082</v>
      </c>
      <c r="AZ32" s="379">
        <v>17083</v>
      </c>
      <c r="BA32" s="379">
        <v>17065</v>
      </c>
      <c r="BB32" s="379">
        <v>17279</v>
      </c>
      <c r="BC32" s="379">
        <v>17333</v>
      </c>
      <c r="BD32" s="379">
        <v>17325</v>
      </c>
      <c r="BE32" s="379">
        <v>17205</v>
      </c>
      <c r="BF32" s="379">
        <v>17127</v>
      </c>
      <c r="BG32" s="379">
        <v>17073</v>
      </c>
      <c r="BH32" s="379">
        <v>17015</v>
      </c>
      <c r="BI32" s="379">
        <v>16888</v>
      </c>
      <c r="BJ32" s="379">
        <v>17136</v>
      </c>
      <c r="BK32" s="379">
        <v>17242</v>
      </c>
      <c r="BL32" s="382">
        <v>17336</v>
      </c>
      <c r="BM32" s="382">
        <v>17411</v>
      </c>
      <c r="BN32" s="382">
        <v>17403</v>
      </c>
      <c r="BO32" s="382">
        <v>17395</v>
      </c>
      <c r="BP32" s="382">
        <v>17437</v>
      </c>
      <c r="BQ32" s="382">
        <v>17455</v>
      </c>
      <c r="BR32" s="382">
        <v>17399</v>
      </c>
      <c r="BS32" s="382">
        <v>17278</v>
      </c>
      <c r="BT32" s="382">
        <v>17309</v>
      </c>
      <c r="BU32" s="382">
        <v>17258</v>
      </c>
      <c r="BV32" s="382">
        <v>17255</v>
      </c>
      <c r="BW32" s="382">
        <v>17263</v>
      </c>
      <c r="BX32" s="379">
        <v>17304</v>
      </c>
      <c r="BY32" s="379">
        <v>17281</v>
      </c>
      <c r="BZ32" s="379">
        <v>17198</v>
      </c>
      <c r="CA32" s="379">
        <v>16971</v>
      </c>
      <c r="CB32" s="379">
        <v>16876</v>
      </c>
      <c r="CC32" s="379">
        <v>16288</v>
      </c>
      <c r="CD32" s="379">
        <v>16286</v>
      </c>
      <c r="CE32" s="379">
        <v>16277</v>
      </c>
      <c r="CF32" s="379">
        <v>16142</v>
      </c>
      <c r="CG32" s="379">
        <v>16125</v>
      </c>
      <c r="CH32" s="379">
        <v>16070</v>
      </c>
      <c r="CI32" s="379">
        <v>15971</v>
      </c>
      <c r="CJ32" s="382">
        <v>15868</v>
      </c>
      <c r="CK32" s="382">
        <v>15909</v>
      </c>
      <c r="CL32" s="382">
        <v>15901</v>
      </c>
      <c r="CM32" s="382">
        <v>15892</v>
      </c>
      <c r="CN32" s="382">
        <v>16029</v>
      </c>
      <c r="CO32" s="382">
        <v>16071</v>
      </c>
      <c r="CP32" s="382">
        <v>16327</v>
      </c>
      <c r="CQ32" s="382">
        <v>16408</v>
      </c>
      <c r="CR32" s="382">
        <v>16516</v>
      </c>
      <c r="CS32" s="382">
        <v>16633</v>
      </c>
      <c r="CT32" s="382">
        <v>16721</v>
      </c>
      <c r="CU32" s="382">
        <v>16761</v>
      </c>
      <c r="CV32" s="379">
        <v>16847</v>
      </c>
      <c r="CW32" s="379">
        <v>16842</v>
      </c>
      <c r="CX32" s="379">
        <v>16854</v>
      </c>
      <c r="CY32" s="379">
        <v>16835</v>
      </c>
      <c r="CZ32" s="379">
        <v>16776</v>
      </c>
      <c r="DA32" s="379">
        <v>16784</v>
      </c>
      <c r="DB32" s="379">
        <v>16863</v>
      </c>
      <c r="DC32" s="379">
        <v>16836</v>
      </c>
      <c r="DD32" s="379">
        <v>16821</v>
      </c>
      <c r="DE32" s="379">
        <v>16799</v>
      </c>
      <c r="DF32" s="379">
        <v>16852</v>
      </c>
      <c r="DG32" s="379">
        <v>16860</v>
      </c>
      <c r="DH32" s="382">
        <v>16874</v>
      </c>
      <c r="DI32" s="382">
        <v>16833</v>
      </c>
      <c r="DJ32" s="382">
        <v>16976</v>
      </c>
      <c r="DK32" s="382">
        <v>16948</v>
      </c>
      <c r="DL32" s="382">
        <v>16874</v>
      </c>
      <c r="DM32" s="382">
        <v>16840</v>
      </c>
      <c r="DN32" s="382">
        <v>16815</v>
      </c>
      <c r="DO32" s="382">
        <v>16869</v>
      </c>
      <c r="DP32" s="382">
        <v>16858</v>
      </c>
      <c r="DQ32" s="382">
        <v>16838</v>
      </c>
      <c r="DR32" s="382">
        <v>16862</v>
      </c>
      <c r="DS32" s="382">
        <v>16851</v>
      </c>
      <c r="DT32" s="379">
        <v>16875</v>
      </c>
      <c r="DU32" s="379">
        <v>17160</v>
      </c>
      <c r="DV32" s="379">
        <v>17231</v>
      </c>
      <c r="DW32" s="379">
        <v>17136</v>
      </c>
      <c r="DX32" s="379">
        <v>17253</v>
      </c>
      <c r="DY32" s="379">
        <v>17276</v>
      </c>
      <c r="DZ32" s="379">
        <v>17259</v>
      </c>
      <c r="EA32" s="379">
        <v>17113</v>
      </c>
      <c r="EB32" s="379">
        <v>17117</v>
      </c>
      <c r="EC32" s="379">
        <v>17066</v>
      </c>
      <c r="ED32" s="379">
        <v>17047</v>
      </c>
      <c r="EE32" s="379">
        <v>16982</v>
      </c>
      <c r="EF32" s="382">
        <v>17066</v>
      </c>
      <c r="EG32" s="382">
        <v>17126</v>
      </c>
      <c r="EH32" s="382">
        <v>17095</v>
      </c>
      <c r="EI32" s="382">
        <v>17053</v>
      </c>
      <c r="EJ32" s="382">
        <v>16987</v>
      </c>
      <c r="EK32" s="382">
        <v>17012</v>
      </c>
      <c r="EL32" s="382">
        <v>17068</v>
      </c>
      <c r="EM32" s="382">
        <v>17128</v>
      </c>
      <c r="EN32" s="382">
        <v>17337</v>
      </c>
      <c r="EO32" s="382">
        <v>17413</v>
      </c>
      <c r="EP32" s="382">
        <v>17421</v>
      </c>
      <c r="EQ32" s="382">
        <v>17365</v>
      </c>
      <c r="ER32" s="379">
        <v>17396</v>
      </c>
      <c r="ES32" s="379">
        <v>17499</v>
      </c>
      <c r="ET32" s="379">
        <v>17376</v>
      </c>
      <c r="EU32" s="379">
        <v>17365</v>
      </c>
      <c r="EV32" s="379">
        <v>17444</v>
      </c>
      <c r="EW32" s="379">
        <v>17436</v>
      </c>
      <c r="EX32" s="379">
        <v>17756</v>
      </c>
      <c r="EY32" s="379">
        <v>17784</v>
      </c>
      <c r="EZ32" s="379">
        <v>17725</v>
      </c>
      <c r="FA32" s="379">
        <v>17847</v>
      </c>
      <c r="FB32" s="379">
        <v>17892</v>
      </c>
      <c r="FC32" s="379">
        <v>17879</v>
      </c>
      <c r="FD32" s="382">
        <v>17924</v>
      </c>
      <c r="FE32" s="382">
        <v>18005</v>
      </c>
      <c r="FF32" s="382">
        <v>17847</v>
      </c>
      <c r="FG32" s="382">
        <v>17886</v>
      </c>
      <c r="FH32" s="382">
        <v>17899</v>
      </c>
      <c r="FI32" s="382">
        <v>17885</v>
      </c>
      <c r="FJ32" s="382">
        <v>17946</v>
      </c>
      <c r="FK32" s="382">
        <v>17943</v>
      </c>
      <c r="FL32" s="382">
        <v>17922</v>
      </c>
      <c r="FM32" s="382">
        <v>17893</v>
      </c>
      <c r="FN32" s="382">
        <v>17874</v>
      </c>
      <c r="FO32" s="382">
        <v>18021</v>
      </c>
      <c r="FP32" s="379">
        <v>18087</v>
      </c>
      <c r="FQ32" s="379">
        <v>18207</v>
      </c>
      <c r="FR32" s="379">
        <v>18195</v>
      </c>
      <c r="FS32" s="379">
        <v>18038</v>
      </c>
      <c r="FT32" s="379">
        <v>18053</v>
      </c>
      <c r="FU32" s="379">
        <v>18108</v>
      </c>
      <c r="FV32" s="379">
        <v>18158</v>
      </c>
      <c r="FW32" s="379">
        <v>18185</v>
      </c>
      <c r="FX32" s="379">
        <v>18150</v>
      </c>
      <c r="FY32" s="379">
        <v>18203</v>
      </c>
      <c r="FZ32" s="379">
        <v>18141</v>
      </c>
      <c r="GA32" s="379">
        <v>18250</v>
      </c>
      <c r="GB32" s="379">
        <v>18332</v>
      </c>
      <c r="GC32" s="379">
        <v>18363</v>
      </c>
      <c r="GD32" s="379">
        <v>18291</v>
      </c>
      <c r="GE32" s="379">
        <v>18249</v>
      </c>
      <c r="GF32" s="390">
        <v>18281</v>
      </c>
      <c r="GG32" s="391">
        <v>18189</v>
      </c>
      <c r="GH32" s="379">
        <v>18235</v>
      </c>
      <c r="GI32" s="324">
        <v>46</v>
      </c>
      <c r="GJ32" s="325">
        <v>100.252900104459</v>
      </c>
      <c r="GK32" s="324">
        <v>-15</v>
      </c>
      <c r="GL32" s="325">
        <v>99.917808219178099</v>
      </c>
    </row>
    <row r="33" spans="1:194" ht="15" outlineLevel="2">
      <c r="A33" s="377">
        <v>40</v>
      </c>
      <c r="B33" s="378" t="s">
        <v>535</v>
      </c>
      <c r="C33" s="348" t="s">
        <v>571</v>
      </c>
      <c r="D33" s="379">
        <v>11095</v>
      </c>
      <c r="E33" s="379">
        <v>11096</v>
      </c>
      <c r="F33" s="379">
        <v>11061</v>
      </c>
      <c r="G33" s="379">
        <v>10886</v>
      </c>
      <c r="H33" s="379">
        <v>10831</v>
      </c>
      <c r="I33" s="379">
        <v>10986</v>
      </c>
      <c r="J33" s="379">
        <v>10955</v>
      </c>
      <c r="K33" s="379">
        <v>10940</v>
      </c>
      <c r="L33" s="379">
        <v>10942</v>
      </c>
      <c r="M33" s="379">
        <v>11192</v>
      </c>
      <c r="N33" s="379">
        <v>11207</v>
      </c>
      <c r="O33" s="379">
        <v>11704</v>
      </c>
      <c r="P33" s="382">
        <v>11732</v>
      </c>
      <c r="Q33" s="382">
        <v>11709</v>
      </c>
      <c r="R33" s="385">
        <v>11943</v>
      </c>
      <c r="S33" s="382">
        <v>12008</v>
      </c>
      <c r="T33" s="382">
        <v>12010</v>
      </c>
      <c r="U33" s="382">
        <v>12128</v>
      </c>
      <c r="V33" s="382">
        <v>12262</v>
      </c>
      <c r="W33" s="382">
        <v>12309</v>
      </c>
      <c r="X33" s="382">
        <v>12325</v>
      </c>
      <c r="Y33" s="382">
        <v>12369</v>
      </c>
      <c r="Z33" s="382">
        <v>12348</v>
      </c>
      <c r="AA33" s="382">
        <v>12358</v>
      </c>
      <c r="AB33" s="379">
        <v>12439</v>
      </c>
      <c r="AC33" s="379">
        <v>12556</v>
      </c>
      <c r="AD33" s="379">
        <v>12654</v>
      </c>
      <c r="AE33" s="379">
        <v>12739</v>
      </c>
      <c r="AF33" s="379">
        <v>12749</v>
      </c>
      <c r="AG33" s="379">
        <v>12778</v>
      </c>
      <c r="AH33" s="379">
        <v>12874</v>
      </c>
      <c r="AI33" s="379">
        <v>12928</v>
      </c>
      <c r="AJ33" s="379">
        <v>13080</v>
      </c>
      <c r="AK33" s="379">
        <v>13129</v>
      </c>
      <c r="AL33" s="379">
        <v>13115</v>
      </c>
      <c r="AM33" s="379">
        <v>13198</v>
      </c>
      <c r="AN33" s="382">
        <v>13256</v>
      </c>
      <c r="AO33" s="382">
        <v>13281</v>
      </c>
      <c r="AP33" s="382">
        <v>13326</v>
      </c>
      <c r="AQ33" s="382">
        <v>13353</v>
      </c>
      <c r="AR33" s="382">
        <v>13435</v>
      </c>
      <c r="AS33" s="382">
        <v>13481</v>
      </c>
      <c r="AT33" s="382">
        <v>13466</v>
      </c>
      <c r="AU33" s="382">
        <v>13526</v>
      </c>
      <c r="AV33" s="382">
        <v>13570</v>
      </c>
      <c r="AW33" s="382">
        <v>13655</v>
      </c>
      <c r="AX33" s="382">
        <v>13696</v>
      </c>
      <c r="AY33" s="382">
        <v>13764</v>
      </c>
      <c r="AZ33" s="379">
        <v>13757</v>
      </c>
      <c r="BA33" s="379">
        <v>13762</v>
      </c>
      <c r="BB33" s="379">
        <v>13831</v>
      </c>
      <c r="BC33" s="379">
        <v>13836</v>
      </c>
      <c r="BD33" s="379">
        <v>13808</v>
      </c>
      <c r="BE33" s="379">
        <v>13894</v>
      </c>
      <c r="BF33" s="379">
        <v>13902</v>
      </c>
      <c r="BG33" s="379">
        <v>13914</v>
      </c>
      <c r="BH33" s="379">
        <v>13870</v>
      </c>
      <c r="BI33" s="379">
        <v>13791</v>
      </c>
      <c r="BJ33" s="379">
        <v>13872</v>
      </c>
      <c r="BK33" s="379">
        <v>14009</v>
      </c>
      <c r="BL33" s="382">
        <v>14045</v>
      </c>
      <c r="BM33" s="382">
        <v>14125</v>
      </c>
      <c r="BN33" s="382">
        <v>14147</v>
      </c>
      <c r="BO33" s="382">
        <v>14157</v>
      </c>
      <c r="BP33" s="382">
        <v>14196</v>
      </c>
      <c r="BQ33" s="382">
        <v>14159</v>
      </c>
      <c r="BR33" s="382">
        <v>14127</v>
      </c>
      <c r="BS33" s="382">
        <v>13884</v>
      </c>
      <c r="BT33" s="382">
        <v>14119</v>
      </c>
      <c r="BU33" s="382">
        <v>14092</v>
      </c>
      <c r="BV33" s="382">
        <v>14118</v>
      </c>
      <c r="BW33" s="382">
        <v>14132</v>
      </c>
      <c r="BX33" s="379">
        <v>14164</v>
      </c>
      <c r="BY33" s="379">
        <v>14025</v>
      </c>
      <c r="BZ33" s="379">
        <v>14010</v>
      </c>
      <c r="CA33" s="379">
        <v>13962</v>
      </c>
      <c r="CB33" s="379">
        <v>13963</v>
      </c>
      <c r="CC33" s="379">
        <v>13710</v>
      </c>
      <c r="CD33" s="379">
        <v>13716</v>
      </c>
      <c r="CE33" s="379">
        <v>13722</v>
      </c>
      <c r="CF33" s="379">
        <v>13639</v>
      </c>
      <c r="CG33" s="379">
        <v>13621</v>
      </c>
      <c r="CH33" s="379">
        <v>13596</v>
      </c>
      <c r="CI33" s="379">
        <v>13524</v>
      </c>
      <c r="CJ33" s="382">
        <v>13488</v>
      </c>
      <c r="CK33" s="382">
        <v>13513</v>
      </c>
      <c r="CL33" s="382">
        <v>13494</v>
      </c>
      <c r="CM33" s="382">
        <v>13539</v>
      </c>
      <c r="CN33" s="382">
        <v>13541</v>
      </c>
      <c r="CO33" s="382">
        <v>13540</v>
      </c>
      <c r="CP33" s="382">
        <v>13579</v>
      </c>
      <c r="CQ33" s="382">
        <v>13639</v>
      </c>
      <c r="CR33" s="382">
        <v>13691</v>
      </c>
      <c r="CS33" s="382">
        <v>13759</v>
      </c>
      <c r="CT33" s="382">
        <v>13876</v>
      </c>
      <c r="CU33" s="382">
        <v>13926</v>
      </c>
      <c r="CV33" s="379">
        <v>13953</v>
      </c>
      <c r="CW33" s="379">
        <v>13967</v>
      </c>
      <c r="CX33" s="379">
        <v>13906</v>
      </c>
      <c r="CY33" s="379">
        <v>13937</v>
      </c>
      <c r="CZ33" s="379">
        <v>13928</v>
      </c>
      <c r="DA33" s="379">
        <v>13913</v>
      </c>
      <c r="DB33" s="379">
        <v>13934</v>
      </c>
      <c r="DC33" s="379">
        <v>13968</v>
      </c>
      <c r="DD33" s="379">
        <v>13955</v>
      </c>
      <c r="DE33" s="379">
        <v>13913</v>
      </c>
      <c r="DF33" s="379">
        <v>13936</v>
      </c>
      <c r="DG33" s="379">
        <v>13923</v>
      </c>
      <c r="DH33" s="382">
        <v>13962</v>
      </c>
      <c r="DI33" s="382">
        <v>14024</v>
      </c>
      <c r="DJ33" s="382">
        <v>14047</v>
      </c>
      <c r="DK33" s="382">
        <v>14018</v>
      </c>
      <c r="DL33" s="382">
        <v>13825</v>
      </c>
      <c r="DM33" s="382">
        <v>13855</v>
      </c>
      <c r="DN33" s="382">
        <v>13792</v>
      </c>
      <c r="DO33" s="382">
        <v>13850</v>
      </c>
      <c r="DP33" s="382">
        <v>14089</v>
      </c>
      <c r="DQ33" s="382">
        <v>14101</v>
      </c>
      <c r="DR33" s="382">
        <v>14100</v>
      </c>
      <c r="DS33" s="382">
        <v>14124</v>
      </c>
      <c r="DT33" s="379">
        <v>14058</v>
      </c>
      <c r="DU33" s="379">
        <v>14204</v>
      </c>
      <c r="DV33" s="379">
        <v>14244</v>
      </c>
      <c r="DW33" s="379">
        <v>14257</v>
      </c>
      <c r="DX33" s="379">
        <v>14374</v>
      </c>
      <c r="DY33" s="379">
        <v>14373</v>
      </c>
      <c r="DZ33" s="379">
        <v>14368</v>
      </c>
      <c r="EA33" s="379">
        <v>14285</v>
      </c>
      <c r="EB33" s="379">
        <v>14274</v>
      </c>
      <c r="EC33" s="379">
        <v>14292</v>
      </c>
      <c r="ED33" s="379">
        <v>14327</v>
      </c>
      <c r="EE33" s="379">
        <v>14343</v>
      </c>
      <c r="EF33" s="382">
        <v>14387</v>
      </c>
      <c r="EG33" s="382">
        <v>14493</v>
      </c>
      <c r="EH33" s="382">
        <v>14525</v>
      </c>
      <c r="EI33" s="382">
        <v>14555</v>
      </c>
      <c r="EJ33" s="382">
        <v>14484</v>
      </c>
      <c r="EK33" s="382">
        <v>14535</v>
      </c>
      <c r="EL33" s="382">
        <v>14536</v>
      </c>
      <c r="EM33" s="382">
        <v>14577</v>
      </c>
      <c r="EN33" s="382">
        <v>14743</v>
      </c>
      <c r="EO33" s="382">
        <v>14755</v>
      </c>
      <c r="EP33" s="382">
        <v>14769</v>
      </c>
      <c r="EQ33" s="382">
        <v>14769</v>
      </c>
      <c r="ER33" s="379">
        <v>14840</v>
      </c>
      <c r="ES33" s="379">
        <v>14904</v>
      </c>
      <c r="ET33" s="379">
        <v>14823</v>
      </c>
      <c r="EU33" s="379">
        <v>14776</v>
      </c>
      <c r="EV33" s="379">
        <v>14853</v>
      </c>
      <c r="EW33" s="379">
        <v>14877</v>
      </c>
      <c r="EX33" s="379">
        <v>14995</v>
      </c>
      <c r="EY33" s="379">
        <v>15067</v>
      </c>
      <c r="EZ33" s="379">
        <v>15009</v>
      </c>
      <c r="FA33" s="379">
        <v>15047</v>
      </c>
      <c r="FB33" s="379">
        <v>15092</v>
      </c>
      <c r="FC33" s="379">
        <v>15128</v>
      </c>
      <c r="FD33" s="382">
        <v>15203</v>
      </c>
      <c r="FE33" s="382">
        <v>15285</v>
      </c>
      <c r="FF33" s="382">
        <v>15232</v>
      </c>
      <c r="FG33" s="382">
        <v>15242</v>
      </c>
      <c r="FH33" s="382">
        <v>15240</v>
      </c>
      <c r="FI33" s="382">
        <v>15175</v>
      </c>
      <c r="FJ33" s="382">
        <v>15189</v>
      </c>
      <c r="FK33" s="382">
        <v>15177</v>
      </c>
      <c r="FL33" s="382">
        <v>15141</v>
      </c>
      <c r="FM33" s="382">
        <v>15177</v>
      </c>
      <c r="FN33" s="382">
        <v>15169</v>
      </c>
      <c r="FO33" s="382">
        <v>15180</v>
      </c>
      <c r="FP33" s="379">
        <v>15261</v>
      </c>
      <c r="FQ33" s="379">
        <v>15355</v>
      </c>
      <c r="FR33" s="379">
        <v>15378</v>
      </c>
      <c r="FS33" s="379">
        <v>15232</v>
      </c>
      <c r="FT33" s="379">
        <v>15216</v>
      </c>
      <c r="FU33" s="379">
        <v>15177</v>
      </c>
      <c r="FV33" s="379">
        <v>15199</v>
      </c>
      <c r="FW33" s="379">
        <v>15223</v>
      </c>
      <c r="FX33" s="379">
        <v>15218</v>
      </c>
      <c r="FY33" s="379">
        <v>15289</v>
      </c>
      <c r="FZ33" s="379">
        <v>15269</v>
      </c>
      <c r="GA33" s="379">
        <v>15320</v>
      </c>
      <c r="GB33" s="379">
        <v>15429</v>
      </c>
      <c r="GC33" s="379">
        <v>15609</v>
      </c>
      <c r="GD33" s="379">
        <v>15550</v>
      </c>
      <c r="GE33" s="379">
        <v>15538</v>
      </c>
      <c r="GF33" s="390">
        <v>15573</v>
      </c>
      <c r="GG33" s="391">
        <v>15524</v>
      </c>
      <c r="GH33" s="379">
        <v>15476</v>
      </c>
      <c r="GI33" s="324">
        <v>-48</v>
      </c>
      <c r="GJ33" s="325">
        <v>99.690801339860897</v>
      </c>
      <c r="GK33" s="324">
        <v>156</v>
      </c>
      <c r="GL33" s="325">
        <v>101.018276762402</v>
      </c>
    </row>
    <row r="34" spans="1:194" ht="15" outlineLevel="2">
      <c r="A34" s="377">
        <v>190</v>
      </c>
      <c r="B34" s="378" t="s">
        <v>535</v>
      </c>
      <c r="C34" s="348" t="s">
        <v>395</v>
      </c>
      <c r="D34" s="379">
        <v>5415</v>
      </c>
      <c r="E34" s="379">
        <v>5442</v>
      </c>
      <c r="F34" s="379">
        <v>5390</v>
      </c>
      <c r="G34" s="379">
        <v>5353</v>
      </c>
      <c r="H34" s="379">
        <v>5322</v>
      </c>
      <c r="I34" s="379">
        <v>5301</v>
      </c>
      <c r="J34" s="379">
        <v>5217</v>
      </c>
      <c r="K34" s="379">
        <v>5284</v>
      </c>
      <c r="L34" s="379">
        <v>5645</v>
      </c>
      <c r="M34" s="379">
        <v>5663</v>
      </c>
      <c r="N34" s="379">
        <v>5694</v>
      </c>
      <c r="O34" s="379">
        <v>5871</v>
      </c>
      <c r="P34" s="382">
        <v>5946</v>
      </c>
      <c r="Q34" s="382">
        <v>5985</v>
      </c>
      <c r="R34" s="385">
        <v>6105</v>
      </c>
      <c r="S34" s="382">
        <v>6463</v>
      </c>
      <c r="T34" s="382">
        <v>6541</v>
      </c>
      <c r="U34" s="382">
        <v>6541</v>
      </c>
      <c r="V34" s="382">
        <v>6536</v>
      </c>
      <c r="W34" s="382">
        <v>6553</v>
      </c>
      <c r="X34" s="382">
        <v>6533</v>
      </c>
      <c r="Y34" s="382">
        <v>6630</v>
      </c>
      <c r="Z34" s="382">
        <v>6659</v>
      </c>
      <c r="AA34" s="382">
        <v>6554</v>
      </c>
      <c r="AB34" s="379">
        <v>6541</v>
      </c>
      <c r="AC34" s="379">
        <v>6618</v>
      </c>
      <c r="AD34" s="379">
        <v>6655</v>
      </c>
      <c r="AE34" s="379">
        <v>6654</v>
      </c>
      <c r="AF34" s="379">
        <v>6615</v>
      </c>
      <c r="AG34" s="379">
        <v>6526</v>
      </c>
      <c r="AH34" s="379">
        <v>6481</v>
      </c>
      <c r="AI34" s="379">
        <v>6511</v>
      </c>
      <c r="AJ34" s="379">
        <v>6520</v>
      </c>
      <c r="AK34" s="379">
        <v>6597</v>
      </c>
      <c r="AL34" s="379">
        <v>6582</v>
      </c>
      <c r="AM34" s="379">
        <v>6650</v>
      </c>
      <c r="AN34" s="382">
        <v>6627</v>
      </c>
      <c r="AO34" s="382">
        <v>6620</v>
      </c>
      <c r="AP34" s="382">
        <v>6615</v>
      </c>
      <c r="AQ34" s="382">
        <v>6596</v>
      </c>
      <c r="AR34" s="382">
        <v>6780</v>
      </c>
      <c r="AS34" s="382">
        <v>6766</v>
      </c>
      <c r="AT34" s="382">
        <v>6804</v>
      </c>
      <c r="AU34" s="382">
        <v>6834</v>
      </c>
      <c r="AV34" s="382">
        <v>6782</v>
      </c>
      <c r="AW34" s="382">
        <v>6798</v>
      </c>
      <c r="AX34" s="382">
        <v>6790</v>
      </c>
      <c r="AY34" s="382">
        <v>6788</v>
      </c>
      <c r="AZ34" s="379">
        <v>6828</v>
      </c>
      <c r="BA34" s="379">
        <v>6988</v>
      </c>
      <c r="BB34" s="379">
        <v>6959</v>
      </c>
      <c r="BC34" s="379">
        <v>6987</v>
      </c>
      <c r="BD34" s="379">
        <v>7016</v>
      </c>
      <c r="BE34" s="379">
        <v>6951</v>
      </c>
      <c r="BF34" s="379">
        <v>6891</v>
      </c>
      <c r="BG34" s="379">
        <v>6792</v>
      </c>
      <c r="BH34" s="379">
        <v>6867</v>
      </c>
      <c r="BI34" s="379">
        <v>6792</v>
      </c>
      <c r="BJ34" s="379">
        <v>6831</v>
      </c>
      <c r="BK34" s="379">
        <v>6876</v>
      </c>
      <c r="BL34" s="382">
        <v>6886</v>
      </c>
      <c r="BM34" s="382">
        <v>6944</v>
      </c>
      <c r="BN34" s="382">
        <v>6991</v>
      </c>
      <c r="BO34" s="382">
        <v>7039</v>
      </c>
      <c r="BP34" s="382">
        <v>7053</v>
      </c>
      <c r="BQ34" s="382">
        <v>7041</v>
      </c>
      <c r="BR34" s="382">
        <v>6846</v>
      </c>
      <c r="BS34" s="382">
        <v>6760</v>
      </c>
      <c r="BT34" s="382">
        <v>6742</v>
      </c>
      <c r="BU34" s="382">
        <v>6781</v>
      </c>
      <c r="BV34" s="382">
        <v>6813</v>
      </c>
      <c r="BW34" s="382">
        <v>6785</v>
      </c>
      <c r="BX34" s="379">
        <v>6823</v>
      </c>
      <c r="BY34" s="379">
        <v>6790</v>
      </c>
      <c r="BZ34" s="379">
        <v>6797</v>
      </c>
      <c r="CA34" s="379">
        <v>6702</v>
      </c>
      <c r="CB34" s="379">
        <v>6650</v>
      </c>
      <c r="CC34" s="379">
        <v>6597</v>
      </c>
      <c r="CD34" s="379">
        <v>6582</v>
      </c>
      <c r="CE34" s="379">
        <v>6591</v>
      </c>
      <c r="CF34" s="379">
        <v>6549</v>
      </c>
      <c r="CG34" s="379">
        <v>6557</v>
      </c>
      <c r="CH34" s="379">
        <v>6540</v>
      </c>
      <c r="CI34" s="379">
        <v>6506</v>
      </c>
      <c r="CJ34" s="382">
        <v>6471</v>
      </c>
      <c r="CK34" s="382">
        <v>6494</v>
      </c>
      <c r="CL34" s="382">
        <v>6486</v>
      </c>
      <c r="CM34" s="382">
        <v>6490</v>
      </c>
      <c r="CN34" s="382">
        <v>6519</v>
      </c>
      <c r="CO34" s="382">
        <v>6596</v>
      </c>
      <c r="CP34" s="382">
        <v>6664</v>
      </c>
      <c r="CQ34" s="382">
        <v>6680</v>
      </c>
      <c r="CR34" s="382">
        <v>6671</v>
      </c>
      <c r="CS34" s="382">
        <v>6658</v>
      </c>
      <c r="CT34" s="382">
        <v>6734</v>
      </c>
      <c r="CU34" s="382">
        <v>6744</v>
      </c>
      <c r="CV34" s="379">
        <v>6686</v>
      </c>
      <c r="CW34" s="379">
        <v>6609</v>
      </c>
      <c r="CX34" s="379">
        <v>6556</v>
      </c>
      <c r="CY34" s="379">
        <v>6573</v>
      </c>
      <c r="CZ34" s="379">
        <v>6578</v>
      </c>
      <c r="DA34" s="379">
        <v>6469</v>
      </c>
      <c r="DB34" s="379">
        <v>6475</v>
      </c>
      <c r="DC34" s="379">
        <v>6434</v>
      </c>
      <c r="DD34" s="379">
        <v>6439</v>
      </c>
      <c r="DE34" s="379">
        <v>6465</v>
      </c>
      <c r="DF34" s="379">
        <v>6448</v>
      </c>
      <c r="DG34" s="379">
        <v>6446</v>
      </c>
      <c r="DH34" s="382">
        <v>6435</v>
      </c>
      <c r="DI34" s="382">
        <v>6361</v>
      </c>
      <c r="DJ34" s="382">
        <v>6337</v>
      </c>
      <c r="DK34" s="382">
        <v>6369</v>
      </c>
      <c r="DL34" s="382">
        <v>6328</v>
      </c>
      <c r="DM34" s="382">
        <v>6293</v>
      </c>
      <c r="DN34" s="382">
        <v>6215</v>
      </c>
      <c r="DO34" s="382">
        <v>6190</v>
      </c>
      <c r="DP34" s="382">
        <v>6154</v>
      </c>
      <c r="DQ34" s="382">
        <v>6103</v>
      </c>
      <c r="DR34" s="382">
        <v>6063</v>
      </c>
      <c r="DS34" s="382">
        <v>6150</v>
      </c>
      <c r="DT34" s="379">
        <v>6197</v>
      </c>
      <c r="DU34" s="379">
        <v>6294</v>
      </c>
      <c r="DV34" s="379">
        <v>6288</v>
      </c>
      <c r="DW34" s="379">
        <v>6282</v>
      </c>
      <c r="DX34" s="379">
        <v>6367</v>
      </c>
      <c r="DY34" s="379">
        <v>6405</v>
      </c>
      <c r="DZ34" s="379">
        <v>6425</v>
      </c>
      <c r="EA34" s="379">
        <v>6320</v>
      </c>
      <c r="EB34" s="379">
        <v>6323</v>
      </c>
      <c r="EC34" s="379">
        <v>6308</v>
      </c>
      <c r="ED34" s="379">
        <v>6249</v>
      </c>
      <c r="EE34" s="379">
        <v>6229</v>
      </c>
      <c r="EF34" s="382">
        <v>6271</v>
      </c>
      <c r="EG34" s="382">
        <v>6287</v>
      </c>
      <c r="EH34" s="382">
        <v>6241</v>
      </c>
      <c r="EI34" s="382">
        <v>6247</v>
      </c>
      <c r="EJ34" s="382">
        <v>6271</v>
      </c>
      <c r="EK34" s="382">
        <v>6282</v>
      </c>
      <c r="EL34" s="382">
        <v>6333</v>
      </c>
      <c r="EM34" s="382">
        <v>6346</v>
      </c>
      <c r="EN34" s="382">
        <v>6379</v>
      </c>
      <c r="EO34" s="382">
        <v>6395</v>
      </c>
      <c r="EP34" s="382">
        <v>6409</v>
      </c>
      <c r="EQ34" s="382">
        <v>6385</v>
      </c>
      <c r="ER34" s="379">
        <v>6415</v>
      </c>
      <c r="ES34" s="379">
        <v>6424</v>
      </c>
      <c r="ET34" s="379">
        <v>6400</v>
      </c>
      <c r="EU34" s="379">
        <v>6427</v>
      </c>
      <c r="EV34" s="379">
        <v>6454</v>
      </c>
      <c r="EW34" s="379">
        <v>6465</v>
      </c>
      <c r="EX34" s="379">
        <v>6671</v>
      </c>
      <c r="EY34" s="379">
        <v>6662</v>
      </c>
      <c r="EZ34" s="379">
        <v>6674</v>
      </c>
      <c r="FA34" s="379">
        <v>6694</v>
      </c>
      <c r="FB34" s="379">
        <v>6676</v>
      </c>
      <c r="FC34" s="379">
        <v>6710</v>
      </c>
      <c r="FD34" s="382">
        <v>6756</v>
      </c>
      <c r="FE34" s="382">
        <v>6720</v>
      </c>
      <c r="FF34" s="382">
        <v>6694</v>
      </c>
      <c r="FG34" s="382">
        <v>6701</v>
      </c>
      <c r="FH34" s="382">
        <v>6697</v>
      </c>
      <c r="FI34" s="382">
        <v>6660</v>
      </c>
      <c r="FJ34" s="382">
        <v>6698</v>
      </c>
      <c r="FK34" s="382">
        <v>6685</v>
      </c>
      <c r="FL34" s="382">
        <v>6700</v>
      </c>
      <c r="FM34" s="382">
        <v>6713</v>
      </c>
      <c r="FN34" s="382">
        <v>6706</v>
      </c>
      <c r="FO34" s="382">
        <v>6700</v>
      </c>
      <c r="FP34" s="379">
        <v>6747</v>
      </c>
      <c r="FQ34" s="379">
        <v>6762</v>
      </c>
      <c r="FR34" s="379">
        <v>6733</v>
      </c>
      <c r="FS34" s="379">
        <v>6697</v>
      </c>
      <c r="FT34" s="379">
        <v>6702</v>
      </c>
      <c r="FU34" s="379">
        <v>6714</v>
      </c>
      <c r="FV34" s="379">
        <v>6701</v>
      </c>
      <c r="FW34" s="379">
        <v>6723</v>
      </c>
      <c r="FX34" s="379">
        <v>6724</v>
      </c>
      <c r="FY34" s="379">
        <v>6715</v>
      </c>
      <c r="FZ34" s="379">
        <v>6704</v>
      </c>
      <c r="GA34" s="379">
        <v>6687</v>
      </c>
      <c r="GB34" s="379">
        <v>6775</v>
      </c>
      <c r="GC34" s="379">
        <v>6701</v>
      </c>
      <c r="GD34" s="379">
        <v>6652</v>
      </c>
      <c r="GE34" s="379">
        <v>6629</v>
      </c>
      <c r="GF34" s="390">
        <v>6632</v>
      </c>
      <c r="GG34" s="391">
        <v>6422</v>
      </c>
      <c r="GH34" s="379">
        <v>6467</v>
      </c>
      <c r="GI34" s="324">
        <v>45</v>
      </c>
      <c r="GJ34" s="325">
        <v>100.700716287761</v>
      </c>
      <c r="GK34" s="324">
        <v>-220</v>
      </c>
      <c r="GL34" s="325">
        <v>96.710034395094993</v>
      </c>
    </row>
    <row r="35" spans="1:194" ht="15" outlineLevel="2">
      <c r="A35" s="377">
        <v>604</v>
      </c>
      <c r="B35" s="378" t="s">
        <v>535</v>
      </c>
      <c r="C35" s="348" t="s">
        <v>441</v>
      </c>
      <c r="D35" s="379">
        <v>15461</v>
      </c>
      <c r="E35" s="379">
        <v>15631</v>
      </c>
      <c r="F35" s="379">
        <v>15686</v>
      </c>
      <c r="G35" s="379">
        <v>15151</v>
      </c>
      <c r="H35" s="379">
        <v>15214</v>
      </c>
      <c r="I35" s="379">
        <v>15294</v>
      </c>
      <c r="J35" s="379">
        <v>15165</v>
      </c>
      <c r="K35" s="379">
        <v>15236</v>
      </c>
      <c r="L35" s="379">
        <v>15144</v>
      </c>
      <c r="M35" s="379">
        <v>15263</v>
      </c>
      <c r="N35" s="379">
        <v>15266</v>
      </c>
      <c r="O35" s="379">
        <v>15504</v>
      </c>
      <c r="P35" s="382">
        <v>15665</v>
      </c>
      <c r="Q35" s="382">
        <v>15569</v>
      </c>
      <c r="R35" s="385">
        <v>15701</v>
      </c>
      <c r="S35" s="382">
        <v>15866</v>
      </c>
      <c r="T35" s="382">
        <v>15730</v>
      </c>
      <c r="U35" s="382">
        <v>15747</v>
      </c>
      <c r="V35" s="382">
        <v>15782</v>
      </c>
      <c r="W35" s="382">
        <v>15719</v>
      </c>
      <c r="X35" s="382">
        <v>15702</v>
      </c>
      <c r="Y35" s="382">
        <v>15977</v>
      </c>
      <c r="Z35" s="382">
        <v>16126</v>
      </c>
      <c r="AA35" s="382">
        <v>16088</v>
      </c>
      <c r="AB35" s="379">
        <v>16146</v>
      </c>
      <c r="AC35" s="379">
        <v>16350</v>
      </c>
      <c r="AD35" s="379">
        <v>16427</v>
      </c>
      <c r="AE35" s="379">
        <v>16393</v>
      </c>
      <c r="AF35" s="379">
        <v>16367</v>
      </c>
      <c r="AG35" s="379">
        <v>16157</v>
      </c>
      <c r="AH35" s="379">
        <v>16139</v>
      </c>
      <c r="AI35" s="379">
        <v>16302</v>
      </c>
      <c r="AJ35" s="379">
        <v>16544</v>
      </c>
      <c r="AK35" s="379">
        <v>16817</v>
      </c>
      <c r="AL35" s="379">
        <v>16713</v>
      </c>
      <c r="AM35" s="379">
        <v>16848</v>
      </c>
      <c r="AN35" s="382">
        <v>16893</v>
      </c>
      <c r="AO35" s="382">
        <v>16913</v>
      </c>
      <c r="AP35" s="382">
        <v>17089</v>
      </c>
      <c r="AQ35" s="382">
        <v>17131</v>
      </c>
      <c r="AR35" s="382">
        <v>17198</v>
      </c>
      <c r="AS35" s="382">
        <v>17389</v>
      </c>
      <c r="AT35" s="382">
        <v>17332</v>
      </c>
      <c r="AU35" s="382">
        <v>17398</v>
      </c>
      <c r="AV35" s="382">
        <v>17324</v>
      </c>
      <c r="AW35" s="382">
        <v>17345</v>
      </c>
      <c r="AX35" s="382">
        <v>17313</v>
      </c>
      <c r="AY35" s="382">
        <v>17376</v>
      </c>
      <c r="AZ35" s="379">
        <v>17363</v>
      </c>
      <c r="BA35" s="379">
        <v>17678</v>
      </c>
      <c r="BB35" s="379">
        <v>18030</v>
      </c>
      <c r="BC35" s="379">
        <v>18042</v>
      </c>
      <c r="BD35" s="379">
        <v>18027</v>
      </c>
      <c r="BE35" s="379">
        <v>18096</v>
      </c>
      <c r="BF35" s="379">
        <v>18094</v>
      </c>
      <c r="BG35" s="379">
        <v>17933</v>
      </c>
      <c r="BH35" s="379">
        <v>17877</v>
      </c>
      <c r="BI35" s="379">
        <v>17697</v>
      </c>
      <c r="BJ35" s="379">
        <v>17938</v>
      </c>
      <c r="BK35" s="379">
        <v>18080</v>
      </c>
      <c r="BL35" s="382">
        <v>18135</v>
      </c>
      <c r="BM35" s="382">
        <v>18284</v>
      </c>
      <c r="BN35" s="382">
        <v>18312</v>
      </c>
      <c r="BO35" s="382">
        <v>18360</v>
      </c>
      <c r="BP35" s="382">
        <v>18389</v>
      </c>
      <c r="BQ35" s="382">
        <v>18399</v>
      </c>
      <c r="BR35" s="382">
        <v>18323</v>
      </c>
      <c r="BS35" s="382">
        <v>18070</v>
      </c>
      <c r="BT35" s="382">
        <v>18223</v>
      </c>
      <c r="BU35" s="382">
        <v>18300</v>
      </c>
      <c r="BV35" s="382">
        <v>18391</v>
      </c>
      <c r="BW35" s="382">
        <v>18336</v>
      </c>
      <c r="BX35" s="379">
        <v>18372</v>
      </c>
      <c r="BY35" s="379">
        <v>18362</v>
      </c>
      <c r="BZ35" s="379">
        <v>18290</v>
      </c>
      <c r="CA35" s="379">
        <v>18185</v>
      </c>
      <c r="CB35" s="379">
        <v>18175</v>
      </c>
      <c r="CC35" s="379">
        <v>17752</v>
      </c>
      <c r="CD35" s="379">
        <v>17828</v>
      </c>
      <c r="CE35" s="379">
        <v>17865</v>
      </c>
      <c r="CF35" s="379">
        <v>17736</v>
      </c>
      <c r="CG35" s="379">
        <v>17696</v>
      </c>
      <c r="CH35" s="379">
        <v>17660</v>
      </c>
      <c r="CI35" s="379">
        <v>17542</v>
      </c>
      <c r="CJ35" s="382">
        <v>17405</v>
      </c>
      <c r="CK35" s="382">
        <v>17543</v>
      </c>
      <c r="CL35" s="382">
        <v>17543</v>
      </c>
      <c r="CM35" s="382">
        <v>17525</v>
      </c>
      <c r="CN35" s="382">
        <v>17606</v>
      </c>
      <c r="CO35" s="382">
        <v>17698</v>
      </c>
      <c r="CP35" s="382">
        <v>17828</v>
      </c>
      <c r="CQ35" s="382">
        <v>17774</v>
      </c>
      <c r="CR35" s="382">
        <v>18010</v>
      </c>
      <c r="CS35" s="382">
        <v>18149</v>
      </c>
      <c r="CT35" s="382">
        <v>18268</v>
      </c>
      <c r="CU35" s="382">
        <v>18884</v>
      </c>
      <c r="CV35" s="379">
        <v>18919</v>
      </c>
      <c r="CW35" s="379">
        <v>19085</v>
      </c>
      <c r="CX35" s="379">
        <v>19095</v>
      </c>
      <c r="CY35" s="379">
        <v>19203</v>
      </c>
      <c r="CZ35" s="379">
        <v>19334</v>
      </c>
      <c r="DA35" s="379">
        <v>19409</v>
      </c>
      <c r="DB35" s="379">
        <v>19727</v>
      </c>
      <c r="DC35" s="379">
        <v>19807</v>
      </c>
      <c r="DD35" s="379">
        <v>19934</v>
      </c>
      <c r="DE35" s="379">
        <v>19891</v>
      </c>
      <c r="DF35" s="379">
        <v>19833</v>
      </c>
      <c r="DG35" s="379">
        <v>19731</v>
      </c>
      <c r="DH35" s="382">
        <v>19684</v>
      </c>
      <c r="DI35" s="382">
        <v>19706</v>
      </c>
      <c r="DJ35" s="382">
        <v>19906</v>
      </c>
      <c r="DK35" s="382">
        <v>19804</v>
      </c>
      <c r="DL35" s="382">
        <v>19891</v>
      </c>
      <c r="DM35" s="382">
        <v>19845</v>
      </c>
      <c r="DN35" s="382">
        <v>19778</v>
      </c>
      <c r="DO35" s="382">
        <v>19787</v>
      </c>
      <c r="DP35" s="382">
        <v>19800</v>
      </c>
      <c r="DQ35" s="382">
        <v>19858</v>
      </c>
      <c r="DR35" s="382">
        <v>19836</v>
      </c>
      <c r="DS35" s="382">
        <v>19886</v>
      </c>
      <c r="DT35" s="379">
        <v>19801</v>
      </c>
      <c r="DU35" s="379">
        <v>20165</v>
      </c>
      <c r="DV35" s="379">
        <v>20297</v>
      </c>
      <c r="DW35" s="379">
        <v>20310</v>
      </c>
      <c r="DX35" s="379">
        <v>20603</v>
      </c>
      <c r="DY35" s="379">
        <v>20599</v>
      </c>
      <c r="DZ35" s="379">
        <v>20593</v>
      </c>
      <c r="EA35" s="379">
        <v>20337</v>
      </c>
      <c r="EB35" s="379">
        <v>20303</v>
      </c>
      <c r="EC35" s="379">
        <v>20227</v>
      </c>
      <c r="ED35" s="379">
        <v>20184</v>
      </c>
      <c r="EE35" s="379">
        <v>20185</v>
      </c>
      <c r="EF35" s="382">
        <v>20220</v>
      </c>
      <c r="EG35" s="382">
        <v>20316</v>
      </c>
      <c r="EH35" s="382">
        <v>20375</v>
      </c>
      <c r="EI35" s="382">
        <v>20458</v>
      </c>
      <c r="EJ35" s="382">
        <v>20477</v>
      </c>
      <c r="EK35" s="382">
        <v>20573</v>
      </c>
      <c r="EL35" s="382">
        <v>20696</v>
      </c>
      <c r="EM35" s="382">
        <v>20806</v>
      </c>
      <c r="EN35" s="382">
        <v>21244</v>
      </c>
      <c r="EO35" s="382">
        <v>21312</v>
      </c>
      <c r="EP35" s="382">
        <v>21418</v>
      </c>
      <c r="EQ35" s="382">
        <v>21429</v>
      </c>
      <c r="ER35" s="379">
        <v>21605</v>
      </c>
      <c r="ES35" s="379">
        <v>21674</v>
      </c>
      <c r="ET35" s="379">
        <v>21501</v>
      </c>
      <c r="EU35" s="379">
        <v>21436</v>
      </c>
      <c r="EV35" s="379">
        <v>21583</v>
      </c>
      <c r="EW35" s="379">
        <v>21648</v>
      </c>
      <c r="EX35" s="379">
        <v>22181</v>
      </c>
      <c r="EY35" s="379">
        <v>22211</v>
      </c>
      <c r="EZ35" s="379">
        <v>22179</v>
      </c>
      <c r="FA35" s="379">
        <v>22308</v>
      </c>
      <c r="FB35" s="379">
        <v>22345</v>
      </c>
      <c r="FC35" s="379">
        <v>22457</v>
      </c>
      <c r="FD35" s="382">
        <v>22640</v>
      </c>
      <c r="FE35" s="382">
        <v>22812</v>
      </c>
      <c r="FF35" s="382">
        <v>22693</v>
      </c>
      <c r="FG35" s="382">
        <v>22854</v>
      </c>
      <c r="FH35" s="382">
        <v>22956</v>
      </c>
      <c r="FI35" s="382">
        <v>22967</v>
      </c>
      <c r="FJ35" s="382">
        <v>23003</v>
      </c>
      <c r="FK35" s="382">
        <v>23070</v>
      </c>
      <c r="FL35" s="382">
        <v>23091</v>
      </c>
      <c r="FM35" s="382">
        <v>23089</v>
      </c>
      <c r="FN35" s="382">
        <v>23081</v>
      </c>
      <c r="FO35" s="382">
        <v>23189</v>
      </c>
      <c r="FP35" s="379">
        <v>23276</v>
      </c>
      <c r="FQ35" s="379">
        <v>23412</v>
      </c>
      <c r="FR35" s="379">
        <v>23458</v>
      </c>
      <c r="FS35" s="379">
        <v>23453</v>
      </c>
      <c r="FT35" s="379">
        <v>23565</v>
      </c>
      <c r="FU35" s="379">
        <v>23692</v>
      </c>
      <c r="FV35" s="379">
        <v>23794</v>
      </c>
      <c r="FW35" s="379">
        <v>23836</v>
      </c>
      <c r="FX35" s="379">
        <v>23901</v>
      </c>
      <c r="FY35" s="379">
        <v>24021</v>
      </c>
      <c r="FZ35" s="379">
        <v>24002</v>
      </c>
      <c r="GA35" s="379">
        <v>24087</v>
      </c>
      <c r="GB35" s="379">
        <v>24338</v>
      </c>
      <c r="GC35" s="379">
        <v>24842</v>
      </c>
      <c r="GD35" s="379">
        <v>24709</v>
      </c>
      <c r="GE35" s="379">
        <v>24635</v>
      </c>
      <c r="GF35" s="390">
        <v>24712</v>
      </c>
      <c r="GG35" s="391">
        <v>24142</v>
      </c>
      <c r="GH35" s="379">
        <v>24181</v>
      </c>
      <c r="GI35" s="324">
        <v>39</v>
      </c>
      <c r="GJ35" s="325">
        <v>100.161544196835</v>
      </c>
      <c r="GK35" s="324">
        <v>94</v>
      </c>
      <c r="GL35" s="325">
        <v>100.390252003155</v>
      </c>
    </row>
    <row r="36" spans="1:194" ht="15" outlineLevel="2">
      <c r="A36" s="377">
        <v>670</v>
      </c>
      <c r="B36" s="378" t="s">
        <v>535</v>
      </c>
      <c r="C36" s="348" t="s">
        <v>457</v>
      </c>
      <c r="D36" s="379">
        <v>13051</v>
      </c>
      <c r="E36" s="379">
        <v>13083</v>
      </c>
      <c r="F36" s="379">
        <v>13028</v>
      </c>
      <c r="G36" s="379">
        <v>13001</v>
      </c>
      <c r="H36" s="379">
        <v>12978</v>
      </c>
      <c r="I36" s="379">
        <v>13018</v>
      </c>
      <c r="J36" s="379">
        <v>12920</v>
      </c>
      <c r="K36" s="379">
        <v>12996</v>
      </c>
      <c r="L36" s="379">
        <v>12945</v>
      </c>
      <c r="M36" s="379">
        <v>13005</v>
      </c>
      <c r="N36" s="379">
        <v>12947</v>
      </c>
      <c r="O36" s="379">
        <v>13017</v>
      </c>
      <c r="P36" s="382">
        <v>13005</v>
      </c>
      <c r="Q36" s="382">
        <v>13071</v>
      </c>
      <c r="R36" s="385">
        <v>13200</v>
      </c>
      <c r="S36" s="382">
        <v>12524</v>
      </c>
      <c r="T36" s="382">
        <v>13138</v>
      </c>
      <c r="U36" s="382">
        <v>13214</v>
      </c>
      <c r="V36" s="382">
        <v>13324</v>
      </c>
      <c r="W36" s="382">
        <v>13366</v>
      </c>
      <c r="X36" s="382">
        <v>13338</v>
      </c>
      <c r="Y36" s="382">
        <v>13501</v>
      </c>
      <c r="Z36" s="382">
        <v>13535</v>
      </c>
      <c r="AA36" s="382">
        <v>13368</v>
      </c>
      <c r="AB36" s="379">
        <v>13387</v>
      </c>
      <c r="AC36" s="379">
        <v>13552</v>
      </c>
      <c r="AD36" s="379">
        <v>13494</v>
      </c>
      <c r="AE36" s="379">
        <v>13874</v>
      </c>
      <c r="AF36" s="379">
        <v>13783</v>
      </c>
      <c r="AG36" s="379">
        <v>13502</v>
      </c>
      <c r="AH36" s="379">
        <v>13395</v>
      </c>
      <c r="AI36" s="379">
        <v>13454</v>
      </c>
      <c r="AJ36" s="379">
        <v>13472</v>
      </c>
      <c r="AK36" s="379">
        <v>13454</v>
      </c>
      <c r="AL36" s="379">
        <v>13398</v>
      </c>
      <c r="AM36" s="379">
        <v>13423</v>
      </c>
      <c r="AN36" s="382">
        <v>13402</v>
      </c>
      <c r="AO36" s="382">
        <v>13365</v>
      </c>
      <c r="AP36" s="382">
        <v>13343</v>
      </c>
      <c r="AQ36" s="382">
        <v>13358</v>
      </c>
      <c r="AR36" s="382">
        <v>13494</v>
      </c>
      <c r="AS36" s="382">
        <v>13447</v>
      </c>
      <c r="AT36" s="382">
        <v>13441</v>
      </c>
      <c r="AU36" s="382">
        <v>13554</v>
      </c>
      <c r="AV36" s="382">
        <v>13503</v>
      </c>
      <c r="AW36" s="382">
        <v>13541</v>
      </c>
      <c r="AX36" s="382">
        <v>13514</v>
      </c>
      <c r="AY36" s="382">
        <v>13508</v>
      </c>
      <c r="AZ36" s="379">
        <v>13531</v>
      </c>
      <c r="BA36" s="379">
        <v>13641</v>
      </c>
      <c r="BB36" s="379">
        <v>13692</v>
      </c>
      <c r="BC36" s="379">
        <v>13672</v>
      </c>
      <c r="BD36" s="379">
        <v>13670</v>
      </c>
      <c r="BE36" s="379">
        <v>13630</v>
      </c>
      <c r="BF36" s="379">
        <v>13609</v>
      </c>
      <c r="BG36" s="379">
        <v>13524</v>
      </c>
      <c r="BH36" s="379">
        <v>13612</v>
      </c>
      <c r="BI36" s="379">
        <v>13454</v>
      </c>
      <c r="BJ36" s="379">
        <v>13460</v>
      </c>
      <c r="BK36" s="379">
        <v>13567</v>
      </c>
      <c r="BL36" s="382">
        <v>13666</v>
      </c>
      <c r="BM36" s="382">
        <v>13784</v>
      </c>
      <c r="BN36" s="382">
        <v>13804</v>
      </c>
      <c r="BO36" s="382">
        <v>13680</v>
      </c>
      <c r="BP36" s="382">
        <v>13679</v>
      </c>
      <c r="BQ36" s="382">
        <v>13623</v>
      </c>
      <c r="BR36" s="382">
        <v>13331</v>
      </c>
      <c r="BS36" s="382">
        <v>13286</v>
      </c>
      <c r="BT36" s="382">
        <v>13267</v>
      </c>
      <c r="BU36" s="382">
        <v>13284</v>
      </c>
      <c r="BV36" s="382">
        <v>13315</v>
      </c>
      <c r="BW36" s="382">
        <v>13360</v>
      </c>
      <c r="BX36" s="379">
        <v>13487</v>
      </c>
      <c r="BY36" s="379">
        <v>13440</v>
      </c>
      <c r="BZ36" s="379">
        <v>13378</v>
      </c>
      <c r="CA36" s="379">
        <v>13287</v>
      </c>
      <c r="CB36" s="379">
        <v>13201</v>
      </c>
      <c r="CC36" s="379">
        <v>13082</v>
      </c>
      <c r="CD36" s="379">
        <v>13060</v>
      </c>
      <c r="CE36" s="379">
        <v>13100</v>
      </c>
      <c r="CF36" s="379">
        <v>13033</v>
      </c>
      <c r="CG36" s="379">
        <v>12986</v>
      </c>
      <c r="CH36" s="379">
        <v>12939</v>
      </c>
      <c r="CI36" s="379">
        <v>12959</v>
      </c>
      <c r="CJ36" s="382">
        <v>12916</v>
      </c>
      <c r="CK36" s="382">
        <v>12933</v>
      </c>
      <c r="CL36" s="382">
        <v>12911</v>
      </c>
      <c r="CM36" s="382">
        <v>12905</v>
      </c>
      <c r="CN36" s="382">
        <v>12992</v>
      </c>
      <c r="CO36" s="382">
        <v>13114</v>
      </c>
      <c r="CP36" s="382">
        <v>13341</v>
      </c>
      <c r="CQ36" s="382">
        <v>13241</v>
      </c>
      <c r="CR36" s="382">
        <v>13330</v>
      </c>
      <c r="CS36" s="382">
        <v>13424</v>
      </c>
      <c r="CT36" s="382">
        <v>13514</v>
      </c>
      <c r="CU36" s="382">
        <v>13551</v>
      </c>
      <c r="CV36" s="379">
        <v>13556</v>
      </c>
      <c r="CW36" s="379">
        <v>13463</v>
      </c>
      <c r="CX36" s="379">
        <v>13384</v>
      </c>
      <c r="CY36" s="379">
        <v>13407</v>
      </c>
      <c r="CZ36" s="379">
        <v>13459</v>
      </c>
      <c r="DA36" s="379">
        <v>13398</v>
      </c>
      <c r="DB36" s="379">
        <v>13434</v>
      </c>
      <c r="DC36" s="379">
        <v>13366</v>
      </c>
      <c r="DD36" s="379">
        <v>13376</v>
      </c>
      <c r="DE36" s="379">
        <v>13349</v>
      </c>
      <c r="DF36" s="379">
        <v>13581</v>
      </c>
      <c r="DG36" s="379">
        <v>13557</v>
      </c>
      <c r="DH36" s="382">
        <v>13506</v>
      </c>
      <c r="DI36" s="382">
        <v>13554</v>
      </c>
      <c r="DJ36" s="382">
        <v>13512</v>
      </c>
      <c r="DK36" s="382">
        <v>13531</v>
      </c>
      <c r="DL36" s="382">
        <v>13465</v>
      </c>
      <c r="DM36" s="382">
        <v>13393</v>
      </c>
      <c r="DN36" s="382">
        <v>13311</v>
      </c>
      <c r="DO36" s="382">
        <v>13239</v>
      </c>
      <c r="DP36" s="382">
        <v>13319</v>
      </c>
      <c r="DQ36" s="382">
        <v>13231</v>
      </c>
      <c r="DR36" s="382">
        <v>13154</v>
      </c>
      <c r="DS36" s="382">
        <v>13243</v>
      </c>
      <c r="DT36" s="379">
        <v>13266</v>
      </c>
      <c r="DU36" s="379">
        <v>13481</v>
      </c>
      <c r="DV36" s="379">
        <v>13498</v>
      </c>
      <c r="DW36" s="379">
        <v>13548</v>
      </c>
      <c r="DX36" s="379">
        <v>13686</v>
      </c>
      <c r="DY36" s="379">
        <v>13718</v>
      </c>
      <c r="DZ36" s="379">
        <v>13698</v>
      </c>
      <c r="EA36" s="379">
        <v>13537</v>
      </c>
      <c r="EB36" s="379">
        <v>13623</v>
      </c>
      <c r="EC36" s="379">
        <v>13608</v>
      </c>
      <c r="ED36" s="379">
        <v>13579</v>
      </c>
      <c r="EE36" s="379">
        <v>13590</v>
      </c>
      <c r="EF36" s="382">
        <v>13626</v>
      </c>
      <c r="EG36" s="382">
        <v>13716</v>
      </c>
      <c r="EH36" s="382">
        <v>13673</v>
      </c>
      <c r="EI36" s="382">
        <v>13581</v>
      </c>
      <c r="EJ36" s="382">
        <v>13520</v>
      </c>
      <c r="EK36" s="382">
        <v>13516</v>
      </c>
      <c r="EL36" s="382">
        <v>13524</v>
      </c>
      <c r="EM36" s="382">
        <v>13539</v>
      </c>
      <c r="EN36" s="382">
        <v>13543</v>
      </c>
      <c r="EO36" s="382">
        <v>13514</v>
      </c>
      <c r="EP36" s="382">
        <v>13494</v>
      </c>
      <c r="EQ36" s="382">
        <v>13480</v>
      </c>
      <c r="ER36" s="379">
        <v>13568</v>
      </c>
      <c r="ES36" s="379">
        <v>13514</v>
      </c>
      <c r="ET36" s="379">
        <v>13465</v>
      </c>
      <c r="EU36" s="379">
        <v>13420</v>
      </c>
      <c r="EV36" s="379">
        <v>13483</v>
      </c>
      <c r="EW36" s="379">
        <v>13479</v>
      </c>
      <c r="EX36" s="379">
        <v>13748</v>
      </c>
      <c r="EY36" s="379">
        <v>13775</v>
      </c>
      <c r="EZ36" s="379">
        <v>13789</v>
      </c>
      <c r="FA36" s="379">
        <v>13833</v>
      </c>
      <c r="FB36" s="379">
        <v>13866</v>
      </c>
      <c r="FC36" s="379">
        <v>13986</v>
      </c>
      <c r="FD36" s="382">
        <v>14109</v>
      </c>
      <c r="FE36" s="382">
        <v>14145</v>
      </c>
      <c r="FF36" s="382">
        <v>14051</v>
      </c>
      <c r="FG36" s="382">
        <v>14046</v>
      </c>
      <c r="FH36" s="382">
        <v>13977</v>
      </c>
      <c r="FI36" s="382">
        <v>13921</v>
      </c>
      <c r="FJ36" s="382">
        <v>13955</v>
      </c>
      <c r="FK36" s="382">
        <v>14008</v>
      </c>
      <c r="FL36" s="382">
        <v>13982</v>
      </c>
      <c r="FM36" s="382">
        <v>13970</v>
      </c>
      <c r="FN36" s="382">
        <v>13927</v>
      </c>
      <c r="FO36" s="382">
        <v>13927</v>
      </c>
      <c r="FP36" s="379">
        <v>14036</v>
      </c>
      <c r="FQ36" s="379">
        <v>14036</v>
      </c>
      <c r="FR36" s="379">
        <v>14027</v>
      </c>
      <c r="FS36" s="379">
        <v>13956</v>
      </c>
      <c r="FT36" s="379">
        <v>13940</v>
      </c>
      <c r="FU36" s="379">
        <v>13896</v>
      </c>
      <c r="FV36" s="379">
        <v>13926</v>
      </c>
      <c r="FW36" s="379">
        <v>13937</v>
      </c>
      <c r="FX36" s="379">
        <v>13923</v>
      </c>
      <c r="FY36" s="379">
        <v>14000</v>
      </c>
      <c r="FZ36" s="379">
        <v>13964</v>
      </c>
      <c r="GA36" s="379">
        <v>14019</v>
      </c>
      <c r="GB36" s="379">
        <v>14130</v>
      </c>
      <c r="GC36" s="379">
        <v>14245</v>
      </c>
      <c r="GD36" s="379">
        <v>14133</v>
      </c>
      <c r="GE36" s="379">
        <v>14077</v>
      </c>
      <c r="GF36" s="390">
        <v>14067</v>
      </c>
      <c r="GG36" s="391">
        <v>13775</v>
      </c>
      <c r="GH36" s="379">
        <v>13766</v>
      </c>
      <c r="GI36" s="324">
        <v>-9</v>
      </c>
      <c r="GJ36" s="325">
        <v>99.934664246823999</v>
      </c>
      <c r="GK36" s="324">
        <v>-253</v>
      </c>
      <c r="GL36" s="325">
        <v>98.195306369926499</v>
      </c>
    </row>
    <row r="37" spans="1:194" ht="15" outlineLevel="2">
      <c r="A37" s="377">
        <v>690</v>
      </c>
      <c r="B37" s="378" t="s">
        <v>535</v>
      </c>
      <c r="C37" s="348" t="s">
        <v>461</v>
      </c>
      <c r="D37" s="379">
        <v>7800</v>
      </c>
      <c r="E37" s="379">
        <v>7698</v>
      </c>
      <c r="F37" s="379">
        <v>7658</v>
      </c>
      <c r="G37" s="379">
        <v>7624</v>
      </c>
      <c r="H37" s="379">
        <v>7565</v>
      </c>
      <c r="I37" s="379">
        <v>7619</v>
      </c>
      <c r="J37" s="379">
        <v>7539</v>
      </c>
      <c r="K37" s="379">
        <v>7562</v>
      </c>
      <c r="L37" s="379">
        <v>7572</v>
      </c>
      <c r="M37" s="379">
        <v>7568</v>
      </c>
      <c r="N37" s="379">
        <v>7633</v>
      </c>
      <c r="O37" s="379">
        <v>7683</v>
      </c>
      <c r="P37" s="382">
        <v>7721</v>
      </c>
      <c r="Q37" s="382">
        <v>7601</v>
      </c>
      <c r="R37" s="385">
        <v>7671</v>
      </c>
      <c r="S37" s="382">
        <v>7707</v>
      </c>
      <c r="T37" s="382">
        <v>7773</v>
      </c>
      <c r="U37" s="382">
        <v>7790</v>
      </c>
      <c r="V37" s="382">
        <v>7761</v>
      </c>
      <c r="W37" s="382">
        <v>7719</v>
      </c>
      <c r="X37" s="382">
        <v>7732</v>
      </c>
      <c r="Y37" s="382">
        <v>7700</v>
      </c>
      <c r="Z37" s="382">
        <v>7719</v>
      </c>
      <c r="AA37" s="382">
        <v>7683</v>
      </c>
      <c r="AB37" s="379">
        <v>7624</v>
      </c>
      <c r="AC37" s="379">
        <v>7646</v>
      </c>
      <c r="AD37" s="379">
        <v>7617</v>
      </c>
      <c r="AE37" s="379">
        <v>7629</v>
      </c>
      <c r="AF37" s="379">
        <v>7592</v>
      </c>
      <c r="AG37" s="379">
        <v>7464</v>
      </c>
      <c r="AH37" s="379">
        <v>7427</v>
      </c>
      <c r="AI37" s="379">
        <v>7346</v>
      </c>
      <c r="AJ37" s="379">
        <v>7296</v>
      </c>
      <c r="AK37" s="379">
        <v>7350</v>
      </c>
      <c r="AL37" s="379">
        <v>7314</v>
      </c>
      <c r="AM37" s="379">
        <v>7342</v>
      </c>
      <c r="AN37" s="382">
        <v>7300</v>
      </c>
      <c r="AO37" s="382">
        <v>7213</v>
      </c>
      <c r="AP37" s="382">
        <v>7311</v>
      </c>
      <c r="AQ37" s="382">
        <v>7196</v>
      </c>
      <c r="AR37" s="382">
        <v>7214</v>
      </c>
      <c r="AS37" s="382">
        <v>7188</v>
      </c>
      <c r="AT37" s="382">
        <v>7185</v>
      </c>
      <c r="AU37" s="382">
        <v>7168</v>
      </c>
      <c r="AV37" s="382">
        <v>7123</v>
      </c>
      <c r="AW37" s="382">
        <v>7129</v>
      </c>
      <c r="AX37" s="382">
        <v>7072</v>
      </c>
      <c r="AY37" s="382">
        <v>7105</v>
      </c>
      <c r="AZ37" s="379">
        <v>7121</v>
      </c>
      <c r="BA37" s="379">
        <v>7112</v>
      </c>
      <c r="BB37" s="379">
        <v>7072</v>
      </c>
      <c r="BC37" s="379">
        <v>7089</v>
      </c>
      <c r="BD37" s="379">
        <v>7053</v>
      </c>
      <c r="BE37" s="379">
        <v>6998</v>
      </c>
      <c r="BF37" s="379">
        <v>7006</v>
      </c>
      <c r="BG37" s="379">
        <v>6904</v>
      </c>
      <c r="BH37" s="379">
        <v>6956</v>
      </c>
      <c r="BI37" s="379">
        <v>6865</v>
      </c>
      <c r="BJ37" s="379">
        <v>7070</v>
      </c>
      <c r="BK37" s="379">
        <v>7084</v>
      </c>
      <c r="BL37" s="382">
        <v>7050</v>
      </c>
      <c r="BM37" s="382">
        <v>7074</v>
      </c>
      <c r="BN37" s="382">
        <v>7031</v>
      </c>
      <c r="BO37" s="382">
        <v>7003</v>
      </c>
      <c r="BP37" s="382">
        <v>7015</v>
      </c>
      <c r="BQ37" s="382">
        <v>6976</v>
      </c>
      <c r="BR37" s="382">
        <v>6794</v>
      </c>
      <c r="BS37" s="382">
        <v>6743</v>
      </c>
      <c r="BT37" s="382">
        <v>6720</v>
      </c>
      <c r="BU37" s="382">
        <v>6689</v>
      </c>
      <c r="BV37" s="382">
        <v>6687</v>
      </c>
      <c r="BW37" s="382">
        <v>6655</v>
      </c>
      <c r="BX37" s="379">
        <v>6377</v>
      </c>
      <c r="BY37" s="379">
        <v>6395</v>
      </c>
      <c r="BZ37" s="379">
        <v>6371</v>
      </c>
      <c r="CA37" s="379">
        <v>6366</v>
      </c>
      <c r="CB37" s="379">
        <v>6351</v>
      </c>
      <c r="CC37" s="379">
        <v>6338</v>
      </c>
      <c r="CD37" s="379">
        <v>6308</v>
      </c>
      <c r="CE37" s="379">
        <v>6289</v>
      </c>
      <c r="CF37" s="379">
        <v>6251</v>
      </c>
      <c r="CG37" s="379">
        <v>6239</v>
      </c>
      <c r="CH37" s="379">
        <v>6272</v>
      </c>
      <c r="CI37" s="379">
        <v>6261</v>
      </c>
      <c r="CJ37" s="382">
        <v>6229</v>
      </c>
      <c r="CK37" s="382">
        <v>6262</v>
      </c>
      <c r="CL37" s="382">
        <v>6275</v>
      </c>
      <c r="CM37" s="382">
        <v>6290</v>
      </c>
      <c r="CN37" s="382">
        <v>6321</v>
      </c>
      <c r="CO37" s="382">
        <v>6466</v>
      </c>
      <c r="CP37" s="382">
        <v>6533</v>
      </c>
      <c r="CQ37" s="382">
        <v>6563</v>
      </c>
      <c r="CR37" s="382">
        <v>6560</v>
      </c>
      <c r="CS37" s="382">
        <v>6572</v>
      </c>
      <c r="CT37" s="382">
        <v>6611</v>
      </c>
      <c r="CU37" s="382">
        <v>6641</v>
      </c>
      <c r="CV37" s="379">
        <v>6617</v>
      </c>
      <c r="CW37" s="379">
        <v>6614</v>
      </c>
      <c r="CX37" s="379">
        <v>6637</v>
      </c>
      <c r="CY37" s="379">
        <v>6603</v>
      </c>
      <c r="CZ37" s="379">
        <v>6576</v>
      </c>
      <c r="DA37" s="379">
        <v>6526</v>
      </c>
      <c r="DB37" s="379">
        <v>6528</v>
      </c>
      <c r="DC37" s="379">
        <v>6474</v>
      </c>
      <c r="DD37" s="379">
        <v>6501</v>
      </c>
      <c r="DE37" s="379">
        <v>6483</v>
      </c>
      <c r="DF37" s="379">
        <v>6483</v>
      </c>
      <c r="DG37" s="379">
        <v>6459</v>
      </c>
      <c r="DH37" s="382">
        <v>6441</v>
      </c>
      <c r="DI37" s="382">
        <v>6460</v>
      </c>
      <c r="DJ37" s="382">
        <v>6453</v>
      </c>
      <c r="DK37" s="382">
        <v>6405</v>
      </c>
      <c r="DL37" s="382">
        <v>6353</v>
      </c>
      <c r="DM37" s="382">
        <v>6312</v>
      </c>
      <c r="DN37" s="382">
        <v>6271</v>
      </c>
      <c r="DO37" s="382">
        <v>6212</v>
      </c>
      <c r="DP37" s="382">
        <v>6210</v>
      </c>
      <c r="DQ37" s="382">
        <v>6147</v>
      </c>
      <c r="DR37" s="382">
        <v>6099</v>
      </c>
      <c r="DS37" s="382">
        <v>6124</v>
      </c>
      <c r="DT37" s="379">
        <v>6135</v>
      </c>
      <c r="DU37" s="379">
        <v>6272</v>
      </c>
      <c r="DV37" s="379">
        <v>6282</v>
      </c>
      <c r="DW37" s="379">
        <v>6321</v>
      </c>
      <c r="DX37" s="379">
        <v>6324</v>
      </c>
      <c r="DY37" s="379">
        <v>6305</v>
      </c>
      <c r="DZ37" s="379">
        <v>6307</v>
      </c>
      <c r="EA37" s="379">
        <v>6269</v>
      </c>
      <c r="EB37" s="379">
        <v>6299</v>
      </c>
      <c r="EC37" s="379">
        <v>6256</v>
      </c>
      <c r="ED37" s="379">
        <v>6211</v>
      </c>
      <c r="EE37" s="379">
        <v>6202</v>
      </c>
      <c r="EF37" s="382">
        <v>6243</v>
      </c>
      <c r="EG37" s="382">
        <v>6294</v>
      </c>
      <c r="EH37" s="382">
        <v>6285</v>
      </c>
      <c r="EI37" s="382">
        <v>6273</v>
      </c>
      <c r="EJ37" s="382">
        <v>6245</v>
      </c>
      <c r="EK37" s="382">
        <v>6227</v>
      </c>
      <c r="EL37" s="382">
        <v>6230</v>
      </c>
      <c r="EM37" s="382">
        <v>6212</v>
      </c>
      <c r="EN37" s="382">
        <v>6184</v>
      </c>
      <c r="EO37" s="382">
        <v>6166</v>
      </c>
      <c r="EP37" s="382">
        <v>6153</v>
      </c>
      <c r="EQ37" s="382">
        <v>6174</v>
      </c>
      <c r="ER37" s="379">
        <v>6182</v>
      </c>
      <c r="ES37" s="379">
        <v>6156</v>
      </c>
      <c r="ET37" s="379">
        <v>6130</v>
      </c>
      <c r="EU37" s="379">
        <v>6099</v>
      </c>
      <c r="EV37" s="379">
        <v>6117</v>
      </c>
      <c r="EW37" s="379">
        <v>6114</v>
      </c>
      <c r="EX37" s="379">
        <v>6186</v>
      </c>
      <c r="EY37" s="379">
        <v>6224</v>
      </c>
      <c r="EZ37" s="379">
        <v>6201</v>
      </c>
      <c r="FA37" s="379">
        <v>6202</v>
      </c>
      <c r="FB37" s="379">
        <v>6198</v>
      </c>
      <c r="FC37" s="379">
        <v>6263</v>
      </c>
      <c r="FD37" s="382">
        <v>6286</v>
      </c>
      <c r="FE37" s="382">
        <v>6210</v>
      </c>
      <c r="FF37" s="382">
        <v>6167</v>
      </c>
      <c r="FG37" s="382">
        <v>6160</v>
      </c>
      <c r="FH37" s="382">
        <v>6110</v>
      </c>
      <c r="FI37" s="382">
        <v>6098</v>
      </c>
      <c r="FJ37" s="382">
        <v>6104</v>
      </c>
      <c r="FK37" s="382">
        <v>6104</v>
      </c>
      <c r="FL37" s="382">
        <v>6095</v>
      </c>
      <c r="FM37" s="382">
        <v>6083</v>
      </c>
      <c r="FN37" s="382">
        <v>6073</v>
      </c>
      <c r="FO37" s="382">
        <v>6045</v>
      </c>
      <c r="FP37" s="379">
        <v>6074</v>
      </c>
      <c r="FQ37" s="379">
        <v>6047</v>
      </c>
      <c r="FR37" s="379">
        <v>6029</v>
      </c>
      <c r="FS37" s="379">
        <v>6045</v>
      </c>
      <c r="FT37" s="379">
        <v>6077</v>
      </c>
      <c r="FU37" s="379">
        <v>6098</v>
      </c>
      <c r="FV37" s="379">
        <v>6069</v>
      </c>
      <c r="FW37" s="379">
        <v>6063</v>
      </c>
      <c r="FX37" s="379">
        <v>6080</v>
      </c>
      <c r="FY37" s="379">
        <v>6086</v>
      </c>
      <c r="FZ37" s="379">
        <v>6059</v>
      </c>
      <c r="GA37" s="379">
        <v>6044</v>
      </c>
      <c r="GB37" s="379">
        <v>6107</v>
      </c>
      <c r="GC37" s="379">
        <v>6206</v>
      </c>
      <c r="GD37" s="379">
        <v>6159</v>
      </c>
      <c r="GE37" s="379">
        <v>6155</v>
      </c>
      <c r="GF37" s="390">
        <v>6142</v>
      </c>
      <c r="GG37" s="391">
        <v>5967</v>
      </c>
      <c r="GH37" s="379">
        <v>5979</v>
      </c>
      <c r="GI37" s="324">
        <v>12</v>
      </c>
      <c r="GJ37" s="325">
        <v>100.201106083459</v>
      </c>
      <c r="GK37" s="324">
        <v>-65</v>
      </c>
      <c r="GL37" s="325">
        <v>98.924553275976194</v>
      </c>
    </row>
    <row r="38" spans="1:194" ht="15" outlineLevel="2">
      <c r="A38" s="377">
        <v>736</v>
      </c>
      <c r="B38" s="378" t="s">
        <v>535</v>
      </c>
      <c r="C38" s="348" t="s">
        <v>463</v>
      </c>
      <c r="D38" s="379">
        <v>20871</v>
      </c>
      <c r="E38" s="379">
        <v>20847</v>
      </c>
      <c r="F38" s="379">
        <v>20694</v>
      </c>
      <c r="G38" s="379">
        <v>20890</v>
      </c>
      <c r="H38" s="379">
        <v>20763</v>
      </c>
      <c r="I38" s="379">
        <v>20974</v>
      </c>
      <c r="J38" s="379">
        <v>20850</v>
      </c>
      <c r="K38" s="379">
        <v>20840</v>
      </c>
      <c r="L38" s="379">
        <v>20727</v>
      </c>
      <c r="M38" s="379">
        <v>21022</v>
      </c>
      <c r="N38" s="379">
        <v>21081</v>
      </c>
      <c r="O38" s="379">
        <v>21697</v>
      </c>
      <c r="P38" s="382">
        <v>21678</v>
      </c>
      <c r="Q38" s="382">
        <v>21448</v>
      </c>
      <c r="R38" s="385">
        <v>21450</v>
      </c>
      <c r="S38" s="382">
        <v>21503</v>
      </c>
      <c r="T38" s="382">
        <v>21374</v>
      </c>
      <c r="U38" s="382">
        <v>21447</v>
      </c>
      <c r="V38" s="382">
        <v>21454</v>
      </c>
      <c r="W38" s="382">
        <v>21057</v>
      </c>
      <c r="X38" s="382">
        <v>21015</v>
      </c>
      <c r="Y38" s="382">
        <v>21165</v>
      </c>
      <c r="Z38" s="382">
        <v>21366</v>
      </c>
      <c r="AA38" s="382">
        <v>21900</v>
      </c>
      <c r="AB38" s="379">
        <v>21524</v>
      </c>
      <c r="AC38" s="379">
        <v>21723</v>
      </c>
      <c r="AD38" s="379">
        <v>21647</v>
      </c>
      <c r="AE38" s="379">
        <v>21611</v>
      </c>
      <c r="AF38" s="379">
        <v>21671</v>
      </c>
      <c r="AG38" s="379">
        <v>21521</v>
      </c>
      <c r="AH38" s="379">
        <v>21404</v>
      </c>
      <c r="AI38" s="379">
        <v>21467</v>
      </c>
      <c r="AJ38" s="379">
        <v>21734</v>
      </c>
      <c r="AK38" s="379">
        <v>21967</v>
      </c>
      <c r="AL38" s="379">
        <v>21898</v>
      </c>
      <c r="AM38" s="379">
        <v>21979</v>
      </c>
      <c r="AN38" s="382">
        <v>21978</v>
      </c>
      <c r="AO38" s="382">
        <v>22241</v>
      </c>
      <c r="AP38" s="382">
        <v>22470</v>
      </c>
      <c r="AQ38" s="382">
        <v>22389</v>
      </c>
      <c r="AR38" s="382">
        <v>22523</v>
      </c>
      <c r="AS38" s="382">
        <v>22773</v>
      </c>
      <c r="AT38" s="382">
        <v>22748</v>
      </c>
      <c r="AU38" s="382">
        <v>22994</v>
      </c>
      <c r="AV38" s="382">
        <v>22844</v>
      </c>
      <c r="AW38" s="382">
        <v>22958</v>
      </c>
      <c r="AX38" s="382">
        <v>22947</v>
      </c>
      <c r="AY38" s="382">
        <v>23121</v>
      </c>
      <c r="AZ38" s="379">
        <v>23145</v>
      </c>
      <c r="BA38" s="379">
        <v>23622</v>
      </c>
      <c r="BB38" s="379">
        <v>24129</v>
      </c>
      <c r="BC38" s="379">
        <v>24309</v>
      </c>
      <c r="BD38" s="379">
        <v>24322</v>
      </c>
      <c r="BE38" s="379">
        <v>24019</v>
      </c>
      <c r="BF38" s="379">
        <v>24075</v>
      </c>
      <c r="BG38" s="379">
        <v>23776</v>
      </c>
      <c r="BH38" s="379">
        <v>23646</v>
      </c>
      <c r="BI38" s="379">
        <v>23316</v>
      </c>
      <c r="BJ38" s="379">
        <v>23719</v>
      </c>
      <c r="BK38" s="379">
        <v>23873</v>
      </c>
      <c r="BL38" s="382">
        <v>23989</v>
      </c>
      <c r="BM38" s="382">
        <v>24266</v>
      </c>
      <c r="BN38" s="382">
        <v>24308</v>
      </c>
      <c r="BO38" s="382">
        <v>24385</v>
      </c>
      <c r="BP38" s="382">
        <v>24536</v>
      </c>
      <c r="BQ38" s="382">
        <v>24579</v>
      </c>
      <c r="BR38" s="382">
        <v>24583</v>
      </c>
      <c r="BS38" s="382">
        <v>24371</v>
      </c>
      <c r="BT38" s="382">
        <v>24356</v>
      </c>
      <c r="BU38" s="382">
        <v>24353</v>
      </c>
      <c r="BV38" s="382">
        <v>24501</v>
      </c>
      <c r="BW38" s="382">
        <v>24629</v>
      </c>
      <c r="BX38" s="379">
        <v>24590</v>
      </c>
      <c r="BY38" s="379">
        <v>24459</v>
      </c>
      <c r="BZ38" s="379">
        <v>24016</v>
      </c>
      <c r="CA38" s="379">
        <v>23756</v>
      </c>
      <c r="CB38" s="379">
        <v>23545</v>
      </c>
      <c r="CC38" s="379">
        <v>22793</v>
      </c>
      <c r="CD38" s="379">
        <v>22810</v>
      </c>
      <c r="CE38" s="379">
        <v>22728</v>
      </c>
      <c r="CF38" s="379">
        <v>22506</v>
      </c>
      <c r="CG38" s="379">
        <v>22418</v>
      </c>
      <c r="CH38" s="379">
        <v>22293</v>
      </c>
      <c r="CI38" s="379">
        <v>22156</v>
      </c>
      <c r="CJ38" s="382">
        <v>22000</v>
      </c>
      <c r="CK38" s="382">
        <v>22005</v>
      </c>
      <c r="CL38" s="382">
        <v>21981</v>
      </c>
      <c r="CM38" s="382">
        <v>22021</v>
      </c>
      <c r="CN38" s="382">
        <v>22073</v>
      </c>
      <c r="CO38" s="382">
        <v>22201</v>
      </c>
      <c r="CP38" s="382">
        <v>22353</v>
      </c>
      <c r="CQ38" s="382">
        <v>22300</v>
      </c>
      <c r="CR38" s="382">
        <v>23255</v>
      </c>
      <c r="CS38" s="382">
        <v>23744</v>
      </c>
      <c r="CT38" s="382">
        <v>23659</v>
      </c>
      <c r="CU38" s="382">
        <v>23578</v>
      </c>
      <c r="CV38" s="379">
        <v>23533</v>
      </c>
      <c r="CW38" s="379">
        <v>23558</v>
      </c>
      <c r="CX38" s="379">
        <v>23397</v>
      </c>
      <c r="CY38" s="379">
        <v>23434</v>
      </c>
      <c r="CZ38" s="379">
        <v>23397</v>
      </c>
      <c r="DA38" s="379">
        <v>23428</v>
      </c>
      <c r="DB38" s="379">
        <v>23455</v>
      </c>
      <c r="DC38" s="379">
        <v>23434</v>
      </c>
      <c r="DD38" s="379">
        <v>23462</v>
      </c>
      <c r="DE38" s="379">
        <v>23611</v>
      </c>
      <c r="DF38" s="379">
        <v>23612</v>
      </c>
      <c r="DG38" s="379">
        <v>23511</v>
      </c>
      <c r="DH38" s="382">
        <v>23536</v>
      </c>
      <c r="DI38" s="382">
        <v>23497</v>
      </c>
      <c r="DJ38" s="382">
        <v>23568</v>
      </c>
      <c r="DK38" s="382">
        <v>23459</v>
      </c>
      <c r="DL38" s="382">
        <v>23465</v>
      </c>
      <c r="DM38" s="382">
        <v>23400</v>
      </c>
      <c r="DN38" s="382">
        <v>23251</v>
      </c>
      <c r="DO38" s="382">
        <v>23253</v>
      </c>
      <c r="DP38" s="382">
        <v>23198</v>
      </c>
      <c r="DQ38" s="382">
        <v>23095</v>
      </c>
      <c r="DR38" s="382">
        <v>22996</v>
      </c>
      <c r="DS38" s="382">
        <v>23012</v>
      </c>
      <c r="DT38" s="379">
        <v>23039</v>
      </c>
      <c r="DU38" s="379">
        <v>23845</v>
      </c>
      <c r="DV38" s="379">
        <v>24448</v>
      </c>
      <c r="DW38" s="379">
        <v>24766</v>
      </c>
      <c r="DX38" s="379">
        <v>25124</v>
      </c>
      <c r="DY38" s="379">
        <v>25124</v>
      </c>
      <c r="DZ38" s="379">
        <v>25049</v>
      </c>
      <c r="EA38" s="379">
        <v>24588</v>
      </c>
      <c r="EB38" s="379">
        <v>24540</v>
      </c>
      <c r="EC38" s="379">
        <v>24358</v>
      </c>
      <c r="ED38" s="379">
        <v>24173</v>
      </c>
      <c r="EE38" s="379">
        <v>23938</v>
      </c>
      <c r="EF38" s="382">
        <v>23945</v>
      </c>
      <c r="EG38" s="382">
        <v>23998</v>
      </c>
      <c r="EH38" s="382">
        <v>23857</v>
      </c>
      <c r="EI38" s="382">
        <v>23912</v>
      </c>
      <c r="EJ38" s="382">
        <v>23859</v>
      </c>
      <c r="EK38" s="382">
        <v>23831</v>
      </c>
      <c r="EL38" s="382">
        <v>23969</v>
      </c>
      <c r="EM38" s="382">
        <v>24074</v>
      </c>
      <c r="EN38" s="382">
        <v>24459</v>
      </c>
      <c r="EO38" s="382">
        <v>24471</v>
      </c>
      <c r="EP38" s="382">
        <v>24358</v>
      </c>
      <c r="EQ38" s="382">
        <v>24398</v>
      </c>
      <c r="ER38" s="379">
        <v>24637</v>
      </c>
      <c r="ES38" s="379">
        <v>24666</v>
      </c>
      <c r="ET38" s="379">
        <v>24399</v>
      </c>
      <c r="EU38" s="379">
        <v>24401</v>
      </c>
      <c r="EV38" s="379">
        <v>24677</v>
      </c>
      <c r="EW38" s="379">
        <v>24693</v>
      </c>
      <c r="EX38" s="379">
        <v>25830</v>
      </c>
      <c r="EY38" s="379">
        <v>25998</v>
      </c>
      <c r="EZ38" s="379">
        <v>26020</v>
      </c>
      <c r="FA38" s="379">
        <v>26254</v>
      </c>
      <c r="FB38" s="379">
        <v>26292</v>
      </c>
      <c r="FC38" s="379">
        <v>26476</v>
      </c>
      <c r="FD38" s="382">
        <v>26714</v>
      </c>
      <c r="FE38" s="382">
        <v>26959</v>
      </c>
      <c r="FF38" s="382">
        <v>26734</v>
      </c>
      <c r="FG38" s="382">
        <v>26864</v>
      </c>
      <c r="FH38" s="382">
        <v>26967</v>
      </c>
      <c r="FI38" s="382">
        <v>26867</v>
      </c>
      <c r="FJ38" s="382">
        <v>26893</v>
      </c>
      <c r="FK38" s="382">
        <v>27086</v>
      </c>
      <c r="FL38" s="382">
        <v>27174</v>
      </c>
      <c r="FM38" s="382">
        <v>27247</v>
      </c>
      <c r="FN38" s="382">
        <v>27300</v>
      </c>
      <c r="FO38" s="382">
        <v>27515</v>
      </c>
      <c r="FP38" s="379">
        <v>27678</v>
      </c>
      <c r="FQ38" s="379">
        <v>27697</v>
      </c>
      <c r="FR38" s="379">
        <v>27707</v>
      </c>
      <c r="FS38" s="379">
        <v>27651</v>
      </c>
      <c r="FT38" s="379">
        <v>27956</v>
      </c>
      <c r="FU38" s="379">
        <v>28085</v>
      </c>
      <c r="FV38" s="379">
        <v>28248</v>
      </c>
      <c r="FW38" s="379">
        <v>28280</v>
      </c>
      <c r="FX38" s="379">
        <v>28294</v>
      </c>
      <c r="FY38" s="379">
        <v>28474</v>
      </c>
      <c r="FZ38" s="379">
        <v>28462</v>
      </c>
      <c r="GA38" s="379">
        <v>28615</v>
      </c>
      <c r="GB38" s="379">
        <v>29046</v>
      </c>
      <c r="GC38" s="379">
        <v>29106</v>
      </c>
      <c r="GD38" s="379">
        <v>28946</v>
      </c>
      <c r="GE38" s="379">
        <v>28825</v>
      </c>
      <c r="GF38" s="390">
        <v>28905</v>
      </c>
      <c r="GG38" s="391">
        <v>27828</v>
      </c>
      <c r="GH38" s="379">
        <v>27999</v>
      </c>
      <c r="GI38" s="324">
        <v>171</v>
      </c>
      <c r="GJ38" s="325">
        <v>100.614489003881</v>
      </c>
      <c r="GK38" s="324">
        <v>-616</v>
      </c>
      <c r="GL38" s="325">
        <v>97.847282893587305</v>
      </c>
    </row>
    <row r="39" spans="1:194" ht="15" outlineLevel="2">
      <c r="A39" s="377">
        <v>858</v>
      </c>
      <c r="B39" s="378" t="s">
        <v>535</v>
      </c>
      <c r="C39" s="348" t="s">
        <v>572</v>
      </c>
      <c r="D39" s="379">
        <v>9533</v>
      </c>
      <c r="E39" s="379">
        <v>9674</v>
      </c>
      <c r="F39" s="379">
        <v>9709</v>
      </c>
      <c r="G39" s="379">
        <v>9666</v>
      </c>
      <c r="H39" s="379">
        <v>9611</v>
      </c>
      <c r="I39" s="379">
        <v>9634</v>
      </c>
      <c r="J39" s="379">
        <v>9421</v>
      </c>
      <c r="K39" s="379">
        <v>9611</v>
      </c>
      <c r="L39" s="379">
        <v>9303</v>
      </c>
      <c r="M39" s="379">
        <v>9312</v>
      </c>
      <c r="N39" s="379">
        <v>9258</v>
      </c>
      <c r="O39" s="379">
        <v>9408</v>
      </c>
      <c r="P39" s="382">
        <v>9471</v>
      </c>
      <c r="Q39" s="382">
        <v>9455</v>
      </c>
      <c r="R39" s="385">
        <v>9477</v>
      </c>
      <c r="S39" s="382">
        <v>9317</v>
      </c>
      <c r="T39" s="382">
        <v>9667</v>
      </c>
      <c r="U39" s="382">
        <v>9747</v>
      </c>
      <c r="V39" s="382">
        <v>9803</v>
      </c>
      <c r="W39" s="382">
        <v>9854</v>
      </c>
      <c r="X39" s="382">
        <v>9988</v>
      </c>
      <c r="Y39" s="382">
        <v>10020</v>
      </c>
      <c r="Z39" s="382">
        <v>10052</v>
      </c>
      <c r="AA39" s="382">
        <v>10039</v>
      </c>
      <c r="AB39" s="379">
        <v>10020</v>
      </c>
      <c r="AC39" s="379">
        <v>10088</v>
      </c>
      <c r="AD39" s="379">
        <v>10052</v>
      </c>
      <c r="AE39" s="379">
        <v>9978</v>
      </c>
      <c r="AF39" s="379">
        <v>10125</v>
      </c>
      <c r="AG39" s="379">
        <v>10048</v>
      </c>
      <c r="AH39" s="379">
        <v>10006</v>
      </c>
      <c r="AI39" s="379">
        <v>9955</v>
      </c>
      <c r="AJ39" s="379">
        <v>9872</v>
      </c>
      <c r="AK39" s="379">
        <v>10062</v>
      </c>
      <c r="AL39" s="379">
        <v>9938</v>
      </c>
      <c r="AM39" s="379">
        <v>9892</v>
      </c>
      <c r="AN39" s="382">
        <v>9971</v>
      </c>
      <c r="AO39" s="382">
        <v>9888</v>
      </c>
      <c r="AP39" s="382">
        <v>9908</v>
      </c>
      <c r="AQ39" s="382">
        <v>9917</v>
      </c>
      <c r="AR39" s="382">
        <v>10030</v>
      </c>
      <c r="AS39" s="382">
        <v>10046</v>
      </c>
      <c r="AT39" s="382">
        <v>10057</v>
      </c>
      <c r="AU39" s="382">
        <v>10140</v>
      </c>
      <c r="AV39" s="382">
        <v>10110</v>
      </c>
      <c r="AW39" s="382">
        <v>10133</v>
      </c>
      <c r="AX39" s="382">
        <v>10147</v>
      </c>
      <c r="AY39" s="382">
        <v>10189</v>
      </c>
      <c r="AZ39" s="379">
        <v>10268</v>
      </c>
      <c r="BA39" s="379">
        <v>10286</v>
      </c>
      <c r="BB39" s="379">
        <v>10284</v>
      </c>
      <c r="BC39" s="379">
        <v>10300</v>
      </c>
      <c r="BD39" s="379">
        <v>10286</v>
      </c>
      <c r="BE39" s="379">
        <v>10194</v>
      </c>
      <c r="BF39" s="379">
        <v>10215</v>
      </c>
      <c r="BG39" s="379">
        <v>10187</v>
      </c>
      <c r="BH39" s="379">
        <v>10243</v>
      </c>
      <c r="BI39" s="379">
        <v>10214</v>
      </c>
      <c r="BJ39" s="379">
        <v>10247</v>
      </c>
      <c r="BK39" s="379">
        <v>10293</v>
      </c>
      <c r="BL39" s="382">
        <v>10276</v>
      </c>
      <c r="BM39" s="382">
        <v>10274</v>
      </c>
      <c r="BN39" s="382">
        <v>10267</v>
      </c>
      <c r="BO39" s="382">
        <v>10312</v>
      </c>
      <c r="BP39" s="382">
        <v>10339</v>
      </c>
      <c r="BQ39" s="382">
        <v>10299</v>
      </c>
      <c r="BR39" s="382">
        <v>10152</v>
      </c>
      <c r="BS39" s="382">
        <v>10076</v>
      </c>
      <c r="BT39" s="382">
        <v>10067</v>
      </c>
      <c r="BU39" s="382">
        <v>10072</v>
      </c>
      <c r="BV39" s="382">
        <v>10008</v>
      </c>
      <c r="BW39" s="382">
        <v>10082</v>
      </c>
      <c r="BX39" s="379">
        <v>10145</v>
      </c>
      <c r="BY39" s="379">
        <v>10137</v>
      </c>
      <c r="BZ39" s="379">
        <v>10047</v>
      </c>
      <c r="CA39" s="379">
        <v>10014</v>
      </c>
      <c r="CB39" s="379">
        <v>10051</v>
      </c>
      <c r="CC39" s="379">
        <v>10037</v>
      </c>
      <c r="CD39" s="379">
        <v>9990</v>
      </c>
      <c r="CE39" s="379">
        <v>9994</v>
      </c>
      <c r="CF39" s="379">
        <v>10137</v>
      </c>
      <c r="CG39" s="379">
        <v>10102</v>
      </c>
      <c r="CH39" s="379">
        <v>10261</v>
      </c>
      <c r="CI39" s="379">
        <v>10232</v>
      </c>
      <c r="CJ39" s="382">
        <v>10185</v>
      </c>
      <c r="CK39" s="382">
        <v>10181</v>
      </c>
      <c r="CL39" s="382">
        <v>10161</v>
      </c>
      <c r="CM39" s="382">
        <v>10169</v>
      </c>
      <c r="CN39" s="382">
        <v>10379</v>
      </c>
      <c r="CO39" s="382">
        <v>10416</v>
      </c>
      <c r="CP39" s="382">
        <v>10430</v>
      </c>
      <c r="CQ39" s="382">
        <v>10354</v>
      </c>
      <c r="CR39" s="382">
        <v>10382</v>
      </c>
      <c r="CS39" s="382">
        <v>10425</v>
      </c>
      <c r="CT39" s="382">
        <v>10411</v>
      </c>
      <c r="CU39" s="382">
        <v>10376</v>
      </c>
      <c r="CV39" s="379">
        <v>10296</v>
      </c>
      <c r="CW39" s="379">
        <v>10248</v>
      </c>
      <c r="CX39" s="379">
        <v>10268</v>
      </c>
      <c r="CY39" s="379">
        <v>10259</v>
      </c>
      <c r="CZ39" s="379">
        <v>10245</v>
      </c>
      <c r="DA39" s="379">
        <v>10166</v>
      </c>
      <c r="DB39" s="379">
        <v>10115</v>
      </c>
      <c r="DC39" s="379">
        <v>10081</v>
      </c>
      <c r="DD39" s="379">
        <v>10076</v>
      </c>
      <c r="DE39" s="379">
        <v>10033</v>
      </c>
      <c r="DF39" s="379">
        <v>10017</v>
      </c>
      <c r="DG39" s="379">
        <v>9967</v>
      </c>
      <c r="DH39" s="382">
        <v>10014</v>
      </c>
      <c r="DI39" s="382">
        <v>10013</v>
      </c>
      <c r="DJ39" s="382">
        <v>10145</v>
      </c>
      <c r="DK39" s="382">
        <v>10079</v>
      </c>
      <c r="DL39" s="382">
        <v>10011</v>
      </c>
      <c r="DM39" s="382">
        <v>10014</v>
      </c>
      <c r="DN39" s="382">
        <v>10002</v>
      </c>
      <c r="DO39" s="382">
        <v>10172</v>
      </c>
      <c r="DP39" s="382">
        <v>10225</v>
      </c>
      <c r="DQ39" s="382">
        <v>10193</v>
      </c>
      <c r="DR39" s="382">
        <v>10178</v>
      </c>
      <c r="DS39" s="382">
        <v>10352</v>
      </c>
      <c r="DT39" s="379">
        <v>10379</v>
      </c>
      <c r="DU39" s="379">
        <v>10624</v>
      </c>
      <c r="DV39" s="379">
        <v>10797</v>
      </c>
      <c r="DW39" s="379">
        <v>10857</v>
      </c>
      <c r="DX39" s="379">
        <v>10929</v>
      </c>
      <c r="DY39" s="379">
        <v>10907</v>
      </c>
      <c r="DZ39" s="379">
        <v>10925</v>
      </c>
      <c r="EA39" s="379">
        <v>10807</v>
      </c>
      <c r="EB39" s="379">
        <v>10818</v>
      </c>
      <c r="EC39" s="379">
        <v>10769</v>
      </c>
      <c r="ED39" s="379">
        <v>10745</v>
      </c>
      <c r="EE39" s="379">
        <v>10765</v>
      </c>
      <c r="EF39" s="382">
        <v>10796</v>
      </c>
      <c r="EG39" s="382">
        <v>10813</v>
      </c>
      <c r="EH39" s="382">
        <v>10764</v>
      </c>
      <c r="EI39" s="382">
        <v>10703</v>
      </c>
      <c r="EJ39" s="382">
        <v>10755</v>
      </c>
      <c r="EK39" s="382">
        <v>10779</v>
      </c>
      <c r="EL39" s="382">
        <v>10798</v>
      </c>
      <c r="EM39" s="382">
        <v>10824</v>
      </c>
      <c r="EN39" s="382">
        <v>10845</v>
      </c>
      <c r="EO39" s="382">
        <v>10840</v>
      </c>
      <c r="EP39" s="382">
        <v>10849</v>
      </c>
      <c r="EQ39" s="382">
        <v>10892</v>
      </c>
      <c r="ER39" s="379">
        <v>10943</v>
      </c>
      <c r="ES39" s="379">
        <v>10921</v>
      </c>
      <c r="ET39" s="379">
        <v>10876</v>
      </c>
      <c r="EU39" s="379">
        <v>10830</v>
      </c>
      <c r="EV39" s="379">
        <v>10849</v>
      </c>
      <c r="EW39" s="379">
        <v>10885</v>
      </c>
      <c r="EX39" s="379">
        <v>11100</v>
      </c>
      <c r="EY39" s="379">
        <v>11132</v>
      </c>
      <c r="EZ39" s="379">
        <v>11114</v>
      </c>
      <c r="FA39" s="379">
        <v>11175</v>
      </c>
      <c r="FB39" s="379">
        <v>11151</v>
      </c>
      <c r="FC39" s="379">
        <v>11240</v>
      </c>
      <c r="FD39" s="382">
        <v>11353</v>
      </c>
      <c r="FE39" s="382">
        <v>11360</v>
      </c>
      <c r="FF39" s="382">
        <v>11321</v>
      </c>
      <c r="FG39" s="382">
        <v>11281</v>
      </c>
      <c r="FH39" s="382">
        <v>11271</v>
      </c>
      <c r="FI39" s="382">
        <v>11264</v>
      </c>
      <c r="FJ39" s="382">
        <v>11300</v>
      </c>
      <c r="FK39" s="382">
        <v>11305</v>
      </c>
      <c r="FL39" s="382">
        <v>11285</v>
      </c>
      <c r="FM39" s="382">
        <v>11333</v>
      </c>
      <c r="FN39" s="382">
        <v>11290</v>
      </c>
      <c r="FO39" s="382">
        <v>11260</v>
      </c>
      <c r="FP39" s="379">
        <v>11315</v>
      </c>
      <c r="FQ39" s="379">
        <v>11316</v>
      </c>
      <c r="FR39" s="379">
        <v>11355</v>
      </c>
      <c r="FS39" s="379">
        <v>11345</v>
      </c>
      <c r="FT39" s="379">
        <v>11317</v>
      </c>
      <c r="FU39" s="379">
        <v>11316</v>
      </c>
      <c r="FV39" s="379">
        <v>11353</v>
      </c>
      <c r="FW39" s="379">
        <v>11371</v>
      </c>
      <c r="FX39" s="379">
        <v>11371</v>
      </c>
      <c r="FY39" s="379">
        <v>11395</v>
      </c>
      <c r="FZ39" s="379">
        <v>11395</v>
      </c>
      <c r="GA39" s="379">
        <v>11431</v>
      </c>
      <c r="GB39" s="379">
        <v>11549</v>
      </c>
      <c r="GC39" s="379">
        <v>11522</v>
      </c>
      <c r="GD39" s="379">
        <v>11474</v>
      </c>
      <c r="GE39" s="379">
        <v>11440</v>
      </c>
      <c r="GF39" s="390">
        <v>11440</v>
      </c>
      <c r="GG39" s="391">
        <v>11197</v>
      </c>
      <c r="GH39" s="379">
        <v>11212</v>
      </c>
      <c r="GI39" s="324">
        <v>15</v>
      </c>
      <c r="GJ39" s="325">
        <v>100.13396445476501</v>
      </c>
      <c r="GK39" s="324">
        <v>-219</v>
      </c>
      <c r="GL39" s="325">
        <v>98.084157116612701</v>
      </c>
    </row>
    <row r="40" spans="1:194" ht="15" outlineLevel="2">
      <c r="A40" s="377">
        <v>885</v>
      </c>
      <c r="B40" s="378" t="s">
        <v>535</v>
      </c>
      <c r="C40" s="348" t="s">
        <v>573</v>
      </c>
      <c r="D40" s="379">
        <v>5184</v>
      </c>
      <c r="E40" s="379">
        <v>5180</v>
      </c>
      <c r="F40" s="379">
        <v>5160</v>
      </c>
      <c r="G40" s="379">
        <v>5086</v>
      </c>
      <c r="H40" s="379">
        <v>5080</v>
      </c>
      <c r="I40" s="379">
        <v>5075</v>
      </c>
      <c r="J40" s="379">
        <v>5058</v>
      </c>
      <c r="K40" s="379">
        <v>5070</v>
      </c>
      <c r="L40" s="379">
        <v>5064</v>
      </c>
      <c r="M40" s="379">
        <v>5094</v>
      </c>
      <c r="N40" s="379">
        <v>5078</v>
      </c>
      <c r="O40" s="379">
        <v>5104</v>
      </c>
      <c r="P40" s="382">
        <v>5074</v>
      </c>
      <c r="Q40" s="382">
        <v>5039</v>
      </c>
      <c r="R40" s="385">
        <v>5057</v>
      </c>
      <c r="S40" s="382">
        <v>5005</v>
      </c>
      <c r="T40" s="382">
        <v>4973</v>
      </c>
      <c r="U40" s="382">
        <v>4985</v>
      </c>
      <c r="V40" s="382">
        <v>5036</v>
      </c>
      <c r="W40" s="382">
        <v>5094</v>
      </c>
      <c r="X40" s="382">
        <v>5043</v>
      </c>
      <c r="Y40" s="382">
        <v>5053</v>
      </c>
      <c r="Z40" s="382">
        <v>5047</v>
      </c>
      <c r="AA40" s="382">
        <v>5038</v>
      </c>
      <c r="AB40" s="379">
        <v>4760</v>
      </c>
      <c r="AC40" s="379">
        <v>5045</v>
      </c>
      <c r="AD40" s="379">
        <v>5034</v>
      </c>
      <c r="AE40" s="379">
        <v>5018</v>
      </c>
      <c r="AF40" s="379">
        <v>5034</v>
      </c>
      <c r="AG40" s="379">
        <v>4961</v>
      </c>
      <c r="AH40" s="379">
        <v>5060</v>
      </c>
      <c r="AI40" s="379">
        <v>5116</v>
      </c>
      <c r="AJ40" s="379">
        <v>5127</v>
      </c>
      <c r="AK40" s="379">
        <v>5155</v>
      </c>
      <c r="AL40" s="379">
        <v>5158</v>
      </c>
      <c r="AM40" s="379">
        <v>5276</v>
      </c>
      <c r="AN40" s="382">
        <v>5280</v>
      </c>
      <c r="AO40" s="382">
        <v>5284</v>
      </c>
      <c r="AP40" s="382">
        <v>5295</v>
      </c>
      <c r="AQ40" s="382">
        <v>5293</v>
      </c>
      <c r="AR40" s="382">
        <v>5273</v>
      </c>
      <c r="AS40" s="382">
        <v>5259</v>
      </c>
      <c r="AT40" s="382">
        <v>5281</v>
      </c>
      <c r="AU40" s="382">
        <v>4821</v>
      </c>
      <c r="AV40" s="382">
        <v>5255</v>
      </c>
      <c r="AW40" s="382">
        <v>5305</v>
      </c>
      <c r="AX40" s="382">
        <v>5321</v>
      </c>
      <c r="AY40" s="382">
        <v>5310</v>
      </c>
      <c r="AZ40" s="379">
        <v>5341</v>
      </c>
      <c r="BA40" s="379">
        <v>5384</v>
      </c>
      <c r="BB40" s="379">
        <v>5281</v>
      </c>
      <c r="BC40" s="379">
        <v>5356</v>
      </c>
      <c r="BD40" s="379">
        <v>5364</v>
      </c>
      <c r="BE40" s="379">
        <v>5325</v>
      </c>
      <c r="BF40" s="379">
        <v>5313</v>
      </c>
      <c r="BG40" s="379">
        <v>5294</v>
      </c>
      <c r="BH40" s="379">
        <v>5278</v>
      </c>
      <c r="BI40" s="379">
        <v>5178</v>
      </c>
      <c r="BJ40" s="379">
        <v>5234</v>
      </c>
      <c r="BK40" s="379">
        <v>5245</v>
      </c>
      <c r="BL40" s="382">
        <v>5299</v>
      </c>
      <c r="BM40" s="382">
        <v>5378</v>
      </c>
      <c r="BN40" s="382">
        <v>5392</v>
      </c>
      <c r="BO40" s="382">
        <v>5386</v>
      </c>
      <c r="BP40" s="382">
        <v>5418</v>
      </c>
      <c r="BQ40" s="382">
        <v>5360</v>
      </c>
      <c r="BR40" s="382">
        <v>5260</v>
      </c>
      <c r="BS40" s="382">
        <v>5253</v>
      </c>
      <c r="BT40" s="382">
        <v>5244</v>
      </c>
      <c r="BU40" s="382">
        <v>5256</v>
      </c>
      <c r="BV40" s="382">
        <v>5257</v>
      </c>
      <c r="BW40" s="382">
        <v>5254</v>
      </c>
      <c r="BX40" s="379">
        <v>5263</v>
      </c>
      <c r="BY40" s="379">
        <v>5233</v>
      </c>
      <c r="BZ40" s="379">
        <v>5240</v>
      </c>
      <c r="CA40" s="379">
        <v>5200</v>
      </c>
      <c r="CB40" s="379">
        <v>5209</v>
      </c>
      <c r="CC40" s="379">
        <v>5204</v>
      </c>
      <c r="CD40" s="379">
        <v>5174</v>
      </c>
      <c r="CE40" s="379">
        <v>5183</v>
      </c>
      <c r="CF40" s="379">
        <v>5257</v>
      </c>
      <c r="CG40" s="379">
        <v>5258</v>
      </c>
      <c r="CH40" s="379">
        <v>5246</v>
      </c>
      <c r="CI40" s="379">
        <v>5242</v>
      </c>
      <c r="CJ40" s="382">
        <v>5249</v>
      </c>
      <c r="CK40" s="382">
        <v>5266</v>
      </c>
      <c r="CL40" s="382">
        <v>5269</v>
      </c>
      <c r="CM40" s="382">
        <v>5276</v>
      </c>
      <c r="CN40" s="382">
        <v>5313</v>
      </c>
      <c r="CO40" s="382">
        <v>5350</v>
      </c>
      <c r="CP40" s="382">
        <v>5384</v>
      </c>
      <c r="CQ40" s="382">
        <v>5427</v>
      </c>
      <c r="CR40" s="382">
        <v>5421</v>
      </c>
      <c r="CS40" s="382">
        <v>5439</v>
      </c>
      <c r="CT40" s="382">
        <v>5447</v>
      </c>
      <c r="CU40" s="382">
        <v>5413</v>
      </c>
      <c r="CV40" s="379">
        <v>5411</v>
      </c>
      <c r="CW40" s="379">
        <v>5381</v>
      </c>
      <c r="CX40" s="379">
        <v>5361</v>
      </c>
      <c r="CY40" s="379">
        <v>5347</v>
      </c>
      <c r="CZ40" s="379">
        <v>5336</v>
      </c>
      <c r="DA40" s="379">
        <v>5317</v>
      </c>
      <c r="DB40" s="379">
        <v>5324</v>
      </c>
      <c r="DC40" s="379">
        <v>5312</v>
      </c>
      <c r="DD40" s="379">
        <v>5306</v>
      </c>
      <c r="DE40" s="379">
        <v>5285</v>
      </c>
      <c r="DF40" s="379">
        <v>5277</v>
      </c>
      <c r="DG40" s="379">
        <v>5253</v>
      </c>
      <c r="DH40" s="382">
        <v>5265</v>
      </c>
      <c r="DI40" s="382">
        <v>5286</v>
      </c>
      <c r="DJ40" s="382">
        <v>5284</v>
      </c>
      <c r="DK40" s="382">
        <v>5287</v>
      </c>
      <c r="DL40" s="382">
        <v>5298</v>
      </c>
      <c r="DM40" s="382">
        <v>5293</v>
      </c>
      <c r="DN40" s="382">
        <v>5280</v>
      </c>
      <c r="DO40" s="382">
        <v>5272</v>
      </c>
      <c r="DP40" s="382">
        <v>5254</v>
      </c>
      <c r="DQ40" s="382">
        <v>5228</v>
      </c>
      <c r="DR40" s="382">
        <v>5189</v>
      </c>
      <c r="DS40" s="382">
        <v>5194</v>
      </c>
      <c r="DT40" s="379">
        <v>5172</v>
      </c>
      <c r="DU40" s="379">
        <v>5214</v>
      </c>
      <c r="DV40" s="379">
        <v>5242</v>
      </c>
      <c r="DW40" s="379">
        <v>5272</v>
      </c>
      <c r="DX40" s="379">
        <v>5295</v>
      </c>
      <c r="DY40" s="379">
        <v>5286</v>
      </c>
      <c r="DZ40" s="379">
        <v>5309</v>
      </c>
      <c r="EA40" s="379">
        <v>5296</v>
      </c>
      <c r="EB40" s="379">
        <v>5343</v>
      </c>
      <c r="EC40" s="379">
        <v>5355</v>
      </c>
      <c r="ED40" s="379">
        <v>5354</v>
      </c>
      <c r="EE40" s="379">
        <v>5354</v>
      </c>
      <c r="EF40" s="382">
        <v>5356</v>
      </c>
      <c r="EG40" s="382">
        <v>5375</v>
      </c>
      <c r="EH40" s="382">
        <v>5354</v>
      </c>
      <c r="EI40" s="382">
        <v>5352</v>
      </c>
      <c r="EJ40" s="382">
        <v>5347</v>
      </c>
      <c r="EK40" s="382">
        <v>5350</v>
      </c>
      <c r="EL40" s="382">
        <v>5376</v>
      </c>
      <c r="EM40" s="382">
        <v>5377</v>
      </c>
      <c r="EN40" s="382">
        <v>5419</v>
      </c>
      <c r="EO40" s="382">
        <v>5414</v>
      </c>
      <c r="EP40" s="382">
        <v>5427</v>
      </c>
      <c r="EQ40" s="382">
        <v>5454</v>
      </c>
      <c r="ER40" s="379">
        <v>5485</v>
      </c>
      <c r="ES40" s="379">
        <v>5456</v>
      </c>
      <c r="ET40" s="379">
        <v>5468</v>
      </c>
      <c r="EU40" s="379">
        <v>5466</v>
      </c>
      <c r="EV40" s="379">
        <v>5467</v>
      </c>
      <c r="EW40" s="379">
        <v>5441</v>
      </c>
      <c r="EX40" s="379">
        <v>5508</v>
      </c>
      <c r="EY40" s="379">
        <v>5488</v>
      </c>
      <c r="EZ40" s="379">
        <v>5472</v>
      </c>
      <c r="FA40" s="379">
        <v>5510</v>
      </c>
      <c r="FB40" s="379">
        <v>5506</v>
      </c>
      <c r="FC40" s="379">
        <v>5522</v>
      </c>
      <c r="FD40" s="382">
        <v>5559</v>
      </c>
      <c r="FE40" s="382">
        <v>5580</v>
      </c>
      <c r="FF40" s="382">
        <v>5569</v>
      </c>
      <c r="FG40" s="382">
        <v>5561</v>
      </c>
      <c r="FH40" s="382">
        <v>5556</v>
      </c>
      <c r="FI40" s="382">
        <v>5549</v>
      </c>
      <c r="FJ40" s="382">
        <v>5569</v>
      </c>
      <c r="FK40" s="382">
        <v>5571</v>
      </c>
      <c r="FL40" s="382">
        <v>5597</v>
      </c>
      <c r="FM40" s="382">
        <v>5620</v>
      </c>
      <c r="FN40" s="382">
        <v>5642</v>
      </c>
      <c r="FO40" s="382">
        <v>5663</v>
      </c>
      <c r="FP40" s="379">
        <v>5689</v>
      </c>
      <c r="FQ40" s="379">
        <v>5663</v>
      </c>
      <c r="FR40" s="379">
        <v>5648</v>
      </c>
      <c r="FS40" s="379">
        <v>5639</v>
      </c>
      <c r="FT40" s="379">
        <v>5639</v>
      </c>
      <c r="FU40" s="379">
        <v>5625</v>
      </c>
      <c r="FV40" s="379">
        <v>5621</v>
      </c>
      <c r="FW40" s="379">
        <v>5629</v>
      </c>
      <c r="FX40" s="379">
        <v>5632</v>
      </c>
      <c r="FY40" s="379">
        <v>5622</v>
      </c>
      <c r="FZ40" s="379">
        <v>5595</v>
      </c>
      <c r="GA40" s="379">
        <v>5597</v>
      </c>
      <c r="GB40" s="379">
        <v>5635</v>
      </c>
      <c r="GC40" s="379">
        <v>5553</v>
      </c>
      <c r="GD40" s="379">
        <v>5572</v>
      </c>
      <c r="GE40" s="379">
        <v>5541</v>
      </c>
      <c r="GF40" s="390">
        <v>5516</v>
      </c>
      <c r="GG40" s="391">
        <v>5420</v>
      </c>
      <c r="GH40" s="379">
        <v>5443</v>
      </c>
      <c r="GI40" s="324">
        <v>23</v>
      </c>
      <c r="GJ40" s="325">
        <v>100.424354243542</v>
      </c>
      <c r="GK40" s="324">
        <v>-154</v>
      </c>
      <c r="GL40" s="325">
        <v>97.248525996069304</v>
      </c>
    </row>
    <row r="41" spans="1:194" ht="15" outlineLevel="2">
      <c r="A41" s="377">
        <v>890</v>
      </c>
      <c r="B41" s="378" t="s">
        <v>535</v>
      </c>
      <c r="C41" s="348" t="s">
        <v>574</v>
      </c>
      <c r="D41" s="379">
        <v>15704</v>
      </c>
      <c r="E41" s="379">
        <v>15742</v>
      </c>
      <c r="F41" s="379">
        <v>15654</v>
      </c>
      <c r="G41" s="379">
        <v>15510</v>
      </c>
      <c r="H41" s="379">
        <v>15439</v>
      </c>
      <c r="I41" s="379">
        <v>15518</v>
      </c>
      <c r="J41" s="379">
        <v>15217</v>
      </c>
      <c r="K41" s="379">
        <v>15456</v>
      </c>
      <c r="L41" s="379">
        <v>14985</v>
      </c>
      <c r="M41" s="379">
        <v>15088</v>
      </c>
      <c r="N41" s="379">
        <v>15083</v>
      </c>
      <c r="O41" s="379">
        <v>15318</v>
      </c>
      <c r="P41" s="382">
        <v>15428</v>
      </c>
      <c r="Q41" s="382">
        <v>15379</v>
      </c>
      <c r="R41" s="385">
        <v>15333</v>
      </c>
      <c r="S41" s="382">
        <v>15206</v>
      </c>
      <c r="T41" s="382">
        <v>15511</v>
      </c>
      <c r="U41" s="382">
        <v>15545</v>
      </c>
      <c r="V41" s="382">
        <v>15535</v>
      </c>
      <c r="W41" s="382">
        <v>15488</v>
      </c>
      <c r="X41" s="382">
        <v>15558</v>
      </c>
      <c r="Y41" s="382">
        <v>15735</v>
      </c>
      <c r="Z41" s="382">
        <v>15690</v>
      </c>
      <c r="AA41" s="382">
        <v>15661</v>
      </c>
      <c r="AB41" s="379">
        <v>15660</v>
      </c>
      <c r="AC41" s="379">
        <v>15747</v>
      </c>
      <c r="AD41" s="379">
        <v>15759</v>
      </c>
      <c r="AE41" s="379">
        <v>15702</v>
      </c>
      <c r="AF41" s="379">
        <v>15750</v>
      </c>
      <c r="AG41" s="379">
        <v>15645</v>
      </c>
      <c r="AH41" s="379">
        <v>15541</v>
      </c>
      <c r="AI41" s="379">
        <v>15553</v>
      </c>
      <c r="AJ41" s="379">
        <v>15616</v>
      </c>
      <c r="AK41" s="379">
        <v>15699</v>
      </c>
      <c r="AL41" s="379">
        <v>15626</v>
      </c>
      <c r="AM41" s="379">
        <v>15694</v>
      </c>
      <c r="AN41" s="382">
        <v>15665</v>
      </c>
      <c r="AO41" s="382">
        <v>15656</v>
      </c>
      <c r="AP41" s="382">
        <v>15641</v>
      </c>
      <c r="AQ41" s="382">
        <v>15511</v>
      </c>
      <c r="AR41" s="382">
        <v>15512</v>
      </c>
      <c r="AS41" s="382">
        <v>15491</v>
      </c>
      <c r="AT41" s="382">
        <v>15473</v>
      </c>
      <c r="AU41" s="382">
        <v>15537</v>
      </c>
      <c r="AV41" s="382">
        <v>15420</v>
      </c>
      <c r="AW41" s="382">
        <v>15502</v>
      </c>
      <c r="AX41" s="382">
        <v>15485</v>
      </c>
      <c r="AY41" s="382">
        <v>15496</v>
      </c>
      <c r="AZ41" s="379">
        <v>15512</v>
      </c>
      <c r="BA41" s="379">
        <v>15534</v>
      </c>
      <c r="BB41" s="379">
        <v>15566</v>
      </c>
      <c r="BC41" s="379">
        <v>15538</v>
      </c>
      <c r="BD41" s="379">
        <v>15531</v>
      </c>
      <c r="BE41" s="379">
        <v>15497</v>
      </c>
      <c r="BF41" s="379">
        <v>15476</v>
      </c>
      <c r="BG41" s="379">
        <v>15382</v>
      </c>
      <c r="BH41" s="379">
        <v>15371</v>
      </c>
      <c r="BI41" s="379">
        <v>15246</v>
      </c>
      <c r="BJ41" s="379">
        <v>15333</v>
      </c>
      <c r="BK41" s="379">
        <v>15381</v>
      </c>
      <c r="BL41" s="382">
        <v>15386</v>
      </c>
      <c r="BM41" s="382">
        <v>15476</v>
      </c>
      <c r="BN41" s="382">
        <v>15403</v>
      </c>
      <c r="BO41" s="382">
        <v>15308</v>
      </c>
      <c r="BP41" s="382">
        <v>15304</v>
      </c>
      <c r="BQ41" s="382">
        <v>15237</v>
      </c>
      <c r="BR41" s="382">
        <v>15047</v>
      </c>
      <c r="BS41" s="382">
        <v>14980</v>
      </c>
      <c r="BT41" s="382">
        <v>14973</v>
      </c>
      <c r="BU41" s="382">
        <v>14952</v>
      </c>
      <c r="BV41" s="382">
        <v>14954</v>
      </c>
      <c r="BW41" s="382">
        <v>14958</v>
      </c>
      <c r="BX41" s="379">
        <v>15006</v>
      </c>
      <c r="BY41" s="379">
        <v>14990</v>
      </c>
      <c r="BZ41" s="379">
        <v>14978</v>
      </c>
      <c r="CA41" s="379">
        <v>14891</v>
      </c>
      <c r="CB41" s="379">
        <v>14691</v>
      </c>
      <c r="CC41" s="379">
        <v>14542</v>
      </c>
      <c r="CD41" s="379">
        <v>14496</v>
      </c>
      <c r="CE41" s="379">
        <v>14480</v>
      </c>
      <c r="CF41" s="379">
        <v>14411</v>
      </c>
      <c r="CG41" s="379">
        <v>14420</v>
      </c>
      <c r="CH41" s="379">
        <v>14417</v>
      </c>
      <c r="CI41" s="379">
        <v>14403</v>
      </c>
      <c r="CJ41" s="382">
        <v>14381</v>
      </c>
      <c r="CK41" s="382">
        <v>14425</v>
      </c>
      <c r="CL41" s="382">
        <v>14346</v>
      </c>
      <c r="CM41" s="382">
        <v>14322</v>
      </c>
      <c r="CN41" s="382">
        <v>14333</v>
      </c>
      <c r="CO41" s="382">
        <v>14377</v>
      </c>
      <c r="CP41" s="382">
        <v>14475</v>
      </c>
      <c r="CQ41" s="382">
        <v>14522</v>
      </c>
      <c r="CR41" s="382">
        <v>14569</v>
      </c>
      <c r="CS41" s="382">
        <v>14603</v>
      </c>
      <c r="CT41" s="382">
        <v>14645</v>
      </c>
      <c r="CU41" s="382">
        <v>14633</v>
      </c>
      <c r="CV41" s="379">
        <v>14635</v>
      </c>
      <c r="CW41" s="379">
        <v>14588</v>
      </c>
      <c r="CX41" s="379">
        <v>14527</v>
      </c>
      <c r="CY41" s="379">
        <v>14521</v>
      </c>
      <c r="CZ41" s="379">
        <v>14454</v>
      </c>
      <c r="DA41" s="379">
        <v>14404</v>
      </c>
      <c r="DB41" s="379">
        <v>14421</v>
      </c>
      <c r="DC41" s="379">
        <v>14396</v>
      </c>
      <c r="DD41" s="379">
        <v>14417</v>
      </c>
      <c r="DE41" s="379">
        <v>14386</v>
      </c>
      <c r="DF41" s="379">
        <v>14398</v>
      </c>
      <c r="DG41" s="379">
        <v>14397</v>
      </c>
      <c r="DH41" s="382">
        <v>14380</v>
      </c>
      <c r="DI41" s="382">
        <v>14383</v>
      </c>
      <c r="DJ41" s="382">
        <v>14352</v>
      </c>
      <c r="DK41" s="382">
        <v>14341</v>
      </c>
      <c r="DL41" s="382">
        <v>14345</v>
      </c>
      <c r="DM41" s="382">
        <v>14329</v>
      </c>
      <c r="DN41" s="382">
        <v>14315</v>
      </c>
      <c r="DO41" s="382">
        <v>14372</v>
      </c>
      <c r="DP41" s="382">
        <v>14433</v>
      </c>
      <c r="DQ41" s="382">
        <v>14480</v>
      </c>
      <c r="DR41" s="382">
        <v>14510</v>
      </c>
      <c r="DS41" s="382">
        <v>14533</v>
      </c>
      <c r="DT41" s="379">
        <v>14549</v>
      </c>
      <c r="DU41" s="379">
        <v>14827</v>
      </c>
      <c r="DV41" s="379">
        <v>14896</v>
      </c>
      <c r="DW41" s="379">
        <v>14867</v>
      </c>
      <c r="DX41" s="379">
        <v>14972</v>
      </c>
      <c r="DY41" s="379">
        <v>15019</v>
      </c>
      <c r="DZ41" s="379">
        <v>15051</v>
      </c>
      <c r="EA41" s="379">
        <v>14936</v>
      </c>
      <c r="EB41" s="379">
        <v>15002</v>
      </c>
      <c r="EC41" s="379">
        <v>14987</v>
      </c>
      <c r="ED41" s="379">
        <v>14922</v>
      </c>
      <c r="EE41" s="379">
        <v>14856</v>
      </c>
      <c r="EF41" s="382">
        <v>14850</v>
      </c>
      <c r="EG41" s="382">
        <v>14910</v>
      </c>
      <c r="EH41" s="382">
        <v>14826</v>
      </c>
      <c r="EI41" s="382">
        <v>14810</v>
      </c>
      <c r="EJ41" s="382">
        <v>14761</v>
      </c>
      <c r="EK41" s="382">
        <v>14791</v>
      </c>
      <c r="EL41" s="382">
        <v>14849</v>
      </c>
      <c r="EM41" s="382">
        <v>14882</v>
      </c>
      <c r="EN41" s="382">
        <v>14989</v>
      </c>
      <c r="EO41" s="382">
        <v>14955</v>
      </c>
      <c r="EP41" s="382">
        <v>14937</v>
      </c>
      <c r="EQ41" s="382">
        <v>14905</v>
      </c>
      <c r="ER41" s="379">
        <v>14976</v>
      </c>
      <c r="ES41" s="379">
        <v>14985</v>
      </c>
      <c r="ET41" s="379">
        <v>14898</v>
      </c>
      <c r="EU41" s="379">
        <v>14951</v>
      </c>
      <c r="EV41" s="379">
        <v>15040</v>
      </c>
      <c r="EW41" s="379">
        <v>14983</v>
      </c>
      <c r="EX41" s="379">
        <v>15264</v>
      </c>
      <c r="EY41" s="379">
        <v>15312</v>
      </c>
      <c r="EZ41" s="379">
        <v>15273</v>
      </c>
      <c r="FA41" s="379">
        <v>15329</v>
      </c>
      <c r="FB41" s="379">
        <v>15358</v>
      </c>
      <c r="FC41" s="379">
        <v>15372</v>
      </c>
      <c r="FD41" s="382">
        <v>15459</v>
      </c>
      <c r="FE41" s="382">
        <v>15493</v>
      </c>
      <c r="FF41" s="382">
        <v>15404</v>
      </c>
      <c r="FG41" s="382">
        <v>15352</v>
      </c>
      <c r="FH41" s="382">
        <v>15306</v>
      </c>
      <c r="FI41" s="382">
        <v>15287</v>
      </c>
      <c r="FJ41" s="382">
        <v>15264</v>
      </c>
      <c r="FK41" s="382">
        <v>15272</v>
      </c>
      <c r="FL41" s="382">
        <v>15231</v>
      </c>
      <c r="FM41" s="382">
        <v>15242</v>
      </c>
      <c r="FN41" s="382">
        <v>15188</v>
      </c>
      <c r="FO41" s="382">
        <v>15190</v>
      </c>
      <c r="FP41" s="379">
        <v>15382</v>
      </c>
      <c r="FQ41" s="379">
        <v>15322</v>
      </c>
      <c r="FR41" s="379">
        <v>15299</v>
      </c>
      <c r="FS41" s="379">
        <v>15227</v>
      </c>
      <c r="FT41" s="379">
        <v>15225</v>
      </c>
      <c r="FU41" s="379">
        <v>15203</v>
      </c>
      <c r="FV41" s="379">
        <v>15271</v>
      </c>
      <c r="FW41" s="379">
        <v>15251</v>
      </c>
      <c r="FX41" s="379">
        <v>15228</v>
      </c>
      <c r="FY41" s="379">
        <v>15269</v>
      </c>
      <c r="FZ41" s="379">
        <v>15269</v>
      </c>
      <c r="GA41" s="379">
        <v>15260</v>
      </c>
      <c r="GB41" s="379">
        <v>15366</v>
      </c>
      <c r="GC41" s="379">
        <v>15458</v>
      </c>
      <c r="GD41" s="379">
        <v>15366</v>
      </c>
      <c r="GE41" s="379">
        <v>15313</v>
      </c>
      <c r="GF41" s="390">
        <v>15243</v>
      </c>
      <c r="GG41" s="391">
        <v>15066</v>
      </c>
      <c r="GH41" s="379">
        <v>15131</v>
      </c>
      <c r="GI41" s="324">
        <v>65</v>
      </c>
      <c r="GJ41" s="325">
        <v>100.43143501924899</v>
      </c>
      <c r="GK41" s="324">
        <v>-129</v>
      </c>
      <c r="GL41" s="325">
        <v>99.154652686762802</v>
      </c>
    </row>
    <row r="42" spans="1:194" ht="15" outlineLevel="1">
      <c r="A42" s="373" t="s">
        <v>536</v>
      </c>
      <c r="B42" s="374"/>
      <c r="C42" s="375" t="s">
        <v>536</v>
      </c>
      <c r="D42" s="376">
        <v>145554</v>
      </c>
      <c r="E42" s="376">
        <v>146740</v>
      </c>
      <c r="F42" s="376">
        <v>147252</v>
      </c>
      <c r="G42" s="376">
        <v>145693</v>
      </c>
      <c r="H42" s="376">
        <v>145263</v>
      </c>
      <c r="I42" s="376">
        <v>146082</v>
      </c>
      <c r="J42" s="376">
        <v>144041</v>
      </c>
      <c r="K42" s="376">
        <v>145443</v>
      </c>
      <c r="L42" s="376">
        <v>143870</v>
      </c>
      <c r="M42" s="376">
        <v>144529</v>
      </c>
      <c r="N42" s="376">
        <v>144506</v>
      </c>
      <c r="O42" s="376">
        <v>146386</v>
      </c>
      <c r="P42" s="376">
        <v>146977</v>
      </c>
      <c r="Q42" s="376">
        <v>147076</v>
      </c>
      <c r="R42" s="384">
        <v>148371</v>
      </c>
      <c r="S42" s="376">
        <v>147316</v>
      </c>
      <c r="T42" s="376">
        <v>148335</v>
      </c>
      <c r="U42" s="376">
        <v>148970</v>
      </c>
      <c r="V42" s="376">
        <v>144244</v>
      </c>
      <c r="W42" s="376">
        <v>143985</v>
      </c>
      <c r="X42" s="376">
        <v>144597</v>
      </c>
      <c r="Y42" s="376">
        <v>150312</v>
      </c>
      <c r="Z42" s="376">
        <v>150006</v>
      </c>
      <c r="AA42" s="376">
        <v>149716</v>
      </c>
      <c r="AB42" s="376">
        <v>148977</v>
      </c>
      <c r="AC42" s="376">
        <v>150346</v>
      </c>
      <c r="AD42" s="376">
        <v>150337</v>
      </c>
      <c r="AE42" s="376">
        <v>150482</v>
      </c>
      <c r="AF42" s="376">
        <v>150949</v>
      </c>
      <c r="AG42" s="376">
        <v>150041</v>
      </c>
      <c r="AH42" s="376">
        <v>149852</v>
      </c>
      <c r="AI42" s="376">
        <v>149644</v>
      </c>
      <c r="AJ42" s="376">
        <v>149965</v>
      </c>
      <c r="AK42" s="376">
        <v>151093</v>
      </c>
      <c r="AL42" s="376">
        <v>149807</v>
      </c>
      <c r="AM42" s="376">
        <v>150139</v>
      </c>
      <c r="AN42" s="376">
        <v>149882</v>
      </c>
      <c r="AO42" s="376">
        <v>150182</v>
      </c>
      <c r="AP42" s="376">
        <v>150519</v>
      </c>
      <c r="AQ42" s="376">
        <v>149931</v>
      </c>
      <c r="AR42" s="376">
        <v>150731</v>
      </c>
      <c r="AS42" s="376">
        <v>150712</v>
      </c>
      <c r="AT42" s="376">
        <v>150615</v>
      </c>
      <c r="AU42" s="376">
        <v>150534</v>
      </c>
      <c r="AV42" s="376">
        <v>149715</v>
      </c>
      <c r="AW42" s="376">
        <v>149942</v>
      </c>
      <c r="AX42" s="376">
        <v>149916</v>
      </c>
      <c r="AY42" s="376">
        <v>150585</v>
      </c>
      <c r="AZ42" s="376">
        <v>150561</v>
      </c>
      <c r="BA42" s="376">
        <v>150725</v>
      </c>
      <c r="BB42" s="376">
        <v>150739</v>
      </c>
      <c r="BC42" s="376">
        <v>149988</v>
      </c>
      <c r="BD42" s="376">
        <v>150396</v>
      </c>
      <c r="BE42" s="376">
        <v>149606</v>
      </c>
      <c r="BF42" s="376">
        <v>149469</v>
      </c>
      <c r="BG42" s="376">
        <v>147877</v>
      </c>
      <c r="BH42" s="376">
        <v>147737</v>
      </c>
      <c r="BI42" s="376">
        <v>146770</v>
      </c>
      <c r="BJ42" s="376">
        <v>147902</v>
      </c>
      <c r="BK42" s="376">
        <v>149216</v>
      </c>
      <c r="BL42" s="376">
        <v>149549</v>
      </c>
      <c r="BM42" s="376">
        <v>150611</v>
      </c>
      <c r="BN42" s="376">
        <v>150334</v>
      </c>
      <c r="BO42" s="376">
        <v>150225</v>
      </c>
      <c r="BP42" s="376">
        <v>150316</v>
      </c>
      <c r="BQ42" s="376">
        <v>149962</v>
      </c>
      <c r="BR42" s="376">
        <v>148313</v>
      </c>
      <c r="BS42" s="376">
        <v>147697</v>
      </c>
      <c r="BT42" s="376">
        <v>147612</v>
      </c>
      <c r="BU42" s="376">
        <v>147756</v>
      </c>
      <c r="BV42" s="376">
        <v>148308</v>
      </c>
      <c r="BW42" s="376">
        <v>148868</v>
      </c>
      <c r="BX42" s="376">
        <v>149170</v>
      </c>
      <c r="BY42" s="376">
        <v>148681</v>
      </c>
      <c r="BZ42" s="376">
        <v>148284</v>
      </c>
      <c r="CA42" s="376">
        <v>147292</v>
      </c>
      <c r="CB42" s="376">
        <v>146657</v>
      </c>
      <c r="CC42" s="376">
        <v>145022</v>
      </c>
      <c r="CD42" s="376">
        <v>144935</v>
      </c>
      <c r="CE42" s="376">
        <v>144985</v>
      </c>
      <c r="CF42" s="376">
        <v>145012</v>
      </c>
      <c r="CG42" s="376">
        <v>144562</v>
      </c>
      <c r="CH42" s="376">
        <v>144288</v>
      </c>
      <c r="CI42" s="376">
        <v>143993</v>
      </c>
      <c r="CJ42" s="376">
        <v>143502</v>
      </c>
      <c r="CK42" s="376">
        <v>143708</v>
      </c>
      <c r="CL42" s="376">
        <v>143439</v>
      </c>
      <c r="CM42" s="376">
        <v>143138</v>
      </c>
      <c r="CN42" s="376">
        <v>143359</v>
      </c>
      <c r="CO42" s="376">
        <v>143969</v>
      </c>
      <c r="CP42" s="376">
        <v>144740</v>
      </c>
      <c r="CQ42" s="376">
        <v>144990</v>
      </c>
      <c r="CR42" s="376">
        <v>145431</v>
      </c>
      <c r="CS42" s="376">
        <v>145676</v>
      </c>
      <c r="CT42" s="376">
        <v>146166</v>
      </c>
      <c r="CU42" s="376">
        <v>146674</v>
      </c>
      <c r="CV42" s="376">
        <v>146840</v>
      </c>
      <c r="CW42" s="376">
        <v>146755</v>
      </c>
      <c r="CX42" s="376">
        <v>146173</v>
      </c>
      <c r="CY42" s="376">
        <v>145900</v>
      </c>
      <c r="CZ42" s="376">
        <v>145828</v>
      </c>
      <c r="DA42" s="376">
        <v>145490</v>
      </c>
      <c r="DB42" s="376">
        <v>145364</v>
      </c>
      <c r="DC42" s="376">
        <v>145066</v>
      </c>
      <c r="DD42" s="376">
        <v>145372</v>
      </c>
      <c r="DE42" s="376">
        <v>145240</v>
      </c>
      <c r="DF42" s="376">
        <v>145616</v>
      </c>
      <c r="DG42" s="376">
        <v>145325</v>
      </c>
      <c r="DH42" s="376">
        <v>145480</v>
      </c>
      <c r="DI42" s="376">
        <v>145591</v>
      </c>
      <c r="DJ42" s="376">
        <v>145587</v>
      </c>
      <c r="DK42" s="376">
        <v>145141</v>
      </c>
      <c r="DL42" s="376">
        <v>144472</v>
      </c>
      <c r="DM42" s="376">
        <v>143947</v>
      </c>
      <c r="DN42" s="376">
        <v>143125</v>
      </c>
      <c r="DO42" s="376">
        <v>142976</v>
      </c>
      <c r="DP42" s="376">
        <v>143143</v>
      </c>
      <c r="DQ42" s="376">
        <v>142601</v>
      </c>
      <c r="DR42" s="376">
        <v>142328</v>
      </c>
      <c r="DS42" s="376">
        <v>142864</v>
      </c>
      <c r="DT42" s="376">
        <v>143311</v>
      </c>
      <c r="DU42" s="376">
        <v>145014</v>
      </c>
      <c r="DV42" s="376">
        <v>145305</v>
      </c>
      <c r="DW42" s="376">
        <v>145405</v>
      </c>
      <c r="DX42" s="376">
        <v>146851</v>
      </c>
      <c r="DY42" s="376">
        <v>147164</v>
      </c>
      <c r="DZ42" s="376">
        <v>147366</v>
      </c>
      <c r="EA42" s="376">
        <v>145417</v>
      </c>
      <c r="EB42" s="376">
        <v>146316</v>
      </c>
      <c r="EC42" s="376">
        <v>145930</v>
      </c>
      <c r="ED42" s="376">
        <v>145401</v>
      </c>
      <c r="EE42" s="376">
        <v>145061</v>
      </c>
      <c r="EF42" s="376">
        <v>145424</v>
      </c>
      <c r="EG42" s="376">
        <v>145846</v>
      </c>
      <c r="EH42" s="376">
        <v>145209</v>
      </c>
      <c r="EI42" s="376">
        <v>144897</v>
      </c>
      <c r="EJ42" s="376">
        <v>144558</v>
      </c>
      <c r="EK42" s="376">
        <v>144522</v>
      </c>
      <c r="EL42" s="376">
        <v>144569</v>
      </c>
      <c r="EM42" s="376">
        <v>144847</v>
      </c>
      <c r="EN42" s="376">
        <v>145355</v>
      </c>
      <c r="EO42" s="376">
        <v>145125</v>
      </c>
      <c r="EP42" s="376">
        <v>145280</v>
      </c>
      <c r="EQ42" s="376">
        <v>145324</v>
      </c>
      <c r="ER42" s="376">
        <v>145990</v>
      </c>
      <c r="ES42" s="376">
        <v>146158</v>
      </c>
      <c r="ET42" s="376">
        <v>145629</v>
      </c>
      <c r="EU42" s="376">
        <v>145422</v>
      </c>
      <c r="EV42" s="376">
        <v>145872</v>
      </c>
      <c r="EW42" s="376">
        <v>145744</v>
      </c>
      <c r="EX42" s="376">
        <v>148470</v>
      </c>
      <c r="EY42" s="376">
        <v>149028</v>
      </c>
      <c r="EZ42" s="376">
        <v>148902</v>
      </c>
      <c r="FA42" s="376">
        <v>149852</v>
      </c>
      <c r="FB42" s="376">
        <v>150062</v>
      </c>
      <c r="FC42" s="376">
        <v>151078</v>
      </c>
      <c r="FD42" s="376">
        <v>152049</v>
      </c>
      <c r="FE42" s="376">
        <v>152221</v>
      </c>
      <c r="FF42" s="376">
        <v>151314</v>
      </c>
      <c r="FG42" s="376">
        <v>151204</v>
      </c>
      <c r="FH42" s="376">
        <v>151236</v>
      </c>
      <c r="FI42" s="376">
        <v>150908</v>
      </c>
      <c r="FJ42" s="376">
        <v>151026</v>
      </c>
      <c r="FK42" s="376">
        <v>151126</v>
      </c>
      <c r="FL42" s="376">
        <v>151154</v>
      </c>
      <c r="FM42" s="376">
        <v>151546</v>
      </c>
      <c r="FN42" s="376">
        <v>151459</v>
      </c>
      <c r="FO42" s="376">
        <v>151692</v>
      </c>
      <c r="FP42" s="376">
        <v>152555</v>
      </c>
      <c r="FQ42" s="376">
        <v>152721</v>
      </c>
      <c r="FR42" s="376">
        <v>152415</v>
      </c>
      <c r="FS42" s="376">
        <v>151834</v>
      </c>
      <c r="FT42" s="376">
        <v>151496</v>
      </c>
      <c r="FU42" s="376">
        <v>151260</v>
      </c>
      <c r="FV42" s="376">
        <v>151426</v>
      </c>
      <c r="FW42" s="376">
        <v>151668</v>
      </c>
      <c r="FX42" s="376">
        <v>151442</v>
      </c>
      <c r="FY42" s="376">
        <v>151805</v>
      </c>
      <c r="FZ42" s="376">
        <v>151623</v>
      </c>
      <c r="GA42" s="376">
        <v>152011</v>
      </c>
      <c r="GB42" s="376">
        <v>153699</v>
      </c>
      <c r="GC42" s="376">
        <v>154338</v>
      </c>
      <c r="GD42" s="376">
        <v>153674</v>
      </c>
      <c r="GE42" s="376">
        <v>153099</v>
      </c>
      <c r="GF42" s="392">
        <v>152795</v>
      </c>
      <c r="GG42" s="389">
        <v>149043</v>
      </c>
      <c r="GH42" s="376">
        <v>149481</v>
      </c>
      <c r="GI42" s="324">
        <v>438</v>
      </c>
      <c r="GJ42" s="325">
        <v>100.293874922002</v>
      </c>
      <c r="GK42" s="324">
        <v>-2530</v>
      </c>
      <c r="GL42" s="325">
        <v>98.335646762405304</v>
      </c>
    </row>
    <row r="43" spans="1:194" ht="15" outlineLevel="2">
      <c r="A43" s="377">
        <v>4</v>
      </c>
      <c r="B43" s="378" t="s">
        <v>536</v>
      </c>
      <c r="C43" s="348" t="s">
        <v>575</v>
      </c>
      <c r="D43" s="379">
        <v>1586</v>
      </c>
      <c r="E43" s="379">
        <v>1592</v>
      </c>
      <c r="F43" s="379">
        <v>1600</v>
      </c>
      <c r="G43" s="379">
        <v>1593</v>
      </c>
      <c r="H43" s="379">
        <v>1603</v>
      </c>
      <c r="I43" s="379">
        <v>1597</v>
      </c>
      <c r="J43" s="379">
        <v>1580</v>
      </c>
      <c r="K43" s="379">
        <v>1596</v>
      </c>
      <c r="L43" s="379">
        <v>1552</v>
      </c>
      <c r="M43" s="379">
        <v>1567</v>
      </c>
      <c r="N43" s="379">
        <v>1554</v>
      </c>
      <c r="O43" s="379">
        <v>1578</v>
      </c>
      <c r="P43" s="382">
        <v>1586</v>
      </c>
      <c r="Q43" s="382">
        <v>1559</v>
      </c>
      <c r="R43" s="385">
        <v>1533</v>
      </c>
      <c r="S43" s="382">
        <v>1534</v>
      </c>
      <c r="T43" s="382">
        <v>1534</v>
      </c>
      <c r="U43" s="382">
        <v>1520</v>
      </c>
      <c r="V43" s="382">
        <v>1506</v>
      </c>
      <c r="W43" s="382">
        <v>1487</v>
      </c>
      <c r="X43" s="382">
        <v>1469</v>
      </c>
      <c r="Y43" s="382">
        <v>1464</v>
      </c>
      <c r="Z43" s="382">
        <v>1451</v>
      </c>
      <c r="AA43" s="382">
        <v>1469</v>
      </c>
      <c r="AB43" s="379">
        <v>1298</v>
      </c>
      <c r="AC43" s="379">
        <v>1516</v>
      </c>
      <c r="AD43" s="379">
        <v>1522</v>
      </c>
      <c r="AE43" s="379">
        <v>1519</v>
      </c>
      <c r="AF43" s="379">
        <v>1518</v>
      </c>
      <c r="AG43" s="379">
        <v>1507</v>
      </c>
      <c r="AH43" s="379">
        <v>1498</v>
      </c>
      <c r="AI43" s="379">
        <v>1520</v>
      </c>
      <c r="AJ43" s="379">
        <v>1514</v>
      </c>
      <c r="AK43" s="379">
        <v>1510</v>
      </c>
      <c r="AL43" s="379">
        <v>1503</v>
      </c>
      <c r="AM43" s="379">
        <v>1518</v>
      </c>
      <c r="AN43" s="382">
        <v>1507</v>
      </c>
      <c r="AO43" s="382">
        <v>1492</v>
      </c>
      <c r="AP43" s="382">
        <v>1485</v>
      </c>
      <c r="AQ43" s="382">
        <v>1468</v>
      </c>
      <c r="AR43" s="382">
        <v>1465</v>
      </c>
      <c r="AS43" s="382">
        <v>1478</v>
      </c>
      <c r="AT43" s="382">
        <v>1481</v>
      </c>
      <c r="AU43" s="382">
        <v>1500</v>
      </c>
      <c r="AV43" s="382">
        <v>1492</v>
      </c>
      <c r="AW43" s="382">
        <v>1480</v>
      </c>
      <c r="AX43" s="382">
        <v>1467</v>
      </c>
      <c r="AY43" s="382">
        <v>1473</v>
      </c>
      <c r="AZ43" s="379">
        <v>1476</v>
      </c>
      <c r="BA43" s="379">
        <v>1472</v>
      </c>
      <c r="BB43" s="379">
        <v>1465</v>
      </c>
      <c r="BC43" s="379">
        <v>1457</v>
      </c>
      <c r="BD43" s="379">
        <v>1453</v>
      </c>
      <c r="BE43" s="379">
        <v>1449</v>
      </c>
      <c r="BF43" s="379">
        <v>1453</v>
      </c>
      <c r="BG43" s="379">
        <v>1438</v>
      </c>
      <c r="BH43" s="379">
        <v>1448</v>
      </c>
      <c r="BI43" s="379">
        <v>1430</v>
      </c>
      <c r="BJ43" s="379">
        <v>1440</v>
      </c>
      <c r="BK43" s="379">
        <v>1444</v>
      </c>
      <c r="BL43" s="382">
        <v>1437</v>
      </c>
      <c r="BM43" s="382">
        <v>1438</v>
      </c>
      <c r="BN43" s="382">
        <v>1450</v>
      </c>
      <c r="BO43" s="382">
        <v>1468</v>
      </c>
      <c r="BP43" s="382">
        <v>1471</v>
      </c>
      <c r="BQ43" s="382">
        <v>1465</v>
      </c>
      <c r="BR43" s="382">
        <v>1424</v>
      </c>
      <c r="BS43" s="382">
        <v>1427</v>
      </c>
      <c r="BT43" s="382">
        <v>1416</v>
      </c>
      <c r="BU43" s="382">
        <v>1416</v>
      </c>
      <c r="BV43" s="382">
        <v>1412</v>
      </c>
      <c r="BW43" s="382">
        <v>1427</v>
      </c>
      <c r="BX43" s="379">
        <v>1431</v>
      </c>
      <c r="BY43" s="379">
        <v>1410</v>
      </c>
      <c r="BZ43" s="379">
        <v>1407</v>
      </c>
      <c r="CA43" s="379">
        <v>1405</v>
      </c>
      <c r="CB43" s="379">
        <v>1392</v>
      </c>
      <c r="CC43" s="379">
        <v>1389</v>
      </c>
      <c r="CD43" s="379">
        <v>1380</v>
      </c>
      <c r="CE43" s="379">
        <v>1366</v>
      </c>
      <c r="CF43" s="379">
        <v>1368</v>
      </c>
      <c r="CG43" s="379">
        <v>1359</v>
      </c>
      <c r="CH43" s="379">
        <v>1370</v>
      </c>
      <c r="CI43" s="379">
        <v>1363</v>
      </c>
      <c r="CJ43" s="382">
        <v>1352</v>
      </c>
      <c r="CK43" s="382">
        <v>1368</v>
      </c>
      <c r="CL43" s="382">
        <v>1361</v>
      </c>
      <c r="CM43" s="382">
        <v>1358</v>
      </c>
      <c r="CN43" s="382">
        <v>1357</v>
      </c>
      <c r="CO43" s="382">
        <v>1362</v>
      </c>
      <c r="CP43" s="382">
        <v>1373</v>
      </c>
      <c r="CQ43" s="382">
        <v>1377</v>
      </c>
      <c r="CR43" s="382">
        <v>1377</v>
      </c>
      <c r="CS43" s="382">
        <v>1387</v>
      </c>
      <c r="CT43" s="382">
        <v>1390</v>
      </c>
      <c r="CU43" s="382">
        <v>1395</v>
      </c>
      <c r="CV43" s="379">
        <v>1398</v>
      </c>
      <c r="CW43" s="379">
        <v>1392</v>
      </c>
      <c r="CX43" s="379">
        <v>1370</v>
      </c>
      <c r="CY43" s="379">
        <v>1373</v>
      </c>
      <c r="CZ43" s="379">
        <v>1389</v>
      </c>
      <c r="DA43" s="379">
        <v>1388</v>
      </c>
      <c r="DB43" s="379">
        <v>1392</v>
      </c>
      <c r="DC43" s="379">
        <v>1391</v>
      </c>
      <c r="DD43" s="379">
        <v>1398</v>
      </c>
      <c r="DE43" s="379">
        <v>1400</v>
      </c>
      <c r="DF43" s="379">
        <v>1398</v>
      </c>
      <c r="DG43" s="379">
        <v>1392</v>
      </c>
      <c r="DH43" s="382">
        <v>1397</v>
      </c>
      <c r="DI43" s="382">
        <v>1395</v>
      </c>
      <c r="DJ43" s="382">
        <v>1392</v>
      </c>
      <c r="DK43" s="382">
        <v>1379</v>
      </c>
      <c r="DL43" s="382">
        <v>1369</v>
      </c>
      <c r="DM43" s="382">
        <v>1367</v>
      </c>
      <c r="DN43" s="382">
        <v>1366</v>
      </c>
      <c r="DO43" s="382">
        <v>1371</v>
      </c>
      <c r="DP43" s="382">
        <v>1368</v>
      </c>
      <c r="DQ43" s="382">
        <v>1370</v>
      </c>
      <c r="DR43" s="382">
        <v>1363</v>
      </c>
      <c r="DS43" s="382">
        <v>1393</v>
      </c>
      <c r="DT43" s="379">
        <v>1378</v>
      </c>
      <c r="DU43" s="379">
        <v>1379</v>
      </c>
      <c r="DV43" s="379">
        <v>1397</v>
      </c>
      <c r="DW43" s="379">
        <v>1404</v>
      </c>
      <c r="DX43" s="379">
        <v>1396</v>
      </c>
      <c r="DY43" s="379">
        <v>1396</v>
      </c>
      <c r="DZ43" s="379">
        <v>1395</v>
      </c>
      <c r="EA43" s="379">
        <v>1389</v>
      </c>
      <c r="EB43" s="379">
        <v>1406</v>
      </c>
      <c r="EC43" s="379">
        <v>1410</v>
      </c>
      <c r="ED43" s="379">
        <v>1406</v>
      </c>
      <c r="EE43" s="379">
        <v>1401</v>
      </c>
      <c r="EF43" s="382">
        <v>1428</v>
      </c>
      <c r="EG43" s="382">
        <v>1413</v>
      </c>
      <c r="EH43" s="382">
        <v>1406</v>
      </c>
      <c r="EI43" s="382">
        <v>1404</v>
      </c>
      <c r="EJ43" s="382">
        <v>1404</v>
      </c>
      <c r="EK43" s="382">
        <v>1397</v>
      </c>
      <c r="EL43" s="382">
        <v>1389</v>
      </c>
      <c r="EM43" s="382">
        <v>1399</v>
      </c>
      <c r="EN43" s="382">
        <v>1387</v>
      </c>
      <c r="EO43" s="382">
        <v>1380</v>
      </c>
      <c r="EP43" s="382">
        <v>1375</v>
      </c>
      <c r="EQ43" s="382">
        <v>1380</v>
      </c>
      <c r="ER43" s="379">
        <v>1394</v>
      </c>
      <c r="ES43" s="379">
        <v>1375</v>
      </c>
      <c r="ET43" s="379">
        <v>1368</v>
      </c>
      <c r="EU43" s="379">
        <v>1370</v>
      </c>
      <c r="EV43" s="379">
        <v>1373</v>
      </c>
      <c r="EW43" s="379">
        <v>1374</v>
      </c>
      <c r="EX43" s="379">
        <v>1409</v>
      </c>
      <c r="EY43" s="379">
        <v>1399</v>
      </c>
      <c r="EZ43" s="379">
        <v>1392</v>
      </c>
      <c r="FA43" s="379">
        <v>1401</v>
      </c>
      <c r="FB43" s="379">
        <v>1410</v>
      </c>
      <c r="FC43" s="379">
        <v>1431</v>
      </c>
      <c r="FD43" s="382">
        <v>1430</v>
      </c>
      <c r="FE43" s="382">
        <v>1402</v>
      </c>
      <c r="FF43" s="382">
        <v>1401</v>
      </c>
      <c r="FG43" s="382">
        <v>1393</v>
      </c>
      <c r="FH43" s="382">
        <v>1394</v>
      </c>
      <c r="FI43" s="382">
        <v>1421</v>
      </c>
      <c r="FJ43" s="382">
        <v>1418</v>
      </c>
      <c r="FK43" s="382">
        <v>1428</v>
      </c>
      <c r="FL43" s="382">
        <v>1433</v>
      </c>
      <c r="FM43" s="382">
        <v>1430</v>
      </c>
      <c r="FN43" s="382">
        <v>1429</v>
      </c>
      <c r="FO43" s="382">
        <v>1440</v>
      </c>
      <c r="FP43" s="379">
        <v>1432</v>
      </c>
      <c r="FQ43" s="379">
        <v>1407</v>
      </c>
      <c r="FR43" s="379">
        <v>1404</v>
      </c>
      <c r="FS43" s="379">
        <v>1400</v>
      </c>
      <c r="FT43" s="379">
        <v>1396</v>
      </c>
      <c r="FU43" s="379">
        <v>1393</v>
      </c>
      <c r="FV43" s="379">
        <v>1410</v>
      </c>
      <c r="FW43" s="379">
        <v>1418</v>
      </c>
      <c r="FX43" s="379">
        <v>1419</v>
      </c>
      <c r="FY43" s="379">
        <v>1417</v>
      </c>
      <c r="FZ43" s="379">
        <v>1400</v>
      </c>
      <c r="GA43" s="379">
        <v>1406</v>
      </c>
      <c r="GB43" s="379">
        <v>1455</v>
      </c>
      <c r="GC43" s="379">
        <v>1429</v>
      </c>
      <c r="GD43" s="379">
        <v>1400</v>
      </c>
      <c r="GE43" s="379">
        <v>1386</v>
      </c>
      <c r="GF43" s="390">
        <v>1383</v>
      </c>
      <c r="GG43" s="391">
        <v>1368</v>
      </c>
      <c r="GH43" s="379">
        <v>1366</v>
      </c>
      <c r="GI43" s="324">
        <v>-2</v>
      </c>
      <c r="GJ43" s="325">
        <v>99.853801169590596</v>
      </c>
      <c r="GK43" s="324">
        <v>-40</v>
      </c>
      <c r="GL43" s="325">
        <v>97.155049786628695</v>
      </c>
    </row>
    <row r="44" spans="1:194" ht="15" outlineLevel="2">
      <c r="A44" s="377">
        <v>42</v>
      </c>
      <c r="B44" s="378" t="s">
        <v>536</v>
      </c>
      <c r="C44" s="348" t="s">
        <v>576</v>
      </c>
      <c r="D44" s="379">
        <v>15424</v>
      </c>
      <c r="E44" s="379">
        <v>15455</v>
      </c>
      <c r="F44" s="379">
        <v>15359</v>
      </c>
      <c r="G44" s="379">
        <v>15344</v>
      </c>
      <c r="H44" s="379">
        <v>15215</v>
      </c>
      <c r="I44" s="379">
        <v>15429</v>
      </c>
      <c r="J44" s="379">
        <v>15212</v>
      </c>
      <c r="K44" s="379">
        <v>15328</v>
      </c>
      <c r="L44" s="379">
        <v>15254</v>
      </c>
      <c r="M44" s="379">
        <v>15459</v>
      </c>
      <c r="N44" s="379">
        <v>15420</v>
      </c>
      <c r="O44" s="379">
        <v>15583</v>
      </c>
      <c r="P44" s="382">
        <v>15657</v>
      </c>
      <c r="Q44" s="382">
        <v>15723</v>
      </c>
      <c r="R44" s="385">
        <v>15936</v>
      </c>
      <c r="S44" s="382">
        <v>16018</v>
      </c>
      <c r="T44" s="382">
        <v>16011</v>
      </c>
      <c r="U44" s="382">
        <v>16032</v>
      </c>
      <c r="V44" s="382">
        <v>16155</v>
      </c>
      <c r="W44" s="382">
        <v>16144</v>
      </c>
      <c r="X44" s="382">
        <v>16216</v>
      </c>
      <c r="Y44" s="382">
        <v>16312</v>
      </c>
      <c r="Z44" s="382">
        <v>16184</v>
      </c>
      <c r="AA44" s="382">
        <v>16076</v>
      </c>
      <c r="AB44" s="379">
        <v>16091</v>
      </c>
      <c r="AC44" s="379">
        <v>16121</v>
      </c>
      <c r="AD44" s="379">
        <v>16038</v>
      </c>
      <c r="AE44" s="379">
        <v>16098</v>
      </c>
      <c r="AF44" s="379">
        <v>16115</v>
      </c>
      <c r="AG44" s="379">
        <v>15971</v>
      </c>
      <c r="AH44" s="379">
        <v>15920</v>
      </c>
      <c r="AI44" s="379">
        <v>15815</v>
      </c>
      <c r="AJ44" s="379">
        <v>15898</v>
      </c>
      <c r="AK44" s="379">
        <v>16054</v>
      </c>
      <c r="AL44" s="379">
        <v>16005</v>
      </c>
      <c r="AM44" s="379">
        <v>16012</v>
      </c>
      <c r="AN44" s="382">
        <v>16036</v>
      </c>
      <c r="AO44" s="382">
        <v>16114</v>
      </c>
      <c r="AP44" s="382">
        <v>16106</v>
      </c>
      <c r="AQ44" s="382">
        <v>16001</v>
      </c>
      <c r="AR44" s="382">
        <v>16200</v>
      </c>
      <c r="AS44" s="382">
        <v>16179</v>
      </c>
      <c r="AT44" s="382">
        <v>16123</v>
      </c>
      <c r="AU44" s="382">
        <v>16163</v>
      </c>
      <c r="AV44" s="382">
        <v>16052</v>
      </c>
      <c r="AW44" s="382">
        <v>16140</v>
      </c>
      <c r="AX44" s="382">
        <v>16240</v>
      </c>
      <c r="AY44" s="382">
        <v>16378</v>
      </c>
      <c r="AZ44" s="379">
        <v>16469</v>
      </c>
      <c r="BA44" s="379">
        <v>16436</v>
      </c>
      <c r="BB44" s="379">
        <v>16485</v>
      </c>
      <c r="BC44" s="379">
        <v>16524</v>
      </c>
      <c r="BD44" s="379">
        <v>16536</v>
      </c>
      <c r="BE44" s="379">
        <v>16417</v>
      </c>
      <c r="BF44" s="379">
        <v>16510</v>
      </c>
      <c r="BG44" s="379">
        <v>16266</v>
      </c>
      <c r="BH44" s="379">
        <v>16331</v>
      </c>
      <c r="BI44" s="379">
        <v>16167</v>
      </c>
      <c r="BJ44" s="379">
        <v>16549</v>
      </c>
      <c r="BK44" s="379">
        <v>16771</v>
      </c>
      <c r="BL44" s="382">
        <v>16935</v>
      </c>
      <c r="BM44" s="382">
        <v>17150</v>
      </c>
      <c r="BN44" s="382">
        <v>17228</v>
      </c>
      <c r="BO44" s="382">
        <v>17285</v>
      </c>
      <c r="BP44" s="382">
        <v>17352</v>
      </c>
      <c r="BQ44" s="382">
        <v>17409</v>
      </c>
      <c r="BR44" s="382">
        <v>17311</v>
      </c>
      <c r="BS44" s="382">
        <v>17284</v>
      </c>
      <c r="BT44" s="382">
        <v>17329</v>
      </c>
      <c r="BU44" s="382">
        <v>17431</v>
      </c>
      <c r="BV44" s="382">
        <v>17612</v>
      </c>
      <c r="BW44" s="382">
        <v>17687</v>
      </c>
      <c r="BX44" s="379">
        <v>17626</v>
      </c>
      <c r="BY44" s="379">
        <v>17699</v>
      </c>
      <c r="BZ44" s="379">
        <v>17591</v>
      </c>
      <c r="CA44" s="379">
        <v>17425</v>
      </c>
      <c r="CB44" s="379">
        <v>17353</v>
      </c>
      <c r="CC44" s="379">
        <v>16958</v>
      </c>
      <c r="CD44" s="379">
        <v>17014</v>
      </c>
      <c r="CE44" s="379">
        <v>17021</v>
      </c>
      <c r="CF44" s="379">
        <v>16941</v>
      </c>
      <c r="CG44" s="379">
        <v>16892</v>
      </c>
      <c r="CH44" s="379">
        <v>16858</v>
      </c>
      <c r="CI44" s="379">
        <v>16763</v>
      </c>
      <c r="CJ44" s="382">
        <v>16678</v>
      </c>
      <c r="CK44" s="382">
        <v>16677</v>
      </c>
      <c r="CL44" s="382">
        <v>16690</v>
      </c>
      <c r="CM44" s="382">
        <v>16557</v>
      </c>
      <c r="CN44" s="382">
        <v>16670</v>
      </c>
      <c r="CO44" s="382">
        <v>16718</v>
      </c>
      <c r="CP44" s="382">
        <v>16842</v>
      </c>
      <c r="CQ44" s="382">
        <v>16639</v>
      </c>
      <c r="CR44" s="382">
        <v>17053</v>
      </c>
      <c r="CS44" s="382">
        <v>17015</v>
      </c>
      <c r="CT44" s="382">
        <v>16988</v>
      </c>
      <c r="CU44" s="382">
        <v>16960</v>
      </c>
      <c r="CV44" s="379">
        <v>17088</v>
      </c>
      <c r="CW44" s="379">
        <v>17073</v>
      </c>
      <c r="CX44" s="379">
        <v>16939</v>
      </c>
      <c r="CY44" s="379">
        <v>16926</v>
      </c>
      <c r="CZ44" s="379">
        <v>16923</v>
      </c>
      <c r="DA44" s="379">
        <v>16820</v>
      </c>
      <c r="DB44" s="379">
        <v>16821</v>
      </c>
      <c r="DC44" s="379">
        <v>16826</v>
      </c>
      <c r="DD44" s="379">
        <v>16907</v>
      </c>
      <c r="DE44" s="379">
        <v>16886</v>
      </c>
      <c r="DF44" s="379">
        <v>16891</v>
      </c>
      <c r="DG44" s="379">
        <v>16852</v>
      </c>
      <c r="DH44" s="382">
        <v>16990</v>
      </c>
      <c r="DI44" s="382">
        <v>16956</v>
      </c>
      <c r="DJ44" s="382">
        <v>16973</v>
      </c>
      <c r="DK44" s="382">
        <v>16931</v>
      </c>
      <c r="DL44" s="382">
        <v>16892</v>
      </c>
      <c r="DM44" s="382">
        <v>16854</v>
      </c>
      <c r="DN44" s="382">
        <v>16718</v>
      </c>
      <c r="DO44" s="382">
        <v>16719</v>
      </c>
      <c r="DP44" s="382">
        <v>16730</v>
      </c>
      <c r="DQ44" s="382">
        <v>16633</v>
      </c>
      <c r="DR44" s="382">
        <v>16602</v>
      </c>
      <c r="DS44" s="382">
        <v>16621</v>
      </c>
      <c r="DT44" s="379">
        <v>16614</v>
      </c>
      <c r="DU44" s="379">
        <v>17061</v>
      </c>
      <c r="DV44" s="379">
        <v>17226</v>
      </c>
      <c r="DW44" s="379">
        <v>17301</v>
      </c>
      <c r="DX44" s="379">
        <v>17489</v>
      </c>
      <c r="DY44" s="379">
        <v>17635</v>
      </c>
      <c r="DZ44" s="379">
        <v>17669</v>
      </c>
      <c r="EA44" s="379">
        <v>17406</v>
      </c>
      <c r="EB44" s="379">
        <v>17433</v>
      </c>
      <c r="EC44" s="379">
        <v>17390</v>
      </c>
      <c r="ED44" s="379">
        <v>17249</v>
      </c>
      <c r="EE44" s="379">
        <v>17115</v>
      </c>
      <c r="EF44" s="382">
        <v>17120</v>
      </c>
      <c r="EG44" s="382">
        <v>17142</v>
      </c>
      <c r="EH44" s="382">
        <v>17050</v>
      </c>
      <c r="EI44" s="382">
        <v>17020</v>
      </c>
      <c r="EJ44" s="382">
        <v>17055</v>
      </c>
      <c r="EK44" s="382">
        <v>16994</v>
      </c>
      <c r="EL44" s="382">
        <v>17040</v>
      </c>
      <c r="EM44" s="382">
        <v>17095</v>
      </c>
      <c r="EN44" s="382">
        <v>17320</v>
      </c>
      <c r="EO44" s="382">
        <v>17282</v>
      </c>
      <c r="EP44" s="382">
        <v>17280</v>
      </c>
      <c r="EQ44" s="382">
        <v>17265</v>
      </c>
      <c r="ER44" s="379">
        <v>17320</v>
      </c>
      <c r="ES44" s="379">
        <v>17346</v>
      </c>
      <c r="ET44" s="379">
        <v>17263</v>
      </c>
      <c r="EU44" s="379">
        <v>17368</v>
      </c>
      <c r="EV44" s="379">
        <v>17473</v>
      </c>
      <c r="EW44" s="379">
        <v>17606</v>
      </c>
      <c r="EX44" s="379">
        <v>18266</v>
      </c>
      <c r="EY44" s="379">
        <v>18320</v>
      </c>
      <c r="EZ44" s="379">
        <v>18245</v>
      </c>
      <c r="FA44" s="379">
        <v>18369</v>
      </c>
      <c r="FB44" s="379">
        <v>18382</v>
      </c>
      <c r="FC44" s="379">
        <v>18434</v>
      </c>
      <c r="FD44" s="382">
        <v>18539</v>
      </c>
      <c r="FE44" s="382">
        <v>18584</v>
      </c>
      <c r="FF44" s="382">
        <v>18480</v>
      </c>
      <c r="FG44" s="382">
        <v>18475</v>
      </c>
      <c r="FH44" s="382">
        <v>18479</v>
      </c>
      <c r="FI44" s="382">
        <v>18542</v>
      </c>
      <c r="FJ44" s="382">
        <v>18548</v>
      </c>
      <c r="FK44" s="382">
        <v>18551</v>
      </c>
      <c r="FL44" s="382">
        <v>18618</v>
      </c>
      <c r="FM44" s="382">
        <v>18831</v>
      </c>
      <c r="FN44" s="382">
        <v>18894</v>
      </c>
      <c r="FO44" s="382">
        <v>18950</v>
      </c>
      <c r="FP44" s="379">
        <v>19044</v>
      </c>
      <c r="FQ44" s="379">
        <v>19004</v>
      </c>
      <c r="FR44" s="379">
        <v>18977</v>
      </c>
      <c r="FS44" s="379">
        <v>19040</v>
      </c>
      <c r="FT44" s="379">
        <v>18998</v>
      </c>
      <c r="FU44" s="379">
        <v>19002</v>
      </c>
      <c r="FV44" s="379">
        <v>19069</v>
      </c>
      <c r="FW44" s="379">
        <v>19072</v>
      </c>
      <c r="FX44" s="379">
        <v>18985</v>
      </c>
      <c r="FY44" s="379">
        <v>19089</v>
      </c>
      <c r="FZ44" s="379">
        <v>19031</v>
      </c>
      <c r="GA44" s="379">
        <v>19114</v>
      </c>
      <c r="GB44" s="379">
        <v>19390</v>
      </c>
      <c r="GC44" s="379">
        <v>19418</v>
      </c>
      <c r="GD44" s="379">
        <v>19359</v>
      </c>
      <c r="GE44" s="379">
        <v>19209</v>
      </c>
      <c r="GF44" s="390">
        <v>19219</v>
      </c>
      <c r="GG44" s="391">
        <v>18565</v>
      </c>
      <c r="GH44" s="379">
        <v>18614</v>
      </c>
      <c r="GI44" s="324">
        <v>49</v>
      </c>
      <c r="GJ44" s="325">
        <v>100.263937516833</v>
      </c>
      <c r="GK44" s="324">
        <v>-500</v>
      </c>
      <c r="GL44" s="325">
        <v>97.384116354504499</v>
      </c>
    </row>
    <row r="45" spans="1:194" ht="15" outlineLevel="2">
      <c r="A45" s="377">
        <v>44</v>
      </c>
      <c r="B45" s="378" t="s">
        <v>536</v>
      </c>
      <c r="C45" s="348" t="s">
        <v>577</v>
      </c>
      <c r="D45" s="379">
        <v>6186</v>
      </c>
      <c r="E45" s="379">
        <v>6185</v>
      </c>
      <c r="F45" s="379">
        <v>6219</v>
      </c>
      <c r="G45" s="379">
        <v>6201</v>
      </c>
      <c r="H45" s="379">
        <v>6202</v>
      </c>
      <c r="I45" s="379">
        <v>6207</v>
      </c>
      <c r="J45" s="379">
        <v>5927</v>
      </c>
      <c r="K45" s="379">
        <v>6186</v>
      </c>
      <c r="L45" s="379">
        <v>5820</v>
      </c>
      <c r="M45" s="379">
        <v>5825</v>
      </c>
      <c r="N45" s="379">
        <v>5839</v>
      </c>
      <c r="O45" s="379">
        <v>5834</v>
      </c>
      <c r="P45" s="382">
        <v>5838</v>
      </c>
      <c r="Q45" s="382">
        <v>5839</v>
      </c>
      <c r="R45" s="385">
        <v>5867</v>
      </c>
      <c r="S45" s="382">
        <v>5855</v>
      </c>
      <c r="T45" s="382">
        <v>5863</v>
      </c>
      <c r="U45" s="382">
        <v>5845</v>
      </c>
      <c r="V45" s="382">
        <v>5834</v>
      </c>
      <c r="W45" s="382">
        <v>5836</v>
      </c>
      <c r="X45" s="382">
        <v>5882</v>
      </c>
      <c r="Y45" s="382">
        <v>5915</v>
      </c>
      <c r="Z45" s="382">
        <v>5880</v>
      </c>
      <c r="AA45" s="382">
        <v>5855</v>
      </c>
      <c r="AB45" s="379">
        <v>5858</v>
      </c>
      <c r="AC45" s="379">
        <v>5840</v>
      </c>
      <c r="AD45" s="379">
        <v>5830</v>
      </c>
      <c r="AE45" s="379">
        <v>5807</v>
      </c>
      <c r="AF45" s="379">
        <v>5864</v>
      </c>
      <c r="AG45" s="379">
        <v>5782</v>
      </c>
      <c r="AH45" s="379">
        <v>5743</v>
      </c>
      <c r="AI45" s="379">
        <v>5734</v>
      </c>
      <c r="AJ45" s="379">
        <v>5714</v>
      </c>
      <c r="AK45" s="379">
        <v>5830</v>
      </c>
      <c r="AL45" s="379">
        <v>5836</v>
      </c>
      <c r="AM45" s="379">
        <v>5879</v>
      </c>
      <c r="AN45" s="382">
        <v>5868</v>
      </c>
      <c r="AO45" s="382">
        <v>5851</v>
      </c>
      <c r="AP45" s="382">
        <v>5862</v>
      </c>
      <c r="AQ45" s="382">
        <v>5838</v>
      </c>
      <c r="AR45" s="382">
        <v>5896</v>
      </c>
      <c r="AS45" s="382">
        <v>5896</v>
      </c>
      <c r="AT45" s="382">
        <v>5894</v>
      </c>
      <c r="AU45" s="382">
        <v>5902</v>
      </c>
      <c r="AV45" s="382">
        <v>5850</v>
      </c>
      <c r="AW45" s="382">
        <v>5892</v>
      </c>
      <c r="AX45" s="382">
        <v>5881</v>
      </c>
      <c r="AY45" s="382">
        <v>5886</v>
      </c>
      <c r="AZ45" s="379">
        <v>5866</v>
      </c>
      <c r="BA45" s="379">
        <v>5850</v>
      </c>
      <c r="BB45" s="379">
        <v>5805</v>
      </c>
      <c r="BC45" s="379">
        <v>5827</v>
      </c>
      <c r="BD45" s="379">
        <v>5803</v>
      </c>
      <c r="BE45" s="379">
        <v>5771</v>
      </c>
      <c r="BF45" s="379">
        <v>5741</v>
      </c>
      <c r="BG45" s="379">
        <v>5688</v>
      </c>
      <c r="BH45" s="379">
        <v>5727</v>
      </c>
      <c r="BI45" s="379">
        <v>5700</v>
      </c>
      <c r="BJ45" s="379">
        <v>5723</v>
      </c>
      <c r="BK45" s="379">
        <v>5785</v>
      </c>
      <c r="BL45" s="382">
        <v>5792</v>
      </c>
      <c r="BM45" s="382">
        <v>5805</v>
      </c>
      <c r="BN45" s="382">
        <v>5803</v>
      </c>
      <c r="BO45" s="382">
        <v>5778</v>
      </c>
      <c r="BP45" s="382">
        <v>5769</v>
      </c>
      <c r="BQ45" s="382">
        <v>5737</v>
      </c>
      <c r="BR45" s="382">
        <v>5576</v>
      </c>
      <c r="BS45" s="382">
        <v>5548</v>
      </c>
      <c r="BT45" s="382">
        <v>5531</v>
      </c>
      <c r="BU45" s="382">
        <v>5554</v>
      </c>
      <c r="BV45" s="382">
        <v>5574</v>
      </c>
      <c r="BW45" s="382">
        <v>5573</v>
      </c>
      <c r="BX45" s="379">
        <v>5570</v>
      </c>
      <c r="BY45" s="379">
        <v>5567</v>
      </c>
      <c r="BZ45" s="379">
        <v>5529</v>
      </c>
      <c r="CA45" s="379">
        <v>5427</v>
      </c>
      <c r="CB45" s="379">
        <v>5399</v>
      </c>
      <c r="CC45" s="379">
        <v>5306</v>
      </c>
      <c r="CD45" s="379">
        <v>5282</v>
      </c>
      <c r="CE45" s="379">
        <v>5284</v>
      </c>
      <c r="CF45" s="379">
        <v>5235</v>
      </c>
      <c r="CG45" s="379">
        <v>5245</v>
      </c>
      <c r="CH45" s="379">
        <v>5258</v>
      </c>
      <c r="CI45" s="379">
        <v>5323</v>
      </c>
      <c r="CJ45" s="382">
        <v>5311</v>
      </c>
      <c r="CK45" s="382">
        <v>5328</v>
      </c>
      <c r="CL45" s="382">
        <v>5312</v>
      </c>
      <c r="CM45" s="382">
        <v>5293</v>
      </c>
      <c r="CN45" s="382">
        <v>5282</v>
      </c>
      <c r="CO45" s="382">
        <v>5311</v>
      </c>
      <c r="CP45" s="382">
        <v>5311</v>
      </c>
      <c r="CQ45" s="382">
        <v>5356</v>
      </c>
      <c r="CR45" s="382">
        <v>5349</v>
      </c>
      <c r="CS45" s="382">
        <v>5366</v>
      </c>
      <c r="CT45" s="382">
        <v>5445</v>
      </c>
      <c r="CU45" s="382">
        <v>5508</v>
      </c>
      <c r="CV45" s="379">
        <v>5517</v>
      </c>
      <c r="CW45" s="379">
        <v>5485</v>
      </c>
      <c r="CX45" s="379">
        <v>5463</v>
      </c>
      <c r="CY45" s="379">
        <v>5468</v>
      </c>
      <c r="CZ45" s="379">
        <v>5470</v>
      </c>
      <c r="DA45" s="379">
        <v>5448</v>
      </c>
      <c r="DB45" s="379">
        <v>5451</v>
      </c>
      <c r="DC45" s="379">
        <v>5468</v>
      </c>
      <c r="DD45" s="379">
        <v>5477</v>
      </c>
      <c r="DE45" s="379">
        <v>5482</v>
      </c>
      <c r="DF45" s="379">
        <v>5481</v>
      </c>
      <c r="DG45" s="379">
        <v>5505</v>
      </c>
      <c r="DH45" s="382">
        <v>5507</v>
      </c>
      <c r="DI45" s="382">
        <v>5511</v>
      </c>
      <c r="DJ45" s="382">
        <v>5514</v>
      </c>
      <c r="DK45" s="382">
        <v>5484</v>
      </c>
      <c r="DL45" s="382">
        <v>5442</v>
      </c>
      <c r="DM45" s="382">
        <v>5396</v>
      </c>
      <c r="DN45" s="382">
        <v>5343</v>
      </c>
      <c r="DO45" s="382">
        <v>5323</v>
      </c>
      <c r="DP45" s="382">
        <v>5342</v>
      </c>
      <c r="DQ45" s="382">
        <v>5333</v>
      </c>
      <c r="DR45" s="382">
        <v>5303</v>
      </c>
      <c r="DS45" s="382">
        <v>5365</v>
      </c>
      <c r="DT45" s="379">
        <v>5404</v>
      </c>
      <c r="DU45" s="379">
        <v>5472</v>
      </c>
      <c r="DV45" s="379">
        <v>5492</v>
      </c>
      <c r="DW45" s="379">
        <v>5486</v>
      </c>
      <c r="DX45" s="379">
        <v>5523</v>
      </c>
      <c r="DY45" s="379">
        <v>5495</v>
      </c>
      <c r="DZ45" s="379">
        <v>5509</v>
      </c>
      <c r="EA45" s="379">
        <v>5474</v>
      </c>
      <c r="EB45" s="379">
        <v>5464</v>
      </c>
      <c r="EC45" s="379">
        <v>5479</v>
      </c>
      <c r="ED45" s="379">
        <v>5462</v>
      </c>
      <c r="EE45" s="379">
        <v>5487</v>
      </c>
      <c r="EF45" s="382">
        <v>5486</v>
      </c>
      <c r="EG45" s="382">
        <v>5469</v>
      </c>
      <c r="EH45" s="382">
        <v>5454</v>
      </c>
      <c r="EI45" s="382">
        <v>5437</v>
      </c>
      <c r="EJ45" s="382">
        <v>5410</v>
      </c>
      <c r="EK45" s="382">
        <v>5424</v>
      </c>
      <c r="EL45" s="382">
        <v>5409</v>
      </c>
      <c r="EM45" s="382">
        <v>5433</v>
      </c>
      <c r="EN45" s="382">
        <v>5447</v>
      </c>
      <c r="EO45" s="382">
        <v>5453</v>
      </c>
      <c r="EP45" s="382">
        <v>5481</v>
      </c>
      <c r="EQ45" s="382">
        <v>5506</v>
      </c>
      <c r="ER45" s="379">
        <v>5553</v>
      </c>
      <c r="ES45" s="379">
        <v>5544</v>
      </c>
      <c r="ET45" s="379">
        <v>5478</v>
      </c>
      <c r="EU45" s="379">
        <v>5475</v>
      </c>
      <c r="EV45" s="379">
        <v>5490</v>
      </c>
      <c r="EW45" s="379">
        <v>5570</v>
      </c>
      <c r="EX45" s="379">
        <v>5596</v>
      </c>
      <c r="EY45" s="379">
        <v>5603</v>
      </c>
      <c r="EZ45" s="379">
        <v>5571</v>
      </c>
      <c r="FA45" s="379">
        <v>5626</v>
      </c>
      <c r="FB45" s="379">
        <v>5645</v>
      </c>
      <c r="FC45" s="379">
        <v>5733</v>
      </c>
      <c r="FD45" s="382">
        <v>5786</v>
      </c>
      <c r="FE45" s="382">
        <v>5781</v>
      </c>
      <c r="FF45" s="382">
        <v>5711</v>
      </c>
      <c r="FG45" s="382">
        <v>5722</v>
      </c>
      <c r="FH45" s="382">
        <v>5732</v>
      </c>
      <c r="FI45" s="382">
        <v>5708</v>
      </c>
      <c r="FJ45" s="382">
        <v>5741</v>
      </c>
      <c r="FK45" s="382">
        <v>5776</v>
      </c>
      <c r="FL45" s="382">
        <v>5779</v>
      </c>
      <c r="FM45" s="382">
        <v>5785</v>
      </c>
      <c r="FN45" s="382">
        <v>5778</v>
      </c>
      <c r="FO45" s="382">
        <v>5777</v>
      </c>
      <c r="FP45" s="379">
        <v>5776</v>
      </c>
      <c r="FQ45" s="379">
        <v>5783</v>
      </c>
      <c r="FR45" s="379">
        <v>5727</v>
      </c>
      <c r="FS45" s="379">
        <v>5716</v>
      </c>
      <c r="FT45" s="379">
        <v>5685</v>
      </c>
      <c r="FU45" s="379">
        <v>5647</v>
      </c>
      <c r="FV45" s="379">
        <v>5623</v>
      </c>
      <c r="FW45" s="379">
        <v>5639</v>
      </c>
      <c r="FX45" s="379">
        <v>5653</v>
      </c>
      <c r="FY45" s="379">
        <v>5669</v>
      </c>
      <c r="FZ45" s="379">
        <v>5668</v>
      </c>
      <c r="GA45" s="379">
        <v>5675</v>
      </c>
      <c r="GB45" s="379">
        <v>5760</v>
      </c>
      <c r="GC45" s="379">
        <v>5777</v>
      </c>
      <c r="GD45" s="379">
        <v>5739</v>
      </c>
      <c r="GE45" s="379">
        <v>5720</v>
      </c>
      <c r="GF45" s="390">
        <v>5696</v>
      </c>
      <c r="GG45" s="391">
        <v>5650</v>
      </c>
      <c r="GH45" s="379">
        <v>5678</v>
      </c>
      <c r="GI45" s="324">
        <v>28</v>
      </c>
      <c r="GJ45" s="325">
        <v>100.49557522123899</v>
      </c>
      <c r="GK45" s="324">
        <v>3</v>
      </c>
      <c r="GL45" s="325">
        <v>100.052863436123</v>
      </c>
    </row>
    <row r="46" spans="1:194" ht="15" outlineLevel="2">
      <c r="A46" s="377">
        <v>59</v>
      </c>
      <c r="B46" s="378" t="s">
        <v>536</v>
      </c>
      <c r="C46" s="348" t="s">
        <v>374</v>
      </c>
      <c r="D46" s="379">
        <v>3407</v>
      </c>
      <c r="E46" s="379">
        <v>3412</v>
      </c>
      <c r="F46" s="379">
        <v>3405</v>
      </c>
      <c r="G46" s="379">
        <v>3399</v>
      </c>
      <c r="H46" s="379">
        <v>3379</v>
      </c>
      <c r="I46" s="379">
        <v>3380</v>
      </c>
      <c r="J46" s="379">
        <v>3360</v>
      </c>
      <c r="K46" s="379">
        <v>3371</v>
      </c>
      <c r="L46" s="379">
        <v>3314</v>
      </c>
      <c r="M46" s="379">
        <v>3346</v>
      </c>
      <c r="N46" s="379">
        <v>3314</v>
      </c>
      <c r="O46" s="379">
        <v>3363</v>
      </c>
      <c r="P46" s="382">
        <v>3334</v>
      </c>
      <c r="Q46" s="382">
        <v>3339</v>
      </c>
      <c r="R46" s="385">
        <v>3373</v>
      </c>
      <c r="S46" s="382">
        <v>3329</v>
      </c>
      <c r="T46" s="382">
        <v>3297</v>
      </c>
      <c r="U46" s="382">
        <v>3258</v>
      </c>
      <c r="V46" s="382">
        <v>3271</v>
      </c>
      <c r="W46" s="382">
        <v>3264</v>
      </c>
      <c r="X46" s="382">
        <v>3269</v>
      </c>
      <c r="Y46" s="382">
        <v>3273</v>
      </c>
      <c r="Z46" s="382">
        <v>3270</v>
      </c>
      <c r="AA46" s="382">
        <v>3211</v>
      </c>
      <c r="AB46" s="379">
        <v>3200</v>
      </c>
      <c r="AC46" s="379">
        <v>3208</v>
      </c>
      <c r="AD46" s="379">
        <v>3219</v>
      </c>
      <c r="AE46" s="379">
        <v>3226</v>
      </c>
      <c r="AF46" s="379">
        <v>3211</v>
      </c>
      <c r="AG46" s="379">
        <v>3188</v>
      </c>
      <c r="AH46" s="379">
        <v>3206</v>
      </c>
      <c r="AI46" s="379">
        <v>3237</v>
      </c>
      <c r="AJ46" s="379">
        <v>3299</v>
      </c>
      <c r="AK46" s="379">
        <v>3321</v>
      </c>
      <c r="AL46" s="379">
        <v>3332</v>
      </c>
      <c r="AM46" s="379">
        <v>3315</v>
      </c>
      <c r="AN46" s="382">
        <v>3293</v>
      </c>
      <c r="AO46" s="382">
        <v>3274</v>
      </c>
      <c r="AP46" s="382">
        <v>3263</v>
      </c>
      <c r="AQ46" s="382">
        <v>3256</v>
      </c>
      <c r="AR46" s="382">
        <v>3264</v>
      </c>
      <c r="AS46" s="382">
        <v>3246</v>
      </c>
      <c r="AT46" s="382">
        <v>3237</v>
      </c>
      <c r="AU46" s="382">
        <v>3267</v>
      </c>
      <c r="AV46" s="382">
        <v>3231</v>
      </c>
      <c r="AW46" s="382">
        <v>3214</v>
      </c>
      <c r="AX46" s="382">
        <v>3186</v>
      </c>
      <c r="AY46" s="382">
        <v>3196</v>
      </c>
      <c r="AZ46" s="379">
        <v>3194</v>
      </c>
      <c r="BA46" s="379">
        <v>3183</v>
      </c>
      <c r="BB46" s="379">
        <v>3164</v>
      </c>
      <c r="BC46" s="379">
        <v>3144</v>
      </c>
      <c r="BD46" s="379">
        <v>3112</v>
      </c>
      <c r="BE46" s="379">
        <v>3053</v>
      </c>
      <c r="BF46" s="379">
        <v>3039</v>
      </c>
      <c r="BG46" s="379">
        <v>3011</v>
      </c>
      <c r="BH46" s="379">
        <v>3015</v>
      </c>
      <c r="BI46" s="379">
        <v>2977</v>
      </c>
      <c r="BJ46" s="379">
        <v>3014</v>
      </c>
      <c r="BK46" s="379">
        <v>3070</v>
      </c>
      <c r="BL46" s="382">
        <v>3077</v>
      </c>
      <c r="BM46" s="382">
        <v>3116</v>
      </c>
      <c r="BN46" s="382">
        <v>3083</v>
      </c>
      <c r="BO46" s="382">
        <v>3099</v>
      </c>
      <c r="BP46" s="382">
        <v>3098</v>
      </c>
      <c r="BQ46" s="382">
        <v>3109</v>
      </c>
      <c r="BR46" s="382">
        <v>3126</v>
      </c>
      <c r="BS46" s="382">
        <v>3136</v>
      </c>
      <c r="BT46" s="382">
        <v>3140</v>
      </c>
      <c r="BU46" s="382">
        <v>3136</v>
      </c>
      <c r="BV46" s="382">
        <v>3112</v>
      </c>
      <c r="BW46" s="382">
        <v>3302</v>
      </c>
      <c r="BX46" s="379">
        <v>3308</v>
      </c>
      <c r="BY46" s="379">
        <v>3245</v>
      </c>
      <c r="BZ46" s="379">
        <v>3211</v>
      </c>
      <c r="CA46" s="379">
        <v>3176</v>
      </c>
      <c r="CB46" s="379">
        <v>3170</v>
      </c>
      <c r="CC46" s="379">
        <v>3072</v>
      </c>
      <c r="CD46" s="379">
        <v>3074</v>
      </c>
      <c r="CE46" s="379">
        <v>3069</v>
      </c>
      <c r="CF46" s="379">
        <v>3031</v>
      </c>
      <c r="CG46" s="379">
        <v>2992</v>
      </c>
      <c r="CH46" s="379">
        <v>2957</v>
      </c>
      <c r="CI46" s="379">
        <v>2928</v>
      </c>
      <c r="CJ46" s="382">
        <v>2875</v>
      </c>
      <c r="CK46" s="382">
        <v>2855</v>
      </c>
      <c r="CL46" s="382">
        <v>2783</v>
      </c>
      <c r="CM46" s="382">
        <v>2781</v>
      </c>
      <c r="CN46" s="382">
        <v>2803</v>
      </c>
      <c r="CO46" s="382">
        <v>2821</v>
      </c>
      <c r="CP46" s="382">
        <v>2818</v>
      </c>
      <c r="CQ46" s="382">
        <v>2831</v>
      </c>
      <c r="CR46" s="382">
        <v>2834</v>
      </c>
      <c r="CS46" s="382">
        <v>2848</v>
      </c>
      <c r="CT46" s="382">
        <v>2852</v>
      </c>
      <c r="CU46" s="382">
        <v>2847</v>
      </c>
      <c r="CV46" s="379">
        <v>2838</v>
      </c>
      <c r="CW46" s="379">
        <v>2829</v>
      </c>
      <c r="CX46" s="379">
        <v>2820</v>
      </c>
      <c r="CY46" s="379">
        <v>2818</v>
      </c>
      <c r="CZ46" s="379">
        <v>2839</v>
      </c>
      <c r="DA46" s="379">
        <v>2830</v>
      </c>
      <c r="DB46" s="379">
        <v>2805</v>
      </c>
      <c r="DC46" s="379">
        <v>2782</v>
      </c>
      <c r="DD46" s="379">
        <v>2798</v>
      </c>
      <c r="DE46" s="379">
        <v>2780</v>
      </c>
      <c r="DF46" s="379">
        <v>2775</v>
      </c>
      <c r="DG46" s="379">
        <v>2770</v>
      </c>
      <c r="DH46" s="382">
        <v>2752</v>
      </c>
      <c r="DI46" s="382">
        <v>2781</v>
      </c>
      <c r="DJ46" s="382">
        <v>2774</v>
      </c>
      <c r="DK46" s="382">
        <v>2772</v>
      </c>
      <c r="DL46" s="382">
        <v>2754</v>
      </c>
      <c r="DM46" s="382">
        <v>2744</v>
      </c>
      <c r="DN46" s="382">
        <v>2714</v>
      </c>
      <c r="DO46" s="382">
        <v>2715</v>
      </c>
      <c r="DP46" s="382">
        <v>2704</v>
      </c>
      <c r="DQ46" s="382">
        <v>2692</v>
      </c>
      <c r="DR46" s="382">
        <v>2694</v>
      </c>
      <c r="DS46" s="382">
        <v>2690</v>
      </c>
      <c r="DT46" s="379">
        <v>2708</v>
      </c>
      <c r="DU46" s="379">
        <v>2741</v>
      </c>
      <c r="DV46" s="379">
        <v>2727</v>
      </c>
      <c r="DW46" s="379">
        <v>2759</v>
      </c>
      <c r="DX46" s="379">
        <v>2777</v>
      </c>
      <c r="DY46" s="379">
        <v>2787</v>
      </c>
      <c r="DZ46" s="379">
        <v>2806</v>
      </c>
      <c r="EA46" s="379">
        <v>2790</v>
      </c>
      <c r="EB46" s="379">
        <v>2796</v>
      </c>
      <c r="EC46" s="379">
        <v>2783</v>
      </c>
      <c r="ED46" s="379">
        <v>2768</v>
      </c>
      <c r="EE46" s="379">
        <v>2754</v>
      </c>
      <c r="EF46" s="382">
        <v>2759</v>
      </c>
      <c r="EG46" s="382">
        <v>2760</v>
      </c>
      <c r="EH46" s="382">
        <v>2725</v>
      </c>
      <c r="EI46" s="382">
        <v>2709</v>
      </c>
      <c r="EJ46" s="382">
        <v>2700</v>
      </c>
      <c r="EK46" s="382">
        <v>2723</v>
      </c>
      <c r="EL46" s="382">
        <v>2703</v>
      </c>
      <c r="EM46" s="382">
        <v>2695</v>
      </c>
      <c r="EN46" s="382">
        <v>2696</v>
      </c>
      <c r="EO46" s="382">
        <v>2687</v>
      </c>
      <c r="EP46" s="382">
        <v>2658</v>
      </c>
      <c r="EQ46" s="382">
        <v>2630</v>
      </c>
      <c r="ER46" s="379">
        <v>2642</v>
      </c>
      <c r="ES46" s="379">
        <v>2614</v>
      </c>
      <c r="ET46" s="379">
        <v>2588</v>
      </c>
      <c r="EU46" s="379">
        <v>2567</v>
      </c>
      <c r="EV46" s="379">
        <v>2589</v>
      </c>
      <c r="EW46" s="379">
        <v>2577</v>
      </c>
      <c r="EX46" s="379">
        <v>2618</v>
      </c>
      <c r="EY46" s="379">
        <v>2616</v>
      </c>
      <c r="EZ46" s="379">
        <v>2596</v>
      </c>
      <c r="FA46" s="379">
        <v>2614</v>
      </c>
      <c r="FB46" s="379">
        <v>2607</v>
      </c>
      <c r="FC46" s="379">
        <v>2599</v>
      </c>
      <c r="FD46" s="382">
        <v>2605</v>
      </c>
      <c r="FE46" s="382">
        <v>2593</v>
      </c>
      <c r="FF46" s="382">
        <v>2577</v>
      </c>
      <c r="FG46" s="382">
        <v>2556</v>
      </c>
      <c r="FH46" s="382">
        <v>2557</v>
      </c>
      <c r="FI46" s="382">
        <v>2539</v>
      </c>
      <c r="FJ46" s="382">
        <v>2547</v>
      </c>
      <c r="FK46" s="382">
        <v>2568</v>
      </c>
      <c r="FL46" s="382">
        <v>2560</v>
      </c>
      <c r="FM46" s="382">
        <v>2563</v>
      </c>
      <c r="FN46" s="382">
        <v>2546</v>
      </c>
      <c r="FO46" s="382">
        <v>2522</v>
      </c>
      <c r="FP46" s="379">
        <v>2554</v>
      </c>
      <c r="FQ46" s="379">
        <v>2563</v>
      </c>
      <c r="FR46" s="379">
        <v>2556</v>
      </c>
      <c r="FS46" s="379">
        <v>2558</v>
      </c>
      <c r="FT46" s="379">
        <v>2537</v>
      </c>
      <c r="FU46" s="379">
        <v>2543</v>
      </c>
      <c r="FV46" s="379">
        <v>2546</v>
      </c>
      <c r="FW46" s="379">
        <v>2562</v>
      </c>
      <c r="FX46" s="379">
        <v>2548</v>
      </c>
      <c r="FY46" s="379">
        <v>2553</v>
      </c>
      <c r="FZ46" s="379">
        <v>2548</v>
      </c>
      <c r="GA46" s="379">
        <v>2550</v>
      </c>
      <c r="GB46" s="379">
        <v>2556</v>
      </c>
      <c r="GC46" s="379">
        <v>2601</v>
      </c>
      <c r="GD46" s="379">
        <v>2591</v>
      </c>
      <c r="GE46" s="379">
        <v>2568</v>
      </c>
      <c r="GF46" s="390">
        <v>2555</v>
      </c>
      <c r="GG46" s="391">
        <v>2522</v>
      </c>
      <c r="GH46" s="379">
        <v>2534</v>
      </c>
      <c r="GI46" s="324">
        <v>12</v>
      </c>
      <c r="GJ46" s="325">
        <v>100.47581284694699</v>
      </c>
      <c r="GK46" s="324">
        <v>-16</v>
      </c>
      <c r="GL46" s="325">
        <v>99.372549019607803</v>
      </c>
    </row>
    <row r="47" spans="1:194" ht="15" outlineLevel="2">
      <c r="A47" s="377">
        <v>113</v>
      </c>
      <c r="B47" s="378" t="s">
        <v>536</v>
      </c>
      <c r="C47" s="348" t="s">
        <v>578</v>
      </c>
      <c r="D47" s="379">
        <v>6182</v>
      </c>
      <c r="E47" s="379">
        <v>6209</v>
      </c>
      <c r="F47" s="379">
        <v>6122</v>
      </c>
      <c r="G47" s="379">
        <v>5699</v>
      </c>
      <c r="H47" s="379">
        <v>5697</v>
      </c>
      <c r="I47" s="379">
        <v>5774</v>
      </c>
      <c r="J47" s="379">
        <v>5608</v>
      </c>
      <c r="K47" s="379">
        <v>5744</v>
      </c>
      <c r="L47" s="379">
        <v>5565</v>
      </c>
      <c r="M47" s="379">
        <v>5554</v>
      </c>
      <c r="N47" s="379">
        <v>5548</v>
      </c>
      <c r="O47" s="379">
        <v>5531</v>
      </c>
      <c r="P47" s="382">
        <v>5511</v>
      </c>
      <c r="Q47" s="382">
        <v>5509</v>
      </c>
      <c r="R47" s="385">
        <v>5515</v>
      </c>
      <c r="S47" s="382">
        <v>5442</v>
      </c>
      <c r="T47" s="382">
        <v>5450</v>
      </c>
      <c r="U47" s="382">
        <v>5449</v>
      </c>
      <c r="V47" s="382">
        <v>5439</v>
      </c>
      <c r="W47" s="382">
        <v>5398</v>
      </c>
      <c r="X47" s="382">
        <v>5438</v>
      </c>
      <c r="Y47" s="382">
        <v>5509</v>
      </c>
      <c r="Z47" s="382">
        <v>5456</v>
      </c>
      <c r="AA47" s="382">
        <v>5421</v>
      </c>
      <c r="AB47" s="379">
        <v>5449</v>
      </c>
      <c r="AC47" s="379">
        <v>5455</v>
      </c>
      <c r="AD47" s="379">
        <v>5406</v>
      </c>
      <c r="AE47" s="379">
        <v>5395</v>
      </c>
      <c r="AF47" s="379">
        <v>5433</v>
      </c>
      <c r="AG47" s="379">
        <v>5447</v>
      </c>
      <c r="AH47" s="379">
        <v>5438</v>
      </c>
      <c r="AI47" s="379">
        <v>5407</v>
      </c>
      <c r="AJ47" s="379">
        <v>5402</v>
      </c>
      <c r="AK47" s="379">
        <v>5466</v>
      </c>
      <c r="AL47" s="379">
        <v>5442</v>
      </c>
      <c r="AM47" s="379">
        <v>5490</v>
      </c>
      <c r="AN47" s="382">
        <v>5417</v>
      </c>
      <c r="AO47" s="382">
        <v>5443</v>
      </c>
      <c r="AP47" s="382">
        <v>5480</v>
      </c>
      <c r="AQ47" s="382">
        <v>5481</v>
      </c>
      <c r="AR47" s="382">
        <v>5472</v>
      </c>
      <c r="AS47" s="382">
        <v>5491</v>
      </c>
      <c r="AT47" s="382">
        <v>5491</v>
      </c>
      <c r="AU47" s="382">
        <v>5495</v>
      </c>
      <c r="AV47" s="382">
        <v>5518</v>
      </c>
      <c r="AW47" s="382">
        <v>5581</v>
      </c>
      <c r="AX47" s="382">
        <v>5611</v>
      </c>
      <c r="AY47" s="382">
        <v>5663</v>
      </c>
      <c r="AZ47" s="379">
        <v>5706</v>
      </c>
      <c r="BA47" s="379">
        <v>5699</v>
      </c>
      <c r="BB47" s="379">
        <v>5715</v>
      </c>
      <c r="BC47" s="379">
        <v>5691</v>
      </c>
      <c r="BD47" s="379">
        <v>5700</v>
      </c>
      <c r="BE47" s="379">
        <v>5699</v>
      </c>
      <c r="BF47" s="379">
        <v>5666</v>
      </c>
      <c r="BG47" s="379">
        <v>5563</v>
      </c>
      <c r="BH47" s="379">
        <v>5585</v>
      </c>
      <c r="BI47" s="379">
        <v>5546</v>
      </c>
      <c r="BJ47" s="379">
        <v>5604</v>
      </c>
      <c r="BK47" s="379">
        <v>5702</v>
      </c>
      <c r="BL47" s="382">
        <v>5771</v>
      </c>
      <c r="BM47" s="382">
        <v>5860</v>
      </c>
      <c r="BN47" s="382">
        <v>5834</v>
      </c>
      <c r="BO47" s="382">
        <v>5847</v>
      </c>
      <c r="BP47" s="382">
        <v>5894</v>
      </c>
      <c r="BQ47" s="382">
        <v>5931</v>
      </c>
      <c r="BR47" s="382">
        <v>5849</v>
      </c>
      <c r="BS47" s="382">
        <v>5805</v>
      </c>
      <c r="BT47" s="382">
        <v>5774</v>
      </c>
      <c r="BU47" s="382">
        <v>5803</v>
      </c>
      <c r="BV47" s="382">
        <v>5958</v>
      </c>
      <c r="BW47" s="382">
        <v>6010</v>
      </c>
      <c r="BX47" s="379">
        <v>6060</v>
      </c>
      <c r="BY47" s="379">
        <v>6021</v>
      </c>
      <c r="BZ47" s="379">
        <v>6047</v>
      </c>
      <c r="CA47" s="379">
        <v>5969</v>
      </c>
      <c r="CB47" s="379">
        <v>5967</v>
      </c>
      <c r="CC47" s="379">
        <v>5997</v>
      </c>
      <c r="CD47" s="379">
        <v>5951</v>
      </c>
      <c r="CE47" s="379">
        <v>5941</v>
      </c>
      <c r="CF47" s="379">
        <v>5883</v>
      </c>
      <c r="CG47" s="379">
        <v>5791</v>
      </c>
      <c r="CH47" s="379">
        <v>5723</v>
      </c>
      <c r="CI47" s="379">
        <v>5713</v>
      </c>
      <c r="CJ47" s="382">
        <v>5694</v>
      </c>
      <c r="CK47" s="382">
        <v>5677</v>
      </c>
      <c r="CL47" s="382">
        <v>5618</v>
      </c>
      <c r="CM47" s="382">
        <v>5609</v>
      </c>
      <c r="CN47" s="382">
        <v>5573</v>
      </c>
      <c r="CO47" s="382">
        <v>5580</v>
      </c>
      <c r="CP47" s="382">
        <v>5599</v>
      </c>
      <c r="CQ47" s="382">
        <v>5606</v>
      </c>
      <c r="CR47" s="382">
        <v>5707</v>
      </c>
      <c r="CS47" s="382">
        <v>5699</v>
      </c>
      <c r="CT47" s="382">
        <v>5666</v>
      </c>
      <c r="CU47" s="382">
        <v>5653</v>
      </c>
      <c r="CV47" s="379">
        <v>5622</v>
      </c>
      <c r="CW47" s="379">
        <v>5588</v>
      </c>
      <c r="CX47" s="379">
        <v>5552</v>
      </c>
      <c r="CY47" s="379">
        <v>5574</v>
      </c>
      <c r="CZ47" s="379">
        <v>5553</v>
      </c>
      <c r="DA47" s="379">
        <v>5522</v>
      </c>
      <c r="DB47" s="379">
        <v>5519</v>
      </c>
      <c r="DC47" s="379">
        <v>5471</v>
      </c>
      <c r="DD47" s="379">
        <v>5479</v>
      </c>
      <c r="DE47" s="379">
        <v>5458</v>
      </c>
      <c r="DF47" s="379">
        <v>5481</v>
      </c>
      <c r="DG47" s="379">
        <v>5433</v>
      </c>
      <c r="DH47" s="382">
        <v>5427</v>
      </c>
      <c r="DI47" s="382">
        <v>5436</v>
      </c>
      <c r="DJ47" s="382">
        <v>5486</v>
      </c>
      <c r="DK47" s="382">
        <v>5459</v>
      </c>
      <c r="DL47" s="382">
        <v>5385</v>
      </c>
      <c r="DM47" s="382">
        <v>5360</v>
      </c>
      <c r="DN47" s="382">
        <v>5314</v>
      </c>
      <c r="DO47" s="382">
        <v>5277</v>
      </c>
      <c r="DP47" s="382">
        <v>5348</v>
      </c>
      <c r="DQ47" s="382">
        <v>5370</v>
      </c>
      <c r="DR47" s="382">
        <v>5413</v>
      </c>
      <c r="DS47" s="382">
        <v>5402</v>
      </c>
      <c r="DT47" s="379">
        <v>5445</v>
      </c>
      <c r="DU47" s="379">
        <v>5567</v>
      </c>
      <c r="DV47" s="379">
        <v>5709</v>
      </c>
      <c r="DW47" s="379">
        <v>5810</v>
      </c>
      <c r="DX47" s="379">
        <v>5894</v>
      </c>
      <c r="DY47" s="379">
        <v>5933</v>
      </c>
      <c r="DZ47" s="379">
        <v>5958</v>
      </c>
      <c r="EA47" s="379">
        <v>5906</v>
      </c>
      <c r="EB47" s="379">
        <v>5910</v>
      </c>
      <c r="EC47" s="379">
        <v>5911</v>
      </c>
      <c r="ED47" s="379">
        <v>5909</v>
      </c>
      <c r="EE47" s="379">
        <v>5908</v>
      </c>
      <c r="EF47" s="382">
        <v>5916</v>
      </c>
      <c r="EG47" s="382">
        <v>5950</v>
      </c>
      <c r="EH47" s="382">
        <v>5899</v>
      </c>
      <c r="EI47" s="382">
        <v>5899</v>
      </c>
      <c r="EJ47" s="382">
        <v>5893</v>
      </c>
      <c r="EK47" s="382">
        <v>5872</v>
      </c>
      <c r="EL47" s="382">
        <v>5928</v>
      </c>
      <c r="EM47" s="382">
        <v>5992</v>
      </c>
      <c r="EN47" s="382">
        <v>5995</v>
      </c>
      <c r="EO47" s="382">
        <v>5995</v>
      </c>
      <c r="EP47" s="382">
        <v>6008</v>
      </c>
      <c r="EQ47" s="382">
        <v>6009</v>
      </c>
      <c r="ER47" s="379">
        <v>6049</v>
      </c>
      <c r="ES47" s="379">
        <v>5991</v>
      </c>
      <c r="ET47" s="379">
        <v>6007</v>
      </c>
      <c r="EU47" s="379">
        <v>5990</v>
      </c>
      <c r="EV47" s="379">
        <v>6004</v>
      </c>
      <c r="EW47" s="379">
        <v>5984</v>
      </c>
      <c r="EX47" s="379">
        <v>6175</v>
      </c>
      <c r="EY47" s="379">
        <v>6235</v>
      </c>
      <c r="EZ47" s="379">
        <v>6187</v>
      </c>
      <c r="FA47" s="379">
        <v>6228</v>
      </c>
      <c r="FB47" s="379">
        <v>6188</v>
      </c>
      <c r="FC47" s="379">
        <v>6242</v>
      </c>
      <c r="FD47" s="382">
        <v>6319</v>
      </c>
      <c r="FE47" s="382">
        <v>6301</v>
      </c>
      <c r="FF47" s="382">
        <v>6309</v>
      </c>
      <c r="FG47" s="382">
        <v>6288</v>
      </c>
      <c r="FH47" s="382">
        <v>6256</v>
      </c>
      <c r="FI47" s="382">
        <v>6222</v>
      </c>
      <c r="FJ47" s="382">
        <v>6231</v>
      </c>
      <c r="FK47" s="382">
        <v>6232</v>
      </c>
      <c r="FL47" s="382">
        <v>6260</v>
      </c>
      <c r="FM47" s="382">
        <v>6289</v>
      </c>
      <c r="FN47" s="382">
        <v>6291</v>
      </c>
      <c r="FO47" s="382">
        <v>6299</v>
      </c>
      <c r="FP47" s="379">
        <v>6373</v>
      </c>
      <c r="FQ47" s="379">
        <v>6369</v>
      </c>
      <c r="FR47" s="379">
        <v>6330</v>
      </c>
      <c r="FS47" s="379">
        <v>6279</v>
      </c>
      <c r="FT47" s="379">
        <v>6262</v>
      </c>
      <c r="FU47" s="379">
        <v>6273</v>
      </c>
      <c r="FV47" s="379">
        <v>6281</v>
      </c>
      <c r="FW47" s="379">
        <v>6296</v>
      </c>
      <c r="FX47" s="379">
        <v>6326</v>
      </c>
      <c r="FY47" s="379">
        <v>6343</v>
      </c>
      <c r="FZ47" s="379">
        <v>6315</v>
      </c>
      <c r="GA47" s="379">
        <v>6338</v>
      </c>
      <c r="GB47" s="379">
        <v>6448</v>
      </c>
      <c r="GC47" s="379">
        <v>6503</v>
      </c>
      <c r="GD47" s="379">
        <v>6471</v>
      </c>
      <c r="GE47" s="379">
        <v>6450</v>
      </c>
      <c r="GF47" s="390">
        <v>6455</v>
      </c>
      <c r="GG47" s="391">
        <v>6362</v>
      </c>
      <c r="GH47" s="379">
        <v>6364</v>
      </c>
      <c r="GI47" s="324">
        <v>2</v>
      </c>
      <c r="GJ47" s="325">
        <v>100.03143665514</v>
      </c>
      <c r="GK47" s="324">
        <v>26</v>
      </c>
      <c r="GL47" s="325">
        <v>100.41022404544</v>
      </c>
    </row>
    <row r="48" spans="1:194" ht="15" outlineLevel="2">
      <c r="A48" s="377">
        <v>125</v>
      </c>
      <c r="B48" s="378" t="s">
        <v>536</v>
      </c>
      <c r="C48" s="348" t="s">
        <v>384</v>
      </c>
      <c r="D48" s="379">
        <v>6822</v>
      </c>
      <c r="E48" s="379">
        <v>6819</v>
      </c>
      <c r="F48" s="379">
        <v>6810</v>
      </c>
      <c r="G48" s="379">
        <v>6632</v>
      </c>
      <c r="H48" s="379">
        <v>6626</v>
      </c>
      <c r="I48" s="379">
        <v>6657</v>
      </c>
      <c r="J48" s="379">
        <v>6651</v>
      </c>
      <c r="K48" s="379">
        <v>6649</v>
      </c>
      <c r="L48" s="379">
        <v>6586</v>
      </c>
      <c r="M48" s="379">
        <v>6609</v>
      </c>
      <c r="N48" s="379">
        <v>6655</v>
      </c>
      <c r="O48" s="379">
        <v>6725</v>
      </c>
      <c r="P48" s="382">
        <v>6715</v>
      </c>
      <c r="Q48" s="382">
        <v>6733</v>
      </c>
      <c r="R48" s="385">
        <v>6731</v>
      </c>
      <c r="S48" s="382">
        <v>5383</v>
      </c>
      <c r="T48" s="382">
        <v>6676</v>
      </c>
      <c r="U48" s="382">
        <v>6787</v>
      </c>
      <c r="V48" s="382">
        <v>1706</v>
      </c>
      <c r="W48" s="382">
        <v>1893</v>
      </c>
      <c r="X48" s="382">
        <v>2013</v>
      </c>
      <c r="Y48" s="382">
        <v>6770</v>
      </c>
      <c r="Z48" s="382">
        <v>6821</v>
      </c>
      <c r="AA48" s="382">
        <v>6781</v>
      </c>
      <c r="AB48" s="379">
        <v>6794</v>
      </c>
      <c r="AC48" s="379">
        <v>6834</v>
      </c>
      <c r="AD48" s="379">
        <v>6786</v>
      </c>
      <c r="AE48" s="379">
        <v>6761</v>
      </c>
      <c r="AF48" s="379">
        <v>6779</v>
      </c>
      <c r="AG48" s="379">
        <v>6779</v>
      </c>
      <c r="AH48" s="379">
        <v>6785</v>
      </c>
      <c r="AI48" s="379">
        <v>6767</v>
      </c>
      <c r="AJ48" s="379">
        <v>6753</v>
      </c>
      <c r="AK48" s="379">
        <v>6787</v>
      </c>
      <c r="AL48" s="379">
        <v>6722</v>
      </c>
      <c r="AM48" s="379">
        <v>6737</v>
      </c>
      <c r="AN48" s="382">
        <v>6717</v>
      </c>
      <c r="AO48" s="382">
        <v>6686</v>
      </c>
      <c r="AP48" s="382">
        <v>6660</v>
      </c>
      <c r="AQ48" s="382">
        <v>6625</v>
      </c>
      <c r="AR48" s="382">
        <v>6669</v>
      </c>
      <c r="AS48" s="382">
        <v>6677</v>
      </c>
      <c r="AT48" s="382">
        <v>6692</v>
      </c>
      <c r="AU48" s="382">
        <v>6686</v>
      </c>
      <c r="AV48" s="382">
        <v>6666</v>
      </c>
      <c r="AW48" s="382">
        <v>6703</v>
      </c>
      <c r="AX48" s="382">
        <v>6709</v>
      </c>
      <c r="AY48" s="382">
        <v>6752</v>
      </c>
      <c r="AZ48" s="379">
        <v>6796</v>
      </c>
      <c r="BA48" s="379">
        <v>6767</v>
      </c>
      <c r="BB48" s="379">
        <v>6733</v>
      </c>
      <c r="BC48" s="379">
        <v>6756</v>
      </c>
      <c r="BD48" s="379">
        <v>6738</v>
      </c>
      <c r="BE48" s="379">
        <v>6706</v>
      </c>
      <c r="BF48" s="379">
        <v>6701</v>
      </c>
      <c r="BG48" s="379">
        <v>6637</v>
      </c>
      <c r="BH48" s="379">
        <v>6629</v>
      </c>
      <c r="BI48" s="379">
        <v>6580</v>
      </c>
      <c r="BJ48" s="379">
        <v>6614</v>
      </c>
      <c r="BK48" s="379">
        <v>6662</v>
      </c>
      <c r="BL48" s="382">
        <v>6687</v>
      </c>
      <c r="BM48" s="382">
        <v>6707</v>
      </c>
      <c r="BN48" s="382">
        <v>6660</v>
      </c>
      <c r="BO48" s="382">
        <v>6637</v>
      </c>
      <c r="BP48" s="382">
        <v>6637</v>
      </c>
      <c r="BQ48" s="382">
        <v>6640</v>
      </c>
      <c r="BR48" s="382">
        <v>6588</v>
      </c>
      <c r="BS48" s="382">
        <v>6544</v>
      </c>
      <c r="BT48" s="382">
        <v>6556</v>
      </c>
      <c r="BU48" s="382">
        <v>6559</v>
      </c>
      <c r="BV48" s="382">
        <v>6583</v>
      </c>
      <c r="BW48" s="382">
        <v>6622</v>
      </c>
      <c r="BX48" s="379">
        <v>6660</v>
      </c>
      <c r="BY48" s="379">
        <v>6642</v>
      </c>
      <c r="BZ48" s="379">
        <v>6625</v>
      </c>
      <c r="CA48" s="379">
        <v>6577</v>
      </c>
      <c r="CB48" s="379">
        <v>6536</v>
      </c>
      <c r="CC48" s="379">
        <v>6539</v>
      </c>
      <c r="CD48" s="379">
        <v>6541</v>
      </c>
      <c r="CE48" s="379">
        <v>6568</v>
      </c>
      <c r="CF48" s="379">
        <v>6539</v>
      </c>
      <c r="CG48" s="379">
        <v>6550</v>
      </c>
      <c r="CH48" s="379">
        <v>6576</v>
      </c>
      <c r="CI48" s="379">
        <v>6555</v>
      </c>
      <c r="CJ48" s="382">
        <v>6541</v>
      </c>
      <c r="CK48" s="382">
        <v>6575</v>
      </c>
      <c r="CL48" s="382">
        <v>6568</v>
      </c>
      <c r="CM48" s="382">
        <v>6581</v>
      </c>
      <c r="CN48" s="382">
        <v>6584</v>
      </c>
      <c r="CO48" s="382">
        <v>6598</v>
      </c>
      <c r="CP48" s="382">
        <v>6616</v>
      </c>
      <c r="CQ48" s="382">
        <v>6621</v>
      </c>
      <c r="CR48" s="382">
        <v>6606</v>
      </c>
      <c r="CS48" s="382">
        <v>6629</v>
      </c>
      <c r="CT48" s="382">
        <v>6630</v>
      </c>
      <c r="CU48" s="382">
        <v>6669</v>
      </c>
      <c r="CV48" s="379">
        <v>6670</v>
      </c>
      <c r="CW48" s="379">
        <v>6625</v>
      </c>
      <c r="CX48" s="379">
        <v>6610</v>
      </c>
      <c r="CY48" s="379">
        <v>6611</v>
      </c>
      <c r="CZ48" s="379">
        <v>6614</v>
      </c>
      <c r="DA48" s="379">
        <v>6616</v>
      </c>
      <c r="DB48" s="379">
        <v>6611</v>
      </c>
      <c r="DC48" s="379">
        <v>6588</v>
      </c>
      <c r="DD48" s="379">
        <v>6539</v>
      </c>
      <c r="DE48" s="379">
        <v>6509</v>
      </c>
      <c r="DF48" s="379">
        <v>6545</v>
      </c>
      <c r="DG48" s="379">
        <v>6558</v>
      </c>
      <c r="DH48" s="382">
        <v>6559</v>
      </c>
      <c r="DI48" s="382">
        <v>6525</v>
      </c>
      <c r="DJ48" s="382">
        <v>6500</v>
      </c>
      <c r="DK48" s="382">
        <v>6508</v>
      </c>
      <c r="DL48" s="382">
        <v>6511</v>
      </c>
      <c r="DM48" s="382">
        <v>6497</v>
      </c>
      <c r="DN48" s="382">
        <v>6460</v>
      </c>
      <c r="DO48" s="382">
        <v>6456</v>
      </c>
      <c r="DP48" s="382">
        <v>6477</v>
      </c>
      <c r="DQ48" s="382">
        <v>6456</v>
      </c>
      <c r="DR48" s="382">
        <v>6449</v>
      </c>
      <c r="DS48" s="382">
        <v>6495</v>
      </c>
      <c r="DT48" s="379">
        <v>6542</v>
      </c>
      <c r="DU48" s="379">
        <v>6579</v>
      </c>
      <c r="DV48" s="379">
        <v>6536</v>
      </c>
      <c r="DW48" s="379">
        <v>6506</v>
      </c>
      <c r="DX48" s="379">
        <v>6496</v>
      </c>
      <c r="DY48" s="379">
        <v>6502</v>
      </c>
      <c r="DZ48" s="379">
        <v>6541</v>
      </c>
      <c r="EA48" s="379">
        <v>6503</v>
      </c>
      <c r="EB48" s="379">
        <v>6537</v>
      </c>
      <c r="EC48" s="379">
        <v>6556</v>
      </c>
      <c r="ED48" s="379">
        <v>6572</v>
      </c>
      <c r="EE48" s="379">
        <v>6604</v>
      </c>
      <c r="EF48" s="382">
        <v>6673</v>
      </c>
      <c r="EG48" s="382">
        <v>6747</v>
      </c>
      <c r="EH48" s="382">
        <v>6749</v>
      </c>
      <c r="EI48" s="382">
        <v>6750</v>
      </c>
      <c r="EJ48" s="382">
        <v>6759</v>
      </c>
      <c r="EK48" s="382">
        <v>6740</v>
      </c>
      <c r="EL48" s="382">
        <v>6780</v>
      </c>
      <c r="EM48" s="382">
        <v>6825</v>
      </c>
      <c r="EN48" s="382">
        <v>6820</v>
      </c>
      <c r="EO48" s="382">
        <v>6845</v>
      </c>
      <c r="EP48" s="382">
        <v>6857</v>
      </c>
      <c r="EQ48" s="382">
        <v>6867</v>
      </c>
      <c r="ER48" s="379">
        <v>6894</v>
      </c>
      <c r="ES48" s="379">
        <v>6875</v>
      </c>
      <c r="ET48" s="379">
        <v>6865</v>
      </c>
      <c r="EU48" s="379">
        <v>6858</v>
      </c>
      <c r="EV48" s="379">
        <v>6843</v>
      </c>
      <c r="EW48" s="379">
        <v>6813</v>
      </c>
      <c r="EX48" s="379">
        <v>6853</v>
      </c>
      <c r="EY48" s="379">
        <v>6925</v>
      </c>
      <c r="EZ48" s="379">
        <v>6932</v>
      </c>
      <c r="FA48" s="379">
        <v>6929</v>
      </c>
      <c r="FB48" s="379">
        <v>6917</v>
      </c>
      <c r="FC48" s="379">
        <v>6943</v>
      </c>
      <c r="FD48" s="382">
        <v>6994</v>
      </c>
      <c r="FE48" s="382">
        <v>6983</v>
      </c>
      <c r="FF48" s="382">
        <v>6967</v>
      </c>
      <c r="FG48" s="382">
        <v>6967</v>
      </c>
      <c r="FH48" s="382">
        <v>6953</v>
      </c>
      <c r="FI48" s="382">
        <v>6941</v>
      </c>
      <c r="FJ48" s="382">
        <v>6977</v>
      </c>
      <c r="FK48" s="382">
        <v>6982</v>
      </c>
      <c r="FL48" s="382">
        <v>6937</v>
      </c>
      <c r="FM48" s="382">
        <v>6961</v>
      </c>
      <c r="FN48" s="382">
        <v>6943</v>
      </c>
      <c r="FO48" s="382">
        <v>6982</v>
      </c>
      <c r="FP48" s="379">
        <v>7010</v>
      </c>
      <c r="FQ48" s="379">
        <v>6985</v>
      </c>
      <c r="FR48" s="379">
        <v>7011</v>
      </c>
      <c r="FS48" s="379">
        <v>6982</v>
      </c>
      <c r="FT48" s="379">
        <v>6911</v>
      </c>
      <c r="FU48" s="379">
        <v>6908</v>
      </c>
      <c r="FV48" s="379">
        <v>6925</v>
      </c>
      <c r="FW48" s="379">
        <v>6946</v>
      </c>
      <c r="FX48" s="379">
        <v>6924</v>
      </c>
      <c r="FY48" s="379">
        <v>6954</v>
      </c>
      <c r="FZ48" s="379">
        <v>6914</v>
      </c>
      <c r="GA48" s="379">
        <v>6929</v>
      </c>
      <c r="GB48" s="379">
        <v>6999</v>
      </c>
      <c r="GC48" s="379">
        <v>6966</v>
      </c>
      <c r="GD48" s="379">
        <v>6943</v>
      </c>
      <c r="GE48" s="379">
        <v>6877</v>
      </c>
      <c r="GF48" s="390">
        <v>6881</v>
      </c>
      <c r="GG48" s="391">
        <v>6771</v>
      </c>
      <c r="GH48" s="379">
        <v>6769</v>
      </c>
      <c r="GI48" s="324">
        <v>-2</v>
      </c>
      <c r="GJ48" s="325">
        <v>99.970462265544199</v>
      </c>
      <c r="GK48" s="324">
        <v>-160</v>
      </c>
      <c r="GL48" s="325">
        <v>97.6908644826093</v>
      </c>
    </row>
    <row r="49" spans="1:194" ht="15" outlineLevel="2">
      <c r="A49" s="377">
        <v>138</v>
      </c>
      <c r="B49" s="378" t="s">
        <v>536</v>
      </c>
      <c r="C49" s="348" t="s">
        <v>387</v>
      </c>
      <c r="D49" s="379">
        <v>12059</v>
      </c>
      <c r="E49" s="379">
        <v>12275</v>
      </c>
      <c r="F49" s="379">
        <v>12276</v>
      </c>
      <c r="G49" s="379">
        <v>12178</v>
      </c>
      <c r="H49" s="379">
        <v>12119</v>
      </c>
      <c r="I49" s="379">
        <v>12280</v>
      </c>
      <c r="J49" s="379">
        <v>12119</v>
      </c>
      <c r="K49" s="379">
        <v>12164</v>
      </c>
      <c r="L49" s="379">
        <v>12153</v>
      </c>
      <c r="M49" s="379">
        <v>12168</v>
      </c>
      <c r="N49" s="379">
        <v>12157</v>
      </c>
      <c r="O49" s="379">
        <v>12192</v>
      </c>
      <c r="P49" s="382">
        <v>12568</v>
      </c>
      <c r="Q49" s="382">
        <v>12622</v>
      </c>
      <c r="R49" s="385">
        <v>12996</v>
      </c>
      <c r="S49" s="382">
        <v>13065</v>
      </c>
      <c r="T49" s="382">
        <v>12833</v>
      </c>
      <c r="U49" s="382">
        <v>12817</v>
      </c>
      <c r="V49" s="382">
        <v>12828</v>
      </c>
      <c r="W49" s="382">
        <v>12808</v>
      </c>
      <c r="X49" s="382">
        <v>12827</v>
      </c>
      <c r="Y49" s="382">
        <v>12888</v>
      </c>
      <c r="Z49" s="382">
        <v>12879</v>
      </c>
      <c r="AA49" s="382">
        <v>12832</v>
      </c>
      <c r="AB49" s="379">
        <v>12778</v>
      </c>
      <c r="AC49" s="379">
        <v>12896</v>
      </c>
      <c r="AD49" s="379">
        <v>12915</v>
      </c>
      <c r="AE49" s="379">
        <v>12929</v>
      </c>
      <c r="AF49" s="379">
        <v>13015</v>
      </c>
      <c r="AG49" s="379">
        <v>12768</v>
      </c>
      <c r="AH49" s="379">
        <v>12721</v>
      </c>
      <c r="AI49" s="379">
        <v>12676</v>
      </c>
      <c r="AJ49" s="379">
        <v>12565</v>
      </c>
      <c r="AK49" s="379">
        <v>12670</v>
      </c>
      <c r="AL49" s="379">
        <v>12336</v>
      </c>
      <c r="AM49" s="379">
        <v>12401</v>
      </c>
      <c r="AN49" s="382">
        <v>12375</v>
      </c>
      <c r="AO49" s="382">
        <v>12318</v>
      </c>
      <c r="AP49" s="382">
        <v>12318</v>
      </c>
      <c r="AQ49" s="382">
        <v>12197</v>
      </c>
      <c r="AR49" s="382">
        <v>12463</v>
      </c>
      <c r="AS49" s="382">
        <v>12427</v>
      </c>
      <c r="AT49" s="382">
        <v>12444</v>
      </c>
      <c r="AU49" s="382">
        <v>12442</v>
      </c>
      <c r="AV49" s="382">
        <v>12305</v>
      </c>
      <c r="AW49" s="382">
        <v>12307</v>
      </c>
      <c r="AX49" s="382">
        <v>12289</v>
      </c>
      <c r="AY49" s="382">
        <v>12288</v>
      </c>
      <c r="AZ49" s="379">
        <v>12324</v>
      </c>
      <c r="BA49" s="379">
        <v>12440</v>
      </c>
      <c r="BB49" s="379">
        <v>12394</v>
      </c>
      <c r="BC49" s="379">
        <v>12397</v>
      </c>
      <c r="BD49" s="379">
        <v>12410</v>
      </c>
      <c r="BE49" s="379">
        <v>12304</v>
      </c>
      <c r="BF49" s="379">
        <v>12248</v>
      </c>
      <c r="BG49" s="379">
        <v>12123</v>
      </c>
      <c r="BH49" s="379">
        <v>12148</v>
      </c>
      <c r="BI49" s="379">
        <v>12048</v>
      </c>
      <c r="BJ49" s="379">
        <v>12061</v>
      </c>
      <c r="BK49" s="379">
        <v>12139</v>
      </c>
      <c r="BL49" s="382">
        <v>12136</v>
      </c>
      <c r="BM49" s="382">
        <v>12207</v>
      </c>
      <c r="BN49" s="382">
        <v>12158</v>
      </c>
      <c r="BO49" s="382">
        <v>12102</v>
      </c>
      <c r="BP49" s="382">
        <v>12117</v>
      </c>
      <c r="BQ49" s="382">
        <v>12027</v>
      </c>
      <c r="BR49" s="382">
        <v>11725</v>
      </c>
      <c r="BS49" s="382">
        <v>11590</v>
      </c>
      <c r="BT49" s="382">
        <v>11518</v>
      </c>
      <c r="BU49" s="382">
        <v>11480</v>
      </c>
      <c r="BV49" s="382">
        <v>11491</v>
      </c>
      <c r="BW49" s="382">
        <v>11574</v>
      </c>
      <c r="BX49" s="379">
        <v>11582</v>
      </c>
      <c r="BY49" s="379">
        <v>11512</v>
      </c>
      <c r="BZ49" s="379">
        <v>11457</v>
      </c>
      <c r="CA49" s="379">
        <v>11363</v>
      </c>
      <c r="CB49" s="379">
        <v>11329</v>
      </c>
      <c r="CC49" s="379">
        <v>11238</v>
      </c>
      <c r="CD49" s="379">
        <v>11219</v>
      </c>
      <c r="CE49" s="379">
        <v>11269</v>
      </c>
      <c r="CF49" s="379">
        <v>11676</v>
      </c>
      <c r="CG49" s="379">
        <v>11585</v>
      </c>
      <c r="CH49" s="379">
        <v>11585</v>
      </c>
      <c r="CI49" s="379">
        <v>11564</v>
      </c>
      <c r="CJ49" s="382">
        <v>11512</v>
      </c>
      <c r="CK49" s="382">
        <v>11546</v>
      </c>
      <c r="CL49" s="382">
        <v>11511</v>
      </c>
      <c r="CM49" s="382">
        <v>11496</v>
      </c>
      <c r="CN49" s="382">
        <v>11522</v>
      </c>
      <c r="CO49" s="382">
        <v>11590</v>
      </c>
      <c r="CP49" s="382">
        <v>11673</v>
      </c>
      <c r="CQ49" s="382">
        <v>11717</v>
      </c>
      <c r="CR49" s="382">
        <v>11696</v>
      </c>
      <c r="CS49" s="382">
        <v>11790</v>
      </c>
      <c r="CT49" s="382">
        <v>11844</v>
      </c>
      <c r="CU49" s="382">
        <v>11861</v>
      </c>
      <c r="CV49" s="379">
        <v>11844</v>
      </c>
      <c r="CW49" s="379">
        <v>11790</v>
      </c>
      <c r="CX49" s="379">
        <v>11717</v>
      </c>
      <c r="CY49" s="379">
        <v>11585</v>
      </c>
      <c r="CZ49" s="379">
        <v>11675</v>
      </c>
      <c r="DA49" s="379">
        <v>11571</v>
      </c>
      <c r="DB49" s="379">
        <v>11544</v>
      </c>
      <c r="DC49" s="379">
        <v>11398</v>
      </c>
      <c r="DD49" s="379">
        <v>11500</v>
      </c>
      <c r="DE49" s="379">
        <v>11439</v>
      </c>
      <c r="DF49" s="379">
        <v>11397</v>
      </c>
      <c r="DG49" s="379">
        <v>11361</v>
      </c>
      <c r="DH49" s="382">
        <v>11304</v>
      </c>
      <c r="DI49" s="382">
        <v>11279</v>
      </c>
      <c r="DJ49" s="382">
        <v>11230</v>
      </c>
      <c r="DK49" s="382">
        <v>11149</v>
      </c>
      <c r="DL49" s="382">
        <v>11039</v>
      </c>
      <c r="DM49" s="382">
        <v>10941</v>
      </c>
      <c r="DN49" s="382">
        <v>10848</v>
      </c>
      <c r="DO49" s="382">
        <v>10815</v>
      </c>
      <c r="DP49" s="382">
        <v>10829</v>
      </c>
      <c r="DQ49" s="382">
        <v>10767</v>
      </c>
      <c r="DR49" s="382">
        <v>10731</v>
      </c>
      <c r="DS49" s="382">
        <v>10832</v>
      </c>
      <c r="DT49" s="379">
        <v>10856</v>
      </c>
      <c r="DU49" s="379">
        <v>10902</v>
      </c>
      <c r="DV49" s="379">
        <v>10933</v>
      </c>
      <c r="DW49" s="379">
        <v>10931</v>
      </c>
      <c r="DX49" s="379">
        <v>11135</v>
      </c>
      <c r="DY49" s="379">
        <v>11191</v>
      </c>
      <c r="DZ49" s="379">
        <v>11163</v>
      </c>
      <c r="EA49" s="379">
        <v>11027</v>
      </c>
      <c r="EB49" s="379">
        <v>11045</v>
      </c>
      <c r="EC49" s="379">
        <v>10995</v>
      </c>
      <c r="ED49" s="379">
        <v>10961</v>
      </c>
      <c r="EE49" s="379">
        <v>10926</v>
      </c>
      <c r="EF49" s="382">
        <v>10963</v>
      </c>
      <c r="EG49" s="382">
        <v>10971</v>
      </c>
      <c r="EH49" s="382">
        <v>10937</v>
      </c>
      <c r="EI49" s="382">
        <v>10885</v>
      </c>
      <c r="EJ49" s="382">
        <v>10841</v>
      </c>
      <c r="EK49" s="382">
        <v>10859</v>
      </c>
      <c r="EL49" s="382">
        <v>10863</v>
      </c>
      <c r="EM49" s="382">
        <v>10859</v>
      </c>
      <c r="EN49" s="382">
        <v>10895</v>
      </c>
      <c r="EO49" s="382">
        <v>10843</v>
      </c>
      <c r="EP49" s="382">
        <v>10872</v>
      </c>
      <c r="EQ49" s="382">
        <v>10830</v>
      </c>
      <c r="ER49" s="379">
        <v>10878</v>
      </c>
      <c r="ES49" s="379">
        <v>10892</v>
      </c>
      <c r="ET49" s="379">
        <v>10853</v>
      </c>
      <c r="EU49" s="379">
        <v>10804</v>
      </c>
      <c r="EV49" s="379">
        <v>10799</v>
      </c>
      <c r="EW49" s="379">
        <v>10768</v>
      </c>
      <c r="EX49" s="379">
        <v>10935</v>
      </c>
      <c r="EY49" s="379">
        <v>10989</v>
      </c>
      <c r="EZ49" s="379">
        <v>11038</v>
      </c>
      <c r="FA49" s="379">
        <v>11114</v>
      </c>
      <c r="FB49" s="379">
        <v>11177</v>
      </c>
      <c r="FC49" s="379">
        <v>11240</v>
      </c>
      <c r="FD49" s="382">
        <v>11294</v>
      </c>
      <c r="FE49" s="382">
        <v>11276</v>
      </c>
      <c r="FF49" s="382">
        <v>11166</v>
      </c>
      <c r="FG49" s="382">
        <v>11142</v>
      </c>
      <c r="FH49" s="382">
        <v>11153</v>
      </c>
      <c r="FI49" s="382">
        <v>11136</v>
      </c>
      <c r="FJ49" s="382">
        <v>11185</v>
      </c>
      <c r="FK49" s="382">
        <v>11161</v>
      </c>
      <c r="FL49" s="382">
        <v>11135</v>
      </c>
      <c r="FM49" s="382">
        <v>11119</v>
      </c>
      <c r="FN49" s="382">
        <v>11132</v>
      </c>
      <c r="FO49" s="382">
        <v>11168</v>
      </c>
      <c r="FP49" s="379">
        <v>11260</v>
      </c>
      <c r="FQ49" s="379">
        <v>11240</v>
      </c>
      <c r="FR49" s="379">
        <v>11225</v>
      </c>
      <c r="FS49" s="379">
        <v>11207</v>
      </c>
      <c r="FT49" s="379">
        <v>11189</v>
      </c>
      <c r="FU49" s="379">
        <v>11180</v>
      </c>
      <c r="FV49" s="379">
        <v>11129</v>
      </c>
      <c r="FW49" s="379">
        <v>11220</v>
      </c>
      <c r="FX49" s="379">
        <v>11204</v>
      </c>
      <c r="FY49" s="379">
        <v>11269</v>
      </c>
      <c r="FZ49" s="379">
        <v>11297</v>
      </c>
      <c r="GA49" s="379">
        <v>11357</v>
      </c>
      <c r="GB49" s="379">
        <v>11506</v>
      </c>
      <c r="GC49" s="379">
        <v>11451</v>
      </c>
      <c r="GD49" s="379">
        <v>11380</v>
      </c>
      <c r="GE49" s="379">
        <v>11317</v>
      </c>
      <c r="GF49" s="390">
        <v>11304</v>
      </c>
      <c r="GG49" s="391">
        <v>11162</v>
      </c>
      <c r="GH49" s="379">
        <v>11203</v>
      </c>
      <c r="GI49" s="324">
        <v>41</v>
      </c>
      <c r="GJ49" s="325">
        <v>100.367317685003</v>
      </c>
      <c r="GK49" s="324">
        <v>-154</v>
      </c>
      <c r="GL49" s="325">
        <v>98.644008100730801</v>
      </c>
    </row>
    <row r="50" spans="1:194" ht="15" outlineLevel="2">
      <c r="A50" s="377">
        <v>234</v>
      </c>
      <c r="B50" s="378" t="s">
        <v>536</v>
      </c>
      <c r="C50" s="348" t="s">
        <v>400</v>
      </c>
      <c r="D50" s="379">
        <v>15401</v>
      </c>
      <c r="E50" s="379">
        <v>15412</v>
      </c>
      <c r="F50" s="379">
        <v>15388</v>
      </c>
      <c r="G50" s="379">
        <v>15280</v>
      </c>
      <c r="H50" s="379">
        <v>15236</v>
      </c>
      <c r="I50" s="379">
        <v>15344</v>
      </c>
      <c r="J50" s="379">
        <v>15300</v>
      </c>
      <c r="K50" s="379">
        <v>15283</v>
      </c>
      <c r="L50" s="379">
        <v>15333</v>
      </c>
      <c r="M50" s="379">
        <v>15504</v>
      </c>
      <c r="N50" s="379">
        <v>15501</v>
      </c>
      <c r="O50" s="379">
        <v>16138</v>
      </c>
      <c r="P50" s="382">
        <v>16196</v>
      </c>
      <c r="Q50" s="382">
        <v>16152</v>
      </c>
      <c r="R50" s="385">
        <v>16254</v>
      </c>
      <c r="S50" s="382">
        <v>16607</v>
      </c>
      <c r="T50" s="382">
        <v>16644</v>
      </c>
      <c r="U50" s="382">
        <v>16894</v>
      </c>
      <c r="V50" s="382">
        <v>17106</v>
      </c>
      <c r="W50" s="382">
        <v>17085</v>
      </c>
      <c r="X50" s="382">
        <v>17294</v>
      </c>
      <c r="Y50" s="382">
        <v>17510</v>
      </c>
      <c r="Z50" s="382">
        <v>17536</v>
      </c>
      <c r="AA50" s="382">
        <v>17651</v>
      </c>
      <c r="AB50" s="379">
        <v>17711</v>
      </c>
      <c r="AC50" s="379">
        <v>17675</v>
      </c>
      <c r="AD50" s="379">
        <v>17760</v>
      </c>
      <c r="AE50" s="379">
        <v>17913</v>
      </c>
      <c r="AF50" s="379">
        <v>17999</v>
      </c>
      <c r="AG50" s="379">
        <v>18038</v>
      </c>
      <c r="AH50" s="379">
        <v>18044</v>
      </c>
      <c r="AI50" s="379">
        <v>18059</v>
      </c>
      <c r="AJ50" s="379">
        <v>18269</v>
      </c>
      <c r="AK50" s="379">
        <v>18312</v>
      </c>
      <c r="AL50" s="379">
        <v>18300</v>
      </c>
      <c r="AM50" s="379">
        <v>18241</v>
      </c>
      <c r="AN50" s="382">
        <v>18231</v>
      </c>
      <c r="AO50" s="382">
        <v>18270</v>
      </c>
      <c r="AP50" s="382">
        <v>18424</v>
      </c>
      <c r="AQ50" s="382">
        <v>18482</v>
      </c>
      <c r="AR50" s="382">
        <v>18558</v>
      </c>
      <c r="AS50" s="382">
        <v>18642</v>
      </c>
      <c r="AT50" s="382">
        <v>18641</v>
      </c>
      <c r="AU50" s="382">
        <v>18617</v>
      </c>
      <c r="AV50" s="382">
        <v>18646</v>
      </c>
      <c r="AW50" s="382">
        <v>18678</v>
      </c>
      <c r="AX50" s="382">
        <v>18684</v>
      </c>
      <c r="AY50" s="382">
        <v>18758</v>
      </c>
      <c r="AZ50" s="379">
        <v>18715</v>
      </c>
      <c r="BA50" s="379">
        <v>18738</v>
      </c>
      <c r="BB50" s="379">
        <v>18788</v>
      </c>
      <c r="BC50" s="379">
        <v>18872</v>
      </c>
      <c r="BD50" s="379">
        <v>18796</v>
      </c>
      <c r="BE50" s="379">
        <v>18871</v>
      </c>
      <c r="BF50" s="379">
        <v>18919</v>
      </c>
      <c r="BG50" s="379">
        <v>18804</v>
      </c>
      <c r="BH50" s="379">
        <v>18726</v>
      </c>
      <c r="BI50" s="379">
        <v>18671</v>
      </c>
      <c r="BJ50" s="379">
        <v>18852</v>
      </c>
      <c r="BK50" s="379">
        <v>19043</v>
      </c>
      <c r="BL50" s="382">
        <v>19154</v>
      </c>
      <c r="BM50" s="382">
        <v>19252</v>
      </c>
      <c r="BN50" s="382">
        <v>19328</v>
      </c>
      <c r="BO50" s="382">
        <v>19317</v>
      </c>
      <c r="BP50" s="382">
        <v>19301</v>
      </c>
      <c r="BQ50" s="382">
        <v>19337</v>
      </c>
      <c r="BR50" s="382">
        <v>19330</v>
      </c>
      <c r="BS50" s="382">
        <v>19333</v>
      </c>
      <c r="BT50" s="382">
        <v>19399</v>
      </c>
      <c r="BU50" s="382">
        <v>19388</v>
      </c>
      <c r="BV50" s="382">
        <v>19370</v>
      </c>
      <c r="BW50" s="382">
        <v>19326</v>
      </c>
      <c r="BX50" s="379">
        <v>19334</v>
      </c>
      <c r="BY50" s="379">
        <v>19283</v>
      </c>
      <c r="BZ50" s="379">
        <v>19281</v>
      </c>
      <c r="CA50" s="379">
        <v>19254</v>
      </c>
      <c r="CB50" s="379">
        <v>19269</v>
      </c>
      <c r="CC50" s="379">
        <v>19036</v>
      </c>
      <c r="CD50" s="379">
        <v>19120</v>
      </c>
      <c r="CE50" s="379">
        <v>19158</v>
      </c>
      <c r="CF50" s="379">
        <v>19157</v>
      </c>
      <c r="CG50" s="379">
        <v>19169</v>
      </c>
      <c r="CH50" s="379">
        <v>19132</v>
      </c>
      <c r="CI50" s="379">
        <v>19111</v>
      </c>
      <c r="CJ50" s="382">
        <v>19105</v>
      </c>
      <c r="CK50" s="382">
        <v>19180</v>
      </c>
      <c r="CL50" s="382">
        <v>19214</v>
      </c>
      <c r="CM50" s="382">
        <v>19206</v>
      </c>
      <c r="CN50" s="382">
        <v>19233</v>
      </c>
      <c r="CO50" s="382">
        <v>19333</v>
      </c>
      <c r="CP50" s="382">
        <v>19393</v>
      </c>
      <c r="CQ50" s="382">
        <v>19528</v>
      </c>
      <c r="CR50" s="382">
        <v>19579</v>
      </c>
      <c r="CS50" s="382">
        <v>19532</v>
      </c>
      <c r="CT50" s="382">
        <v>19681</v>
      </c>
      <c r="CU50" s="382">
        <v>19819</v>
      </c>
      <c r="CV50" s="379">
        <v>19851</v>
      </c>
      <c r="CW50" s="379">
        <v>19989</v>
      </c>
      <c r="CX50" s="379">
        <v>19993</v>
      </c>
      <c r="CY50" s="379">
        <v>20020</v>
      </c>
      <c r="CZ50" s="379">
        <v>19998</v>
      </c>
      <c r="DA50" s="379">
        <v>20020</v>
      </c>
      <c r="DB50" s="379">
        <v>19991</v>
      </c>
      <c r="DC50" s="379">
        <v>20027</v>
      </c>
      <c r="DD50" s="379">
        <v>20101</v>
      </c>
      <c r="DE50" s="379">
        <v>20058</v>
      </c>
      <c r="DF50" s="379">
        <v>20134</v>
      </c>
      <c r="DG50" s="379">
        <v>20148</v>
      </c>
      <c r="DH50" s="382">
        <v>20138</v>
      </c>
      <c r="DI50" s="382">
        <v>20146</v>
      </c>
      <c r="DJ50" s="382">
        <v>20109</v>
      </c>
      <c r="DK50" s="382">
        <v>20066</v>
      </c>
      <c r="DL50" s="382">
        <v>20039</v>
      </c>
      <c r="DM50" s="382">
        <v>20000</v>
      </c>
      <c r="DN50" s="382">
        <v>19969</v>
      </c>
      <c r="DO50" s="382">
        <v>19982</v>
      </c>
      <c r="DP50" s="382">
        <v>19947</v>
      </c>
      <c r="DQ50" s="382">
        <v>19899</v>
      </c>
      <c r="DR50" s="382">
        <v>19926</v>
      </c>
      <c r="DS50" s="382">
        <v>19846</v>
      </c>
      <c r="DT50" s="379">
        <v>19855</v>
      </c>
      <c r="DU50" s="379">
        <v>19995</v>
      </c>
      <c r="DV50" s="379">
        <v>19874</v>
      </c>
      <c r="DW50" s="379">
        <v>19805</v>
      </c>
      <c r="DX50" s="379">
        <v>19918</v>
      </c>
      <c r="DY50" s="379">
        <v>19921</v>
      </c>
      <c r="DZ50" s="379">
        <v>19904</v>
      </c>
      <c r="EA50" s="379">
        <v>19792</v>
      </c>
      <c r="EB50" s="379">
        <v>19851</v>
      </c>
      <c r="EC50" s="379">
        <v>19846</v>
      </c>
      <c r="ED50" s="379">
        <v>19791</v>
      </c>
      <c r="EE50" s="379">
        <v>19732</v>
      </c>
      <c r="EF50" s="382">
        <v>19768</v>
      </c>
      <c r="EG50" s="382">
        <v>19828</v>
      </c>
      <c r="EH50" s="382">
        <v>19799</v>
      </c>
      <c r="EI50" s="382">
        <v>19787</v>
      </c>
      <c r="EJ50" s="382">
        <v>19763</v>
      </c>
      <c r="EK50" s="382">
        <v>19736</v>
      </c>
      <c r="EL50" s="382">
        <v>19732</v>
      </c>
      <c r="EM50" s="382">
        <v>19780</v>
      </c>
      <c r="EN50" s="382">
        <v>19856</v>
      </c>
      <c r="EO50" s="382">
        <v>19871</v>
      </c>
      <c r="EP50" s="382">
        <v>19855</v>
      </c>
      <c r="EQ50" s="382">
        <v>19961</v>
      </c>
      <c r="ER50" s="379">
        <v>20057</v>
      </c>
      <c r="ES50" s="379">
        <v>20218</v>
      </c>
      <c r="ET50" s="379">
        <v>20157</v>
      </c>
      <c r="EU50" s="379">
        <v>20136</v>
      </c>
      <c r="EV50" s="379">
        <v>20285</v>
      </c>
      <c r="EW50" s="379">
        <v>20394</v>
      </c>
      <c r="EX50" s="379">
        <v>20598</v>
      </c>
      <c r="EY50" s="379">
        <v>20648</v>
      </c>
      <c r="EZ50" s="379">
        <v>20714</v>
      </c>
      <c r="FA50" s="379">
        <v>20868</v>
      </c>
      <c r="FB50" s="379">
        <v>20959</v>
      </c>
      <c r="FC50" s="379">
        <v>21089</v>
      </c>
      <c r="FD50" s="382">
        <v>21184</v>
      </c>
      <c r="FE50" s="382">
        <v>21352</v>
      </c>
      <c r="FF50" s="382">
        <v>21318</v>
      </c>
      <c r="FG50" s="382">
        <v>21369</v>
      </c>
      <c r="FH50" s="382">
        <v>21461</v>
      </c>
      <c r="FI50" s="382">
        <v>21487</v>
      </c>
      <c r="FJ50" s="382">
        <v>21523</v>
      </c>
      <c r="FK50" s="382">
        <v>21623</v>
      </c>
      <c r="FL50" s="382">
        <v>21621</v>
      </c>
      <c r="FM50" s="382">
        <v>21653</v>
      </c>
      <c r="FN50" s="382">
        <v>21665</v>
      </c>
      <c r="FO50" s="382">
        <v>21709</v>
      </c>
      <c r="FP50" s="379">
        <v>21795</v>
      </c>
      <c r="FQ50" s="379">
        <v>21940</v>
      </c>
      <c r="FR50" s="379">
        <v>21839</v>
      </c>
      <c r="FS50" s="379">
        <v>21716</v>
      </c>
      <c r="FT50" s="379">
        <v>21736</v>
      </c>
      <c r="FU50" s="379">
        <v>21723</v>
      </c>
      <c r="FV50" s="379">
        <v>21715</v>
      </c>
      <c r="FW50" s="379">
        <v>21754</v>
      </c>
      <c r="FX50" s="379">
        <v>21690</v>
      </c>
      <c r="FY50" s="379">
        <v>21716</v>
      </c>
      <c r="FZ50" s="379">
        <v>21711</v>
      </c>
      <c r="GA50" s="379">
        <v>21752</v>
      </c>
      <c r="GB50" s="379">
        <v>21873</v>
      </c>
      <c r="GC50" s="379">
        <v>22029</v>
      </c>
      <c r="GD50" s="379">
        <v>21915</v>
      </c>
      <c r="GE50" s="379">
        <v>21889</v>
      </c>
      <c r="GF50" s="390">
        <v>21782</v>
      </c>
      <c r="GG50" s="391">
        <v>21573</v>
      </c>
      <c r="GH50" s="379">
        <v>21592</v>
      </c>
      <c r="GI50" s="324">
        <v>19</v>
      </c>
      <c r="GJ50" s="325">
        <v>100.088073054281</v>
      </c>
      <c r="GK50" s="324">
        <v>-160</v>
      </c>
      <c r="GL50" s="325">
        <v>99.264435454211096</v>
      </c>
    </row>
    <row r="51" spans="1:194" ht="15" outlineLevel="2">
      <c r="A51" s="377">
        <v>240</v>
      </c>
      <c r="B51" s="378" t="s">
        <v>536</v>
      </c>
      <c r="C51" s="348" t="s">
        <v>579</v>
      </c>
      <c r="D51" s="379">
        <v>9035</v>
      </c>
      <c r="E51" s="379">
        <v>9044</v>
      </c>
      <c r="F51" s="379">
        <v>8973</v>
      </c>
      <c r="G51" s="379">
        <v>8935</v>
      </c>
      <c r="H51" s="379">
        <v>8920</v>
      </c>
      <c r="I51" s="379">
        <v>8937</v>
      </c>
      <c r="J51" s="379">
        <v>8640</v>
      </c>
      <c r="K51" s="379">
        <v>8908</v>
      </c>
      <c r="L51" s="379">
        <v>8629</v>
      </c>
      <c r="M51" s="379">
        <v>8588</v>
      </c>
      <c r="N51" s="379">
        <v>8542</v>
      </c>
      <c r="O51" s="379">
        <v>8560</v>
      </c>
      <c r="P51" s="382">
        <v>8529</v>
      </c>
      <c r="Q51" s="382">
        <v>8506</v>
      </c>
      <c r="R51" s="385">
        <v>8507</v>
      </c>
      <c r="S51" s="382">
        <v>8471</v>
      </c>
      <c r="T51" s="382">
        <v>8499</v>
      </c>
      <c r="U51" s="382">
        <v>8481</v>
      </c>
      <c r="V51" s="382">
        <v>8518</v>
      </c>
      <c r="W51" s="382">
        <v>8542</v>
      </c>
      <c r="X51" s="382">
        <v>8673</v>
      </c>
      <c r="Y51" s="382">
        <v>8801</v>
      </c>
      <c r="Z51" s="382">
        <v>8747</v>
      </c>
      <c r="AA51" s="382">
        <v>8666</v>
      </c>
      <c r="AB51" s="379">
        <v>8707</v>
      </c>
      <c r="AC51" s="379">
        <v>8760</v>
      </c>
      <c r="AD51" s="379">
        <v>8774</v>
      </c>
      <c r="AE51" s="379">
        <v>8753</v>
      </c>
      <c r="AF51" s="379">
        <v>8817</v>
      </c>
      <c r="AG51" s="379">
        <v>8708</v>
      </c>
      <c r="AH51" s="379">
        <v>8681</v>
      </c>
      <c r="AI51" s="379">
        <v>8648</v>
      </c>
      <c r="AJ51" s="379">
        <v>8589</v>
      </c>
      <c r="AK51" s="379">
        <v>8652</v>
      </c>
      <c r="AL51" s="379">
        <v>8579</v>
      </c>
      <c r="AM51" s="379">
        <v>8602</v>
      </c>
      <c r="AN51" s="382">
        <v>8555</v>
      </c>
      <c r="AO51" s="382">
        <v>8521</v>
      </c>
      <c r="AP51" s="382">
        <v>8486</v>
      </c>
      <c r="AQ51" s="382">
        <v>8447</v>
      </c>
      <c r="AR51" s="382">
        <v>8575</v>
      </c>
      <c r="AS51" s="382">
        <v>8557</v>
      </c>
      <c r="AT51" s="382">
        <v>8585</v>
      </c>
      <c r="AU51" s="382">
        <v>8597</v>
      </c>
      <c r="AV51" s="382">
        <v>8514</v>
      </c>
      <c r="AW51" s="382">
        <v>8510</v>
      </c>
      <c r="AX51" s="382">
        <v>8505</v>
      </c>
      <c r="AY51" s="382">
        <v>8515</v>
      </c>
      <c r="AZ51" s="379">
        <v>8492</v>
      </c>
      <c r="BA51" s="379">
        <v>8512</v>
      </c>
      <c r="BB51" s="379">
        <v>8489</v>
      </c>
      <c r="BC51" s="379">
        <v>8461</v>
      </c>
      <c r="BD51" s="379">
        <v>8423</v>
      </c>
      <c r="BE51" s="379">
        <v>8322</v>
      </c>
      <c r="BF51" s="379">
        <v>8314</v>
      </c>
      <c r="BG51" s="379">
        <v>8193</v>
      </c>
      <c r="BH51" s="379">
        <v>8239</v>
      </c>
      <c r="BI51" s="379">
        <v>8167</v>
      </c>
      <c r="BJ51" s="379">
        <v>8168</v>
      </c>
      <c r="BK51" s="379">
        <v>8215</v>
      </c>
      <c r="BL51" s="382">
        <v>8148</v>
      </c>
      <c r="BM51" s="382">
        <v>8187</v>
      </c>
      <c r="BN51" s="382">
        <v>8127</v>
      </c>
      <c r="BO51" s="382">
        <v>8092</v>
      </c>
      <c r="BP51" s="382">
        <v>8073</v>
      </c>
      <c r="BQ51" s="382">
        <v>7996</v>
      </c>
      <c r="BR51" s="382">
        <v>7699</v>
      </c>
      <c r="BS51" s="382">
        <v>7619</v>
      </c>
      <c r="BT51" s="382">
        <v>7625</v>
      </c>
      <c r="BU51" s="382">
        <v>7666</v>
      </c>
      <c r="BV51" s="382">
        <v>7710</v>
      </c>
      <c r="BW51" s="382">
        <v>7734</v>
      </c>
      <c r="BX51" s="379">
        <v>7745</v>
      </c>
      <c r="BY51" s="379">
        <v>7688</v>
      </c>
      <c r="BZ51" s="379">
        <v>7636</v>
      </c>
      <c r="CA51" s="379">
        <v>7541</v>
      </c>
      <c r="CB51" s="379">
        <v>7504</v>
      </c>
      <c r="CC51" s="379">
        <v>7448</v>
      </c>
      <c r="CD51" s="379">
        <v>7393</v>
      </c>
      <c r="CE51" s="379">
        <v>7366</v>
      </c>
      <c r="CF51" s="379">
        <v>7341</v>
      </c>
      <c r="CG51" s="379">
        <v>7294</v>
      </c>
      <c r="CH51" s="379">
        <v>7275</v>
      </c>
      <c r="CI51" s="379">
        <v>7235</v>
      </c>
      <c r="CJ51" s="382">
        <v>7208</v>
      </c>
      <c r="CK51" s="382">
        <v>7170</v>
      </c>
      <c r="CL51" s="382">
        <v>7131</v>
      </c>
      <c r="CM51" s="382">
        <v>7110</v>
      </c>
      <c r="CN51" s="382">
        <v>7072</v>
      </c>
      <c r="CO51" s="382">
        <v>7102</v>
      </c>
      <c r="CP51" s="382">
        <v>7137</v>
      </c>
      <c r="CQ51" s="382">
        <v>7171</v>
      </c>
      <c r="CR51" s="382">
        <v>7137</v>
      </c>
      <c r="CS51" s="382">
        <v>7179</v>
      </c>
      <c r="CT51" s="382">
        <v>7218</v>
      </c>
      <c r="CU51" s="382">
        <v>7223</v>
      </c>
      <c r="CV51" s="379">
        <v>7217</v>
      </c>
      <c r="CW51" s="379">
        <v>7182</v>
      </c>
      <c r="CX51" s="379">
        <v>7130</v>
      </c>
      <c r="CY51" s="379">
        <v>7050</v>
      </c>
      <c r="CZ51" s="379">
        <v>7030</v>
      </c>
      <c r="DA51" s="379">
        <v>7049</v>
      </c>
      <c r="DB51" s="379">
        <v>7023</v>
      </c>
      <c r="DC51" s="379">
        <v>6989</v>
      </c>
      <c r="DD51" s="379">
        <v>6947</v>
      </c>
      <c r="DE51" s="379">
        <v>6943</v>
      </c>
      <c r="DF51" s="379">
        <v>6998</v>
      </c>
      <c r="DG51" s="379">
        <v>7013</v>
      </c>
      <c r="DH51" s="382">
        <v>6987</v>
      </c>
      <c r="DI51" s="382">
        <v>6994</v>
      </c>
      <c r="DJ51" s="382">
        <v>6976</v>
      </c>
      <c r="DK51" s="382">
        <v>6944</v>
      </c>
      <c r="DL51" s="382">
        <v>6901</v>
      </c>
      <c r="DM51" s="382">
        <v>6865</v>
      </c>
      <c r="DN51" s="382">
        <v>6791</v>
      </c>
      <c r="DO51" s="382">
        <v>6783</v>
      </c>
      <c r="DP51" s="382">
        <v>6768</v>
      </c>
      <c r="DQ51" s="382">
        <v>6746</v>
      </c>
      <c r="DR51" s="382">
        <v>6711</v>
      </c>
      <c r="DS51" s="382">
        <v>6735</v>
      </c>
      <c r="DT51" s="379">
        <v>6772</v>
      </c>
      <c r="DU51" s="379">
        <v>6842</v>
      </c>
      <c r="DV51" s="379">
        <v>6854</v>
      </c>
      <c r="DW51" s="379">
        <v>6852</v>
      </c>
      <c r="DX51" s="379">
        <v>6965</v>
      </c>
      <c r="DY51" s="379">
        <v>6973</v>
      </c>
      <c r="DZ51" s="379">
        <v>6991</v>
      </c>
      <c r="EA51" s="379">
        <v>6937</v>
      </c>
      <c r="EB51" s="379">
        <v>6999</v>
      </c>
      <c r="EC51" s="379">
        <v>6996</v>
      </c>
      <c r="ED51" s="379">
        <v>6954</v>
      </c>
      <c r="EE51" s="379">
        <v>6903</v>
      </c>
      <c r="EF51" s="382">
        <v>6911</v>
      </c>
      <c r="EG51" s="382">
        <v>6923</v>
      </c>
      <c r="EH51" s="382">
        <v>6873</v>
      </c>
      <c r="EI51" s="382">
        <v>6880</v>
      </c>
      <c r="EJ51" s="382">
        <v>6872</v>
      </c>
      <c r="EK51" s="382">
        <v>6845</v>
      </c>
      <c r="EL51" s="382">
        <v>6835</v>
      </c>
      <c r="EM51" s="382">
        <v>6843</v>
      </c>
      <c r="EN51" s="382">
        <v>6844</v>
      </c>
      <c r="EO51" s="382">
        <v>6814</v>
      </c>
      <c r="EP51" s="382">
        <v>6800</v>
      </c>
      <c r="EQ51" s="382">
        <v>6744</v>
      </c>
      <c r="ER51" s="379">
        <v>6751</v>
      </c>
      <c r="ES51" s="379">
        <v>6748</v>
      </c>
      <c r="ET51" s="379">
        <v>6713</v>
      </c>
      <c r="EU51" s="379">
        <v>6669</v>
      </c>
      <c r="EV51" s="379">
        <v>6672</v>
      </c>
      <c r="EW51" s="379">
        <v>6625</v>
      </c>
      <c r="EX51" s="379">
        <v>6657</v>
      </c>
      <c r="EY51" s="379">
        <v>6660</v>
      </c>
      <c r="EZ51" s="379">
        <v>6635</v>
      </c>
      <c r="FA51" s="379">
        <v>6631</v>
      </c>
      <c r="FB51" s="379">
        <v>6604</v>
      </c>
      <c r="FC51" s="379">
        <v>6631</v>
      </c>
      <c r="FD51" s="382">
        <v>6681</v>
      </c>
      <c r="FE51" s="382">
        <v>6664</v>
      </c>
      <c r="FF51" s="382">
        <v>6641</v>
      </c>
      <c r="FG51" s="382">
        <v>6613</v>
      </c>
      <c r="FH51" s="382">
        <v>6610</v>
      </c>
      <c r="FI51" s="382">
        <v>6552</v>
      </c>
      <c r="FJ51" s="382">
        <v>6579</v>
      </c>
      <c r="FK51" s="382">
        <v>6581</v>
      </c>
      <c r="FL51" s="382">
        <v>6548</v>
      </c>
      <c r="FM51" s="382">
        <v>6538</v>
      </c>
      <c r="FN51" s="382">
        <v>6510</v>
      </c>
      <c r="FO51" s="382">
        <v>6480</v>
      </c>
      <c r="FP51" s="379">
        <v>6466</v>
      </c>
      <c r="FQ51" s="379">
        <v>6461</v>
      </c>
      <c r="FR51" s="379">
        <v>6466</v>
      </c>
      <c r="FS51" s="379">
        <v>6442</v>
      </c>
      <c r="FT51" s="379">
        <v>6436</v>
      </c>
      <c r="FU51" s="379">
        <v>6428</v>
      </c>
      <c r="FV51" s="379">
        <v>6433</v>
      </c>
      <c r="FW51" s="379">
        <v>6428</v>
      </c>
      <c r="FX51" s="379">
        <v>6441</v>
      </c>
      <c r="FY51" s="379">
        <v>6444</v>
      </c>
      <c r="FZ51" s="379">
        <v>6475</v>
      </c>
      <c r="GA51" s="379">
        <v>6481</v>
      </c>
      <c r="GB51" s="379">
        <v>6538</v>
      </c>
      <c r="GC51" s="379">
        <v>6562</v>
      </c>
      <c r="GD51" s="379">
        <v>6555</v>
      </c>
      <c r="GE51" s="379">
        <v>6522</v>
      </c>
      <c r="GF51" s="390">
        <v>6483</v>
      </c>
      <c r="GG51" s="391">
        <v>6420</v>
      </c>
      <c r="GH51" s="379">
        <v>6442</v>
      </c>
      <c r="GI51" s="324">
        <v>22</v>
      </c>
      <c r="GJ51" s="325">
        <v>100.342679127726</v>
      </c>
      <c r="GK51" s="324">
        <v>-39</v>
      </c>
      <c r="GL51" s="325">
        <v>99.398241012189501</v>
      </c>
    </row>
    <row r="52" spans="1:194" ht="15" outlineLevel="2">
      <c r="A52" s="377">
        <v>284</v>
      </c>
      <c r="B52" s="378" t="s">
        <v>536</v>
      </c>
      <c r="C52" s="348" t="s">
        <v>407</v>
      </c>
      <c r="D52" s="379">
        <v>18432</v>
      </c>
      <c r="E52" s="379">
        <v>18510</v>
      </c>
      <c r="F52" s="379">
        <v>18542</v>
      </c>
      <c r="G52" s="379">
        <v>18502</v>
      </c>
      <c r="H52" s="379">
        <v>18464</v>
      </c>
      <c r="I52" s="379">
        <v>18546</v>
      </c>
      <c r="J52" s="379">
        <v>18119</v>
      </c>
      <c r="K52" s="379">
        <v>18479</v>
      </c>
      <c r="L52" s="379">
        <v>18014</v>
      </c>
      <c r="M52" s="379">
        <v>18070</v>
      </c>
      <c r="N52" s="379">
        <v>17895</v>
      </c>
      <c r="O52" s="379">
        <v>18082</v>
      </c>
      <c r="P52" s="382">
        <v>18103</v>
      </c>
      <c r="Q52" s="382">
        <v>18060</v>
      </c>
      <c r="R52" s="385">
        <v>18065</v>
      </c>
      <c r="S52" s="382">
        <v>18004</v>
      </c>
      <c r="T52" s="382">
        <v>18119</v>
      </c>
      <c r="U52" s="382">
        <v>18341</v>
      </c>
      <c r="V52" s="382">
        <v>18453</v>
      </c>
      <c r="W52" s="382">
        <v>18371</v>
      </c>
      <c r="X52" s="382">
        <v>18331</v>
      </c>
      <c r="Y52" s="382">
        <v>18374</v>
      </c>
      <c r="Z52" s="382">
        <v>18351</v>
      </c>
      <c r="AA52" s="382">
        <v>18476</v>
      </c>
      <c r="AB52" s="379">
        <v>18487</v>
      </c>
      <c r="AC52" s="379">
        <v>18524</v>
      </c>
      <c r="AD52" s="379">
        <v>18576</v>
      </c>
      <c r="AE52" s="379">
        <v>18594</v>
      </c>
      <c r="AF52" s="379">
        <v>18657</v>
      </c>
      <c r="AG52" s="379">
        <v>18639</v>
      </c>
      <c r="AH52" s="379">
        <v>18619</v>
      </c>
      <c r="AI52" s="379">
        <v>18471</v>
      </c>
      <c r="AJ52" s="379">
        <v>18707</v>
      </c>
      <c r="AK52" s="379">
        <v>18822</v>
      </c>
      <c r="AL52" s="379">
        <v>18781</v>
      </c>
      <c r="AM52" s="379">
        <v>18809</v>
      </c>
      <c r="AN52" s="382">
        <v>18753</v>
      </c>
      <c r="AO52" s="382">
        <v>18800</v>
      </c>
      <c r="AP52" s="382">
        <v>18947</v>
      </c>
      <c r="AQ52" s="382">
        <v>18895</v>
      </c>
      <c r="AR52" s="382">
        <v>18906</v>
      </c>
      <c r="AS52" s="382">
        <v>18930</v>
      </c>
      <c r="AT52" s="382">
        <v>18971</v>
      </c>
      <c r="AU52" s="382">
        <v>18904</v>
      </c>
      <c r="AV52" s="382">
        <v>18887</v>
      </c>
      <c r="AW52" s="382">
        <v>18902</v>
      </c>
      <c r="AX52" s="382">
        <v>18973</v>
      </c>
      <c r="AY52" s="382">
        <v>19038</v>
      </c>
      <c r="AZ52" s="379">
        <v>18984</v>
      </c>
      <c r="BA52" s="379">
        <v>18986</v>
      </c>
      <c r="BB52" s="379">
        <v>19151</v>
      </c>
      <c r="BC52" s="379">
        <v>19111</v>
      </c>
      <c r="BD52" s="379">
        <v>19089</v>
      </c>
      <c r="BE52" s="379">
        <v>19043</v>
      </c>
      <c r="BF52" s="379">
        <v>19079</v>
      </c>
      <c r="BG52" s="379">
        <v>18995</v>
      </c>
      <c r="BH52" s="379">
        <v>18940</v>
      </c>
      <c r="BI52" s="379">
        <v>19007</v>
      </c>
      <c r="BJ52" s="379">
        <v>19142</v>
      </c>
      <c r="BK52" s="379">
        <v>19284</v>
      </c>
      <c r="BL52" s="382">
        <v>19278</v>
      </c>
      <c r="BM52" s="382">
        <v>19364</v>
      </c>
      <c r="BN52" s="382">
        <v>19425</v>
      </c>
      <c r="BO52" s="382">
        <v>19410</v>
      </c>
      <c r="BP52" s="382">
        <v>19376</v>
      </c>
      <c r="BQ52" s="382">
        <v>19336</v>
      </c>
      <c r="BR52" s="382">
        <v>19290</v>
      </c>
      <c r="BS52" s="382">
        <v>19227</v>
      </c>
      <c r="BT52" s="382">
        <v>19277</v>
      </c>
      <c r="BU52" s="382">
        <v>19256</v>
      </c>
      <c r="BV52" s="382">
        <v>19210</v>
      </c>
      <c r="BW52" s="382">
        <v>19140</v>
      </c>
      <c r="BX52" s="379">
        <v>19194</v>
      </c>
      <c r="BY52" s="379">
        <v>19193</v>
      </c>
      <c r="BZ52" s="379">
        <v>19189</v>
      </c>
      <c r="CA52" s="379">
        <v>19165</v>
      </c>
      <c r="CB52" s="379">
        <v>19110</v>
      </c>
      <c r="CC52" s="379">
        <v>18807</v>
      </c>
      <c r="CD52" s="379">
        <v>18748</v>
      </c>
      <c r="CE52" s="379">
        <v>18771</v>
      </c>
      <c r="CF52" s="379">
        <v>18819</v>
      </c>
      <c r="CG52" s="379">
        <v>18814</v>
      </c>
      <c r="CH52" s="379">
        <v>18768</v>
      </c>
      <c r="CI52" s="379">
        <v>18694</v>
      </c>
      <c r="CJ52" s="382">
        <v>18639</v>
      </c>
      <c r="CK52" s="382">
        <v>18724</v>
      </c>
      <c r="CL52" s="382">
        <v>18725</v>
      </c>
      <c r="CM52" s="382">
        <v>18704</v>
      </c>
      <c r="CN52" s="382">
        <v>18700</v>
      </c>
      <c r="CO52" s="382">
        <v>18702</v>
      </c>
      <c r="CP52" s="382">
        <v>18697</v>
      </c>
      <c r="CQ52" s="382">
        <v>18776</v>
      </c>
      <c r="CR52" s="382">
        <v>18748</v>
      </c>
      <c r="CS52" s="382">
        <v>18727</v>
      </c>
      <c r="CT52" s="382">
        <v>18749</v>
      </c>
      <c r="CU52" s="382">
        <v>18758</v>
      </c>
      <c r="CV52" s="379">
        <v>18800</v>
      </c>
      <c r="CW52" s="379">
        <v>18868</v>
      </c>
      <c r="CX52" s="379">
        <v>18886</v>
      </c>
      <c r="CY52" s="379">
        <v>18855</v>
      </c>
      <c r="CZ52" s="379">
        <v>18801</v>
      </c>
      <c r="DA52" s="379">
        <v>18808</v>
      </c>
      <c r="DB52" s="379">
        <v>18773</v>
      </c>
      <c r="DC52" s="379">
        <v>18756</v>
      </c>
      <c r="DD52" s="379">
        <v>18789</v>
      </c>
      <c r="DE52" s="379">
        <v>18799</v>
      </c>
      <c r="DF52" s="379">
        <v>18833</v>
      </c>
      <c r="DG52" s="379">
        <v>18565</v>
      </c>
      <c r="DH52" s="382">
        <v>18615</v>
      </c>
      <c r="DI52" s="382">
        <v>18673</v>
      </c>
      <c r="DJ52" s="382">
        <v>18703</v>
      </c>
      <c r="DK52" s="382">
        <v>18650</v>
      </c>
      <c r="DL52" s="382">
        <v>18572</v>
      </c>
      <c r="DM52" s="382">
        <v>18521</v>
      </c>
      <c r="DN52" s="382">
        <v>18485</v>
      </c>
      <c r="DO52" s="382">
        <v>18460</v>
      </c>
      <c r="DP52" s="382">
        <v>18471</v>
      </c>
      <c r="DQ52" s="382">
        <v>18410</v>
      </c>
      <c r="DR52" s="382">
        <v>18429</v>
      </c>
      <c r="DS52" s="382">
        <v>18471</v>
      </c>
      <c r="DT52" s="379">
        <v>18442</v>
      </c>
      <c r="DU52" s="379">
        <v>18515</v>
      </c>
      <c r="DV52" s="379">
        <v>18544</v>
      </c>
      <c r="DW52" s="379">
        <v>18504</v>
      </c>
      <c r="DX52" s="379">
        <v>18660</v>
      </c>
      <c r="DY52" s="379">
        <v>18664</v>
      </c>
      <c r="DZ52" s="379">
        <v>18630</v>
      </c>
      <c r="EA52" s="379">
        <v>18156</v>
      </c>
      <c r="EB52" s="379">
        <v>18489</v>
      </c>
      <c r="EC52" s="379">
        <v>18373</v>
      </c>
      <c r="ED52" s="379">
        <v>18318</v>
      </c>
      <c r="EE52" s="379">
        <v>18223</v>
      </c>
      <c r="EF52" s="382">
        <v>18281</v>
      </c>
      <c r="EG52" s="382">
        <v>18406</v>
      </c>
      <c r="EH52" s="382">
        <v>18343</v>
      </c>
      <c r="EI52" s="382">
        <v>18312</v>
      </c>
      <c r="EJ52" s="382">
        <v>18350</v>
      </c>
      <c r="EK52" s="382">
        <v>18320</v>
      </c>
      <c r="EL52" s="382">
        <v>18318</v>
      </c>
      <c r="EM52" s="382">
        <v>18334</v>
      </c>
      <c r="EN52" s="382">
        <v>18460</v>
      </c>
      <c r="EO52" s="382">
        <v>18403</v>
      </c>
      <c r="EP52" s="382">
        <v>18381</v>
      </c>
      <c r="EQ52" s="382">
        <v>18391</v>
      </c>
      <c r="ER52" s="379">
        <v>18429</v>
      </c>
      <c r="ES52" s="379">
        <v>18474</v>
      </c>
      <c r="ET52" s="379">
        <v>18341</v>
      </c>
      <c r="EU52" s="379">
        <v>18303</v>
      </c>
      <c r="EV52" s="379">
        <v>18327</v>
      </c>
      <c r="EW52" s="379">
        <v>18183</v>
      </c>
      <c r="EX52" s="379">
        <v>18420</v>
      </c>
      <c r="EY52" s="379">
        <v>18436</v>
      </c>
      <c r="EZ52" s="379">
        <v>18423</v>
      </c>
      <c r="FA52" s="379">
        <v>18564</v>
      </c>
      <c r="FB52" s="379">
        <v>18578</v>
      </c>
      <c r="FC52" s="379">
        <v>18606</v>
      </c>
      <c r="FD52" s="382">
        <v>18711</v>
      </c>
      <c r="FE52" s="382">
        <v>18759</v>
      </c>
      <c r="FF52" s="382">
        <v>18580</v>
      </c>
      <c r="FG52" s="382">
        <v>18575</v>
      </c>
      <c r="FH52" s="382">
        <v>18595</v>
      </c>
      <c r="FI52" s="382">
        <v>18633</v>
      </c>
      <c r="FJ52" s="382">
        <v>18614</v>
      </c>
      <c r="FK52" s="382">
        <v>18614</v>
      </c>
      <c r="FL52" s="382">
        <v>18597</v>
      </c>
      <c r="FM52" s="382">
        <v>18607</v>
      </c>
      <c r="FN52" s="382">
        <v>18593</v>
      </c>
      <c r="FO52" s="382">
        <v>18602</v>
      </c>
      <c r="FP52" s="379">
        <v>18706</v>
      </c>
      <c r="FQ52" s="379">
        <v>18757</v>
      </c>
      <c r="FR52" s="379">
        <v>18683</v>
      </c>
      <c r="FS52" s="379">
        <v>18533</v>
      </c>
      <c r="FT52" s="379">
        <v>18472</v>
      </c>
      <c r="FU52" s="379">
        <v>18344</v>
      </c>
      <c r="FV52" s="379">
        <v>18345</v>
      </c>
      <c r="FW52" s="379">
        <v>18365</v>
      </c>
      <c r="FX52" s="379">
        <v>18358</v>
      </c>
      <c r="FY52" s="379">
        <v>18384</v>
      </c>
      <c r="FZ52" s="379">
        <v>18306</v>
      </c>
      <c r="GA52" s="379">
        <v>18298</v>
      </c>
      <c r="GB52" s="379">
        <v>18439</v>
      </c>
      <c r="GC52" s="379">
        <v>18553</v>
      </c>
      <c r="GD52" s="379">
        <v>18513</v>
      </c>
      <c r="GE52" s="379">
        <v>18546</v>
      </c>
      <c r="GF52" s="390">
        <v>18398</v>
      </c>
      <c r="GG52" s="391">
        <v>18349</v>
      </c>
      <c r="GH52" s="379">
        <v>18461</v>
      </c>
      <c r="GI52" s="324">
        <v>112</v>
      </c>
      <c r="GJ52" s="325">
        <v>100.610387487057</v>
      </c>
      <c r="GK52" s="324">
        <v>163</v>
      </c>
      <c r="GL52" s="325">
        <v>100.890807738551</v>
      </c>
    </row>
    <row r="53" spans="1:194" ht="15" outlineLevel="2">
      <c r="A53" s="377">
        <v>306</v>
      </c>
      <c r="B53" s="378" t="s">
        <v>536</v>
      </c>
      <c r="C53" s="348" t="s">
        <v>408</v>
      </c>
      <c r="D53" s="379">
        <v>3023</v>
      </c>
      <c r="E53" s="379">
        <v>3036</v>
      </c>
      <c r="F53" s="379">
        <v>3020</v>
      </c>
      <c r="G53" s="379">
        <v>3013</v>
      </c>
      <c r="H53" s="379">
        <v>2991</v>
      </c>
      <c r="I53" s="379">
        <v>3002</v>
      </c>
      <c r="J53" s="379">
        <v>2968</v>
      </c>
      <c r="K53" s="379">
        <v>3001</v>
      </c>
      <c r="L53" s="379">
        <v>2945</v>
      </c>
      <c r="M53" s="379">
        <v>2949</v>
      </c>
      <c r="N53" s="379">
        <v>2988</v>
      </c>
      <c r="O53" s="379">
        <v>3045</v>
      </c>
      <c r="P53" s="382">
        <v>3048</v>
      </c>
      <c r="Q53" s="382">
        <v>3054</v>
      </c>
      <c r="R53" s="385">
        <v>3032</v>
      </c>
      <c r="S53" s="382">
        <v>3073</v>
      </c>
      <c r="T53" s="382">
        <v>3086</v>
      </c>
      <c r="U53" s="382">
        <v>3128</v>
      </c>
      <c r="V53" s="382">
        <v>3142</v>
      </c>
      <c r="W53" s="382">
        <v>3150</v>
      </c>
      <c r="X53" s="382">
        <v>3189</v>
      </c>
      <c r="Y53" s="382">
        <v>3229</v>
      </c>
      <c r="Z53" s="382">
        <v>3186</v>
      </c>
      <c r="AA53" s="382">
        <v>3167</v>
      </c>
      <c r="AB53" s="379">
        <v>3182</v>
      </c>
      <c r="AC53" s="379">
        <v>3202</v>
      </c>
      <c r="AD53" s="379">
        <v>3233</v>
      </c>
      <c r="AE53" s="379">
        <v>3220</v>
      </c>
      <c r="AF53" s="379">
        <v>3250</v>
      </c>
      <c r="AG53" s="379">
        <v>3249</v>
      </c>
      <c r="AH53" s="379">
        <v>3275</v>
      </c>
      <c r="AI53" s="379">
        <v>3332</v>
      </c>
      <c r="AJ53" s="379">
        <v>3292</v>
      </c>
      <c r="AK53" s="379">
        <v>3281</v>
      </c>
      <c r="AL53" s="379">
        <v>3248</v>
      </c>
      <c r="AM53" s="379">
        <v>3237</v>
      </c>
      <c r="AN53" s="382">
        <v>3263</v>
      </c>
      <c r="AO53" s="382">
        <v>3322</v>
      </c>
      <c r="AP53" s="382">
        <v>3331</v>
      </c>
      <c r="AQ53" s="382">
        <v>3353</v>
      </c>
      <c r="AR53" s="382">
        <v>3296</v>
      </c>
      <c r="AS53" s="382">
        <v>3327</v>
      </c>
      <c r="AT53" s="382">
        <v>3310</v>
      </c>
      <c r="AU53" s="382">
        <v>3335</v>
      </c>
      <c r="AV53" s="382">
        <v>3346</v>
      </c>
      <c r="AW53" s="382">
        <v>3362</v>
      </c>
      <c r="AX53" s="382">
        <v>3329</v>
      </c>
      <c r="AY53" s="382">
        <v>3387</v>
      </c>
      <c r="AZ53" s="379">
        <v>3384</v>
      </c>
      <c r="BA53" s="379">
        <v>3406</v>
      </c>
      <c r="BB53" s="379">
        <v>3430</v>
      </c>
      <c r="BC53" s="379">
        <v>3420</v>
      </c>
      <c r="BD53" s="379">
        <v>3444</v>
      </c>
      <c r="BE53" s="379">
        <v>3413</v>
      </c>
      <c r="BF53" s="379">
        <v>3405</v>
      </c>
      <c r="BG53" s="379">
        <v>3382</v>
      </c>
      <c r="BH53" s="379">
        <v>3380</v>
      </c>
      <c r="BI53" s="379">
        <v>3326</v>
      </c>
      <c r="BJ53" s="379">
        <v>3333</v>
      </c>
      <c r="BK53" s="379">
        <v>3341</v>
      </c>
      <c r="BL53" s="382">
        <v>3330</v>
      </c>
      <c r="BM53" s="382">
        <v>3359</v>
      </c>
      <c r="BN53" s="382">
        <v>3356</v>
      </c>
      <c r="BO53" s="382">
        <v>3335</v>
      </c>
      <c r="BP53" s="382">
        <v>3364</v>
      </c>
      <c r="BQ53" s="382">
        <v>3381</v>
      </c>
      <c r="BR53" s="382">
        <v>3391</v>
      </c>
      <c r="BS53" s="382">
        <v>3352</v>
      </c>
      <c r="BT53" s="382">
        <v>3334</v>
      </c>
      <c r="BU53" s="382">
        <v>3338</v>
      </c>
      <c r="BV53" s="382">
        <v>3356</v>
      </c>
      <c r="BW53" s="382">
        <v>3433</v>
      </c>
      <c r="BX53" s="379">
        <v>3447</v>
      </c>
      <c r="BY53" s="379">
        <v>3414</v>
      </c>
      <c r="BZ53" s="379">
        <v>3436</v>
      </c>
      <c r="CA53" s="379">
        <v>3447</v>
      </c>
      <c r="CB53" s="379">
        <v>3463</v>
      </c>
      <c r="CC53" s="379">
        <v>3499</v>
      </c>
      <c r="CD53" s="379">
        <v>3513</v>
      </c>
      <c r="CE53" s="379">
        <v>3523</v>
      </c>
      <c r="CF53" s="379">
        <v>3534</v>
      </c>
      <c r="CG53" s="379">
        <v>3493</v>
      </c>
      <c r="CH53" s="379">
        <v>3496</v>
      </c>
      <c r="CI53" s="379">
        <v>3489</v>
      </c>
      <c r="CJ53" s="382">
        <v>3499</v>
      </c>
      <c r="CK53" s="382">
        <v>3499</v>
      </c>
      <c r="CL53" s="382">
        <v>3480</v>
      </c>
      <c r="CM53" s="382">
        <v>3472</v>
      </c>
      <c r="CN53" s="382">
        <v>3481</v>
      </c>
      <c r="CO53" s="382">
        <v>3459</v>
      </c>
      <c r="CP53" s="382">
        <v>3507</v>
      </c>
      <c r="CQ53" s="382">
        <v>3496</v>
      </c>
      <c r="CR53" s="382">
        <v>3496</v>
      </c>
      <c r="CS53" s="382">
        <v>3513</v>
      </c>
      <c r="CT53" s="382">
        <v>3507</v>
      </c>
      <c r="CU53" s="382">
        <v>3491</v>
      </c>
      <c r="CV53" s="379">
        <v>3513</v>
      </c>
      <c r="CW53" s="379">
        <v>3528</v>
      </c>
      <c r="CX53" s="379">
        <v>3530</v>
      </c>
      <c r="CY53" s="379">
        <v>3539</v>
      </c>
      <c r="CZ53" s="379">
        <v>3528</v>
      </c>
      <c r="DA53" s="379">
        <v>3473</v>
      </c>
      <c r="DB53" s="379">
        <v>3470</v>
      </c>
      <c r="DC53" s="379">
        <v>3477</v>
      </c>
      <c r="DD53" s="379">
        <v>3497</v>
      </c>
      <c r="DE53" s="379">
        <v>3460</v>
      </c>
      <c r="DF53" s="379">
        <v>3451</v>
      </c>
      <c r="DG53" s="379">
        <v>3445</v>
      </c>
      <c r="DH53" s="382">
        <v>3460</v>
      </c>
      <c r="DI53" s="382">
        <v>3461</v>
      </c>
      <c r="DJ53" s="382">
        <v>3448</v>
      </c>
      <c r="DK53" s="382">
        <v>3447</v>
      </c>
      <c r="DL53" s="382">
        <v>3418</v>
      </c>
      <c r="DM53" s="382">
        <v>3433</v>
      </c>
      <c r="DN53" s="382">
        <v>3442</v>
      </c>
      <c r="DO53" s="382">
        <v>3460</v>
      </c>
      <c r="DP53" s="382">
        <v>3461</v>
      </c>
      <c r="DQ53" s="382">
        <v>3480</v>
      </c>
      <c r="DR53" s="382">
        <v>3470</v>
      </c>
      <c r="DS53" s="382">
        <v>3444</v>
      </c>
      <c r="DT53" s="379">
        <v>3475</v>
      </c>
      <c r="DU53" s="379">
        <v>3486</v>
      </c>
      <c r="DV53" s="379">
        <v>3509</v>
      </c>
      <c r="DW53" s="379">
        <v>3535</v>
      </c>
      <c r="DX53" s="379">
        <v>3594</v>
      </c>
      <c r="DY53" s="379">
        <v>3640</v>
      </c>
      <c r="DZ53" s="379">
        <v>3671</v>
      </c>
      <c r="EA53" s="379">
        <v>3628</v>
      </c>
      <c r="EB53" s="379">
        <v>3620</v>
      </c>
      <c r="EC53" s="379">
        <v>3603</v>
      </c>
      <c r="ED53" s="379">
        <v>3590</v>
      </c>
      <c r="EE53" s="379">
        <v>3566</v>
      </c>
      <c r="EF53" s="382">
        <v>3591</v>
      </c>
      <c r="EG53" s="382">
        <v>3586</v>
      </c>
      <c r="EH53" s="382">
        <v>3560</v>
      </c>
      <c r="EI53" s="382">
        <v>3562</v>
      </c>
      <c r="EJ53" s="382">
        <v>3574</v>
      </c>
      <c r="EK53" s="382">
        <v>3576</v>
      </c>
      <c r="EL53" s="382">
        <v>3566</v>
      </c>
      <c r="EM53" s="382">
        <v>3554</v>
      </c>
      <c r="EN53" s="382">
        <v>3557</v>
      </c>
      <c r="EO53" s="382">
        <v>3553</v>
      </c>
      <c r="EP53" s="382">
        <v>3674</v>
      </c>
      <c r="EQ53" s="382">
        <v>3686</v>
      </c>
      <c r="ER53" s="379">
        <v>3738</v>
      </c>
      <c r="ES53" s="379">
        <v>3727</v>
      </c>
      <c r="ET53" s="379">
        <v>3754</v>
      </c>
      <c r="EU53" s="379">
        <v>3742</v>
      </c>
      <c r="EV53" s="379">
        <v>3780</v>
      </c>
      <c r="EW53" s="379">
        <v>3748</v>
      </c>
      <c r="EX53" s="379">
        <v>3867</v>
      </c>
      <c r="EY53" s="379">
        <v>3857</v>
      </c>
      <c r="EZ53" s="379">
        <v>3864</v>
      </c>
      <c r="FA53" s="379">
        <v>3899</v>
      </c>
      <c r="FB53" s="379">
        <v>3918</v>
      </c>
      <c r="FC53" s="379">
        <v>3935</v>
      </c>
      <c r="FD53" s="382">
        <v>3951</v>
      </c>
      <c r="FE53" s="382">
        <v>3982</v>
      </c>
      <c r="FF53" s="382">
        <v>3959</v>
      </c>
      <c r="FG53" s="382">
        <v>3964</v>
      </c>
      <c r="FH53" s="382">
        <v>3929</v>
      </c>
      <c r="FI53" s="382">
        <v>3936</v>
      </c>
      <c r="FJ53" s="382">
        <v>3919</v>
      </c>
      <c r="FK53" s="382">
        <v>3878</v>
      </c>
      <c r="FL53" s="382">
        <v>3935</v>
      </c>
      <c r="FM53" s="382">
        <v>3950</v>
      </c>
      <c r="FN53" s="382">
        <v>3948</v>
      </c>
      <c r="FO53" s="382">
        <v>3967</v>
      </c>
      <c r="FP53" s="379">
        <v>4002</v>
      </c>
      <c r="FQ53" s="379">
        <v>4002</v>
      </c>
      <c r="FR53" s="379">
        <v>3980</v>
      </c>
      <c r="FS53" s="379">
        <v>3980</v>
      </c>
      <c r="FT53" s="379">
        <v>4000</v>
      </c>
      <c r="FU53" s="379">
        <v>3988</v>
      </c>
      <c r="FV53" s="379">
        <v>4014</v>
      </c>
      <c r="FW53" s="379">
        <v>4051</v>
      </c>
      <c r="FX53" s="379">
        <v>4072</v>
      </c>
      <c r="FY53" s="379">
        <v>4094</v>
      </c>
      <c r="FZ53" s="379">
        <v>4117</v>
      </c>
      <c r="GA53" s="379">
        <v>4154</v>
      </c>
      <c r="GB53" s="379">
        <v>4203</v>
      </c>
      <c r="GC53" s="379">
        <v>4299</v>
      </c>
      <c r="GD53" s="379">
        <v>4252</v>
      </c>
      <c r="GE53" s="379">
        <v>4231</v>
      </c>
      <c r="GF53" s="390">
        <v>4247</v>
      </c>
      <c r="GG53" s="391">
        <v>4141</v>
      </c>
      <c r="GH53" s="379">
        <v>4145</v>
      </c>
      <c r="GI53" s="324">
        <v>4</v>
      </c>
      <c r="GJ53" s="325">
        <v>100.096595025356</v>
      </c>
      <c r="GK53" s="324">
        <v>-9</v>
      </c>
      <c r="GL53" s="325">
        <v>99.783341357727494</v>
      </c>
    </row>
    <row r="54" spans="1:194" ht="15" outlineLevel="2">
      <c r="A54" s="377">
        <v>347</v>
      </c>
      <c r="B54" s="378" t="s">
        <v>536</v>
      </c>
      <c r="C54" s="348" t="s">
        <v>415</v>
      </c>
      <c r="D54" s="379">
        <v>4603</v>
      </c>
      <c r="E54" s="379">
        <v>4581</v>
      </c>
      <c r="F54" s="379">
        <v>4627</v>
      </c>
      <c r="G54" s="379">
        <v>4545</v>
      </c>
      <c r="H54" s="379">
        <v>4523</v>
      </c>
      <c r="I54" s="379">
        <v>4528</v>
      </c>
      <c r="J54" s="379">
        <v>4561</v>
      </c>
      <c r="K54" s="379">
        <v>4467</v>
      </c>
      <c r="L54" s="379">
        <v>4666</v>
      </c>
      <c r="M54" s="379">
        <v>4674</v>
      </c>
      <c r="N54" s="379">
        <v>4657</v>
      </c>
      <c r="O54" s="379">
        <v>4686</v>
      </c>
      <c r="P54" s="382">
        <v>4674</v>
      </c>
      <c r="Q54" s="382">
        <v>4702</v>
      </c>
      <c r="R54" s="385">
        <v>4690</v>
      </c>
      <c r="S54" s="382">
        <v>4676</v>
      </c>
      <c r="T54" s="382">
        <v>4682</v>
      </c>
      <c r="U54" s="382">
        <v>4689</v>
      </c>
      <c r="V54" s="382">
        <v>4631</v>
      </c>
      <c r="W54" s="382">
        <v>4597</v>
      </c>
      <c r="X54" s="382">
        <v>4551</v>
      </c>
      <c r="Y54" s="382">
        <v>4575</v>
      </c>
      <c r="Z54" s="382">
        <v>4578</v>
      </c>
      <c r="AA54" s="382">
        <v>4517</v>
      </c>
      <c r="AB54" s="379">
        <v>4548</v>
      </c>
      <c r="AC54" s="379">
        <v>4601</v>
      </c>
      <c r="AD54" s="379">
        <v>4553</v>
      </c>
      <c r="AE54" s="379">
        <v>4548</v>
      </c>
      <c r="AF54" s="379">
        <v>4513</v>
      </c>
      <c r="AG54" s="379">
        <v>4342</v>
      </c>
      <c r="AH54" s="379">
        <v>4382</v>
      </c>
      <c r="AI54" s="379">
        <v>4403</v>
      </c>
      <c r="AJ54" s="379">
        <v>4423</v>
      </c>
      <c r="AK54" s="379">
        <v>4481</v>
      </c>
      <c r="AL54" s="379">
        <v>4488</v>
      </c>
      <c r="AM54" s="379">
        <v>4525</v>
      </c>
      <c r="AN54" s="382">
        <v>4480</v>
      </c>
      <c r="AO54" s="382">
        <v>4445</v>
      </c>
      <c r="AP54" s="382">
        <v>4428</v>
      </c>
      <c r="AQ54" s="382">
        <v>4401</v>
      </c>
      <c r="AR54" s="382">
        <v>4444</v>
      </c>
      <c r="AS54" s="382">
        <v>4460</v>
      </c>
      <c r="AT54" s="382">
        <v>4464</v>
      </c>
      <c r="AU54" s="382">
        <v>4447</v>
      </c>
      <c r="AV54" s="382">
        <v>4434</v>
      </c>
      <c r="AW54" s="382">
        <v>4381</v>
      </c>
      <c r="AX54" s="382">
        <v>4348</v>
      </c>
      <c r="AY54" s="382">
        <v>4359</v>
      </c>
      <c r="AZ54" s="379">
        <v>4337</v>
      </c>
      <c r="BA54" s="379">
        <v>4351</v>
      </c>
      <c r="BB54" s="379">
        <v>4310</v>
      </c>
      <c r="BC54" s="379">
        <v>4182</v>
      </c>
      <c r="BD54" s="379">
        <v>4313</v>
      </c>
      <c r="BE54" s="379">
        <v>4256</v>
      </c>
      <c r="BF54" s="379">
        <v>4230</v>
      </c>
      <c r="BG54" s="379">
        <v>4161</v>
      </c>
      <c r="BH54" s="379">
        <v>4121</v>
      </c>
      <c r="BI54" s="379">
        <v>4037</v>
      </c>
      <c r="BJ54" s="379">
        <v>4045</v>
      </c>
      <c r="BK54" s="379">
        <v>4067</v>
      </c>
      <c r="BL54" s="382">
        <v>4054</v>
      </c>
      <c r="BM54" s="382">
        <v>4077</v>
      </c>
      <c r="BN54" s="382">
        <v>4041</v>
      </c>
      <c r="BO54" s="382">
        <v>4047</v>
      </c>
      <c r="BP54" s="382">
        <v>4038</v>
      </c>
      <c r="BQ54" s="382">
        <v>4006</v>
      </c>
      <c r="BR54" s="382">
        <v>3893</v>
      </c>
      <c r="BS54" s="382">
        <v>3873</v>
      </c>
      <c r="BT54" s="382">
        <v>3851</v>
      </c>
      <c r="BU54" s="382">
        <v>3855</v>
      </c>
      <c r="BV54" s="382">
        <v>3892</v>
      </c>
      <c r="BW54" s="382">
        <v>3882</v>
      </c>
      <c r="BX54" s="379">
        <v>3886</v>
      </c>
      <c r="BY54" s="379">
        <v>3826</v>
      </c>
      <c r="BZ54" s="379">
        <v>3795</v>
      </c>
      <c r="CA54" s="379">
        <v>3766</v>
      </c>
      <c r="CB54" s="379">
        <v>3711</v>
      </c>
      <c r="CC54" s="379">
        <v>3684</v>
      </c>
      <c r="CD54" s="379">
        <v>3670</v>
      </c>
      <c r="CE54" s="379">
        <v>3660</v>
      </c>
      <c r="CF54" s="379">
        <v>3641</v>
      </c>
      <c r="CG54" s="379">
        <v>3633</v>
      </c>
      <c r="CH54" s="379">
        <v>3614</v>
      </c>
      <c r="CI54" s="379">
        <v>3620</v>
      </c>
      <c r="CJ54" s="382">
        <v>3614</v>
      </c>
      <c r="CK54" s="382">
        <v>3609</v>
      </c>
      <c r="CL54" s="382">
        <v>3594</v>
      </c>
      <c r="CM54" s="382">
        <v>3586</v>
      </c>
      <c r="CN54" s="382">
        <v>3581</v>
      </c>
      <c r="CO54" s="382">
        <v>3606</v>
      </c>
      <c r="CP54" s="382">
        <v>3665</v>
      </c>
      <c r="CQ54" s="382">
        <v>3664</v>
      </c>
      <c r="CR54" s="382">
        <v>3628</v>
      </c>
      <c r="CS54" s="382">
        <v>3663</v>
      </c>
      <c r="CT54" s="382">
        <v>3682</v>
      </c>
      <c r="CU54" s="382">
        <v>3686</v>
      </c>
      <c r="CV54" s="379">
        <v>3688</v>
      </c>
      <c r="CW54" s="379">
        <v>3647</v>
      </c>
      <c r="CX54" s="379">
        <v>3600</v>
      </c>
      <c r="CY54" s="379">
        <v>3566</v>
      </c>
      <c r="CZ54" s="379">
        <v>3539</v>
      </c>
      <c r="DA54" s="379">
        <v>3487</v>
      </c>
      <c r="DB54" s="379">
        <v>3473</v>
      </c>
      <c r="DC54" s="379">
        <v>3438</v>
      </c>
      <c r="DD54" s="379">
        <v>3477</v>
      </c>
      <c r="DE54" s="379">
        <v>3473</v>
      </c>
      <c r="DF54" s="379">
        <v>3449</v>
      </c>
      <c r="DG54" s="379">
        <v>3448</v>
      </c>
      <c r="DH54" s="382">
        <v>3415</v>
      </c>
      <c r="DI54" s="382">
        <v>3461</v>
      </c>
      <c r="DJ54" s="382">
        <v>3424</v>
      </c>
      <c r="DK54" s="382">
        <v>3413</v>
      </c>
      <c r="DL54" s="382">
        <v>3371</v>
      </c>
      <c r="DM54" s="382">
        <v>3351</v>
      </c>
      <c r="DN54" s="382">
        <v>3321</v>
      </c>
      <c r="DO54" s="382">
        <v>3307</v>
      </c>
      <c r="DP54" s="382">
        <v>3309</v>
      </c>
      <c r="DQ54" s="382">
        <v>3307</v>
      </c>
      <c r="DR54" s="382">
        <v>3282</v>
      </c>
      <c r="DS54" s="382">
        <v>3365</v>
      </c>
      <c r="DT54" s="379">
        <v>3402</v>
      </c>
      <c r="DU54" s="379">
        <v>3465</v>
      </c>
      <c r="DV54" s="379">
        <v>3467</v>
      </c>
      <c r="DW54" s="379">
        <v>3436</v>
      </c>
      <c r="DX54" s="379">
        <v>3467</v>
      </c>
      <c r="DY54" s="379">
        <v>3482</v>
      </c>
      <c r="DZ54" s="379">
        <v>3503</v>
      </c>
      <c r="EA54" s="379">
        <v>3453</v>
      </c>
      <c r="EB54" s="379">
        <v>3486</v>
      </c>
      <c r="EC54" s="379">
        <v>3499</v>
      </c>
      <c r="ED54" s="379">
        <v>3503</v>
      </c>
      <c r="EE54" s="379">
        <v>3482</v>
      </c>
      <c r="EF54" s="382">
        <v>3464</v>
      </c>
      <c r="EG54" s="382">
        <v>3455</v>
      </c>
      <c r="EH54" s="382">
        <v>3388</v>
      </c>
      <c r="EI54" s="382">
        <v>3369</v>
      </c>
      <c r="EJ54" s="382">
        <v>3339</v>
      </c>
      <c r="EK54" s="382">
        <v>3337</v>
      </c>
      <c r="EL54" s="382">
        <v>3349</v>
      </c>
      <c r="EM54" s="382">
        <v>3346</v>
      </c>
      <c r="EN54" s="382">
        <v>3321</v>
      </c>
      <c r="EO54" s="382">
        <v>3291</v>
      </c>
      <c r="EP54" s="382">
        <v>3278</v>
      </c>
      <c r="EQ54" s="382">
        <v>3261</v>
      </c>
      <c r="ER54" s="379">
        <v>3265</v>
      </c>
      <c r="ES54" s="379">
        <v>3291</v>
      </c>
      <c r="ET54" s="379">
        <v>3229</v>
      </c>
      <c r="EU54" s="379">
        <v>3211</v>
      </c>
      <c r="EV54" s="379">
        <v>3186</v>
      </c>
      <c r="EW54" s="379">
        <v>3140</v>
      </c>
      <c r="EX54" s="379">
        <v>3170</v>
      </c>
      <c r="EY54" s="379">
        <v>3178</v>
      </c>
      <c r="EZ54" s="379">
        <v>3159</v>
      </c>
      <c r="FA54" s="379">
        <v>3161</v>
      </c>
      <c r="FB54" s="379">
        <v>3182</v>
      </c>
      <c r="FC54" s="379">
        <v>3200</v>
      </c>
      <c r="FD54" s="382">
        <v>3221</v>
      </c>
      <c r="FE54" s="382">
        <v>3166</v>
      </c>
      <c r="FF54" s="382">
        <v>3161</v>
      </c>
      <c r="FG54" s="382">
        <v>3149</v>
      </c>
      <c r="FH54" s="382">
        <v>3124</v>
      </c>
      <c r="FI54" s="382">
        <v>3065</v>
      </c>
      <c r="FJ54" s="382">
        <v>3072</v>
      </c>
      <c r="FK54" s="382">
        <v>3062</v>
      </c>
      <c r="FL54" s="382">
        <v>3047</v>
      </c>
      <c r="FM54" s="382">
        <v>3089</v>
      </c>
      <c r="FN54" s="382">
        <v>3073</v>
      </c>
      <c r="FO54" s="382">
        <v>3072</v>
      </c>
      <c r="FP54" s="379">
        <v>3111</v>
      </c>
      <c r="FQ54" s="379">
        <v>3089</v>
      </c>
      <c r="FR54" s="379">
        <v>3090</v>
      </c>
      <c r="FS54" s="379">
        <v>3066</v>
      </c>
      <c r="FT54" s="379">
        <v>3072</v>
      </c>
      <c r="FU54" s="379">
        <v>3058</v>
      </c>
      <c r="FV54" s="379">
        <v>3083</v>
      </c>
      <c r="FW54" s="379">
        <v>3103</v>
      </c>
      <c r="FX54" s="379">
        <v>3087</v>
      </c>
      <c r="FY54" s="379">
        <v>3097</v>
      </c>
      <c r="FZ54" s="379">
        <v>3099</v>
      </c>
      <c r="GA54" s="379">
        <v>3108</v>
      </c>
      <c r="GB54" s="379">
        <v>3123</v>
      </c>
      <c r="GC54" s="379">
        <v>3096</v>
      </c>
      <c r="GD54" s="379">
        <v>3053</v>
      </c>
      <c r="GE54" s="379">
        <v>3024</v>
      </c>
      <c r="GF54" s="390">
        <v>3015</v>
      </c>
      <c r="GG54" s="391">
        <v>2948</v>
      </c>
      <c r="GH54" s="379">
        <v>2978</v>
      </c>
      <c r="GI54" s="324">
        <v>30</v>
      </c>
      <c r="GJ54" s="325">
        <v>101.017639077341</v>
      </c>
      <c r="GK54" s="324">
        <v>-130</v>
      </c>
      <c r="GL54" s="325">
        <v>95.817245817245805</v>
      </c>
    </row>
    <row r="55" spans="1:194" ht="15" outlineLevel="2">
      <c r="A55" s="377">
        <v>411</v>
      </c>
      <c r="B55" s="378" t="s">
        <v>536</v>
      </c>
      <c r="C55" s="348" t="s">
        <v>425</v>
      </c>
      <c r="D55" s="379">
        <v>7082</v>
      </c>
      <c r="E55" s="379">
        <v>7201</v>
      </c>
      <c r="F55" s="379">
        <v>7754</v>
      </c>
      <c r="G55" s="379">
        <v>7744</v>
      </c>
      <c r="H55" s="379">
        <v>7727</v>
      </c>
      <c r="I55" s="379">
        <v>7774</v>
      </c>
      <c r="J55" s="379">
        <v>7662</v>
      </c>
      <c r="K55" s="379">
        <v>7764</v>
      </c>
      <c r="L55" s="379">
        <v>7722</v>
      </c>
      <c r="M55" s="379">
        <v>7732</v>
      </c>
      <c r="N55" s="379">
        <v>7750</v>
      </c>
      <c r="O55" s="379">
        <v>7817</v>
      </c>
      <c r="P55" s="382">
        <v>7852</v>
      </c>
      <c r="Q55" s="382">
        <v>7867</v>
      </c>
      <c r="R55" s="385">
        <v>7904</v>
      </c>
      <c r="S55" s="382">
        <v>7890</v>
      </c>
      <c r="T55" s="382">
        <v>7880</v>
      </c>
      <c r="U55" s="382">
        <v>7895</v>
      </c>
      <c r="V55" s="382">
        <v>7881</v>
      </c>
      <c r="W55" s="382">
        <v>7795</v>
      </c>
      <c r="X55" s="382">
        <v>7820</v>
      </c>
      <c r="Y55" s="382">
        <v>7873</v>
      </c>
      <c r="Z55" s="382">
        <v>7856</v>
      </c>
      <c r="AA55" s="382">
        <v>7818</v>
      </c>
      <c r="AB55" s="379">
        <v>7393</v>
      </c>
      <c r="AC55" s="379">
        <v>7851</v>
      </c>
      <c r="AD55" s="379">
        <v>7849</v>
      </c>
      <c r="AE55" s="379">
        <v>7875</v>
      </c>
      <c r="AF55" s="379">
        <v>7887</v>
      </c>
      <c r="AG55" s="379">
        <v>7898</v>
      </c>
      <c r="AH55" s="379">
        <v>7881</v>
      </c>
      <c r="AI55" s="379">
        <v>7928</v>
      </c>
      <c r="AJ55" s="379">
        <v>7910</v>
      </c>
      <c r="AK55" s="379">
        <v>8014</v>
      </c>
      <c r="AL55" s="379">
        <v>7931</v>
      </c>
      <c r="AM55" s="379">
        <v>7873</v>
      </c>
      <c r="AN55" s="382">
        <v>7857</v>
      </c>
      <c r="AO55" s="382">
        <v>7843</v>
      </c>
      <c r="AP55" s="382">
        <v>7832</v>
      </c>
      <c r="AQ55" s="382">
        <v>7769</v>
      </c>
      <c r="AR55" s="382">
        <v>7811</v>
      </c>
      <c r="AS55" s="382">
        <v>7802</v>
      </c>
      <c r="AT55" s="382">
        <v>7772</v>
      </c>
      <c r="AU55" s="382">
        <v>7791</v>
      </c>
      <c r="AV55" s="382">
        <v>7714</v>
      </c>
      <c r="AW55" s="382">
        <v>7715</v>
      </c>
      <c r="AX55" s="382">
        <v>7673</v>
      </c>
      <c r="AY55" s="382">
        <v>7707</v>
      </c>
      <c r="AZ55" s="379">
        <v>7700</v>
      </c>
      <c r="BA55" s="379">
        <v>7728</v>
      </c>
      <c r="BB55" s="379">
        <v>7713</v>
      </c>
      <c r="BC55" s="379">
        <v>7700</v>
      </c>
      <c r="BD55" s="379">
        <v>7629</v>
      </c>
      <c r="BE55" s="379">
        <v>7499</v>
      </c>
      <c r="BF55" s="379">
        <v>7513</v>
      </c>
      <c r="BG55" s="379">
        <v>7451</v>
      </c>
      <c r="BH55" s="379">
        <v>7457</v>
      </c>
      <c r="BI55" s="379">
        <v>7440</v>
      </c>
      <c r="BJ55" s="379">
        <v>7471</v>
      </c>
      <c r="BK55" s="379">
        <v>7496</v>
      </c>
      <c r="BL55" s="382">
        <v>7485</v>
      </c>
      <c r="BM55" s="382">
        <v>7533</v>
      </c>
      <c r="BN55" s="382">
        <v>7476</v>
      </c>
      <c r="BO55" s="382">
        <v>7459</v>
      </c>
      <c r="BP55" s="382">
        <v>7449</v>
      </c>
      <c r="BQ55" s="382">
        <v>7427</v>
      </c>
      <c r="BR55" s="382">
        <v>7262</v>
      </c>
      <c r="BS55" s="382">
        <v>7274</v>
      </c>
      <c r="BT55" s="382">
        <v>7297</v>
      </c>
      <c r="BU55" s="382">
        <v>7307</v>
      </c>
      <c r="BV55" s="382">
        <v>7304</v>
      </c>
      <c r="BW55" s="382">
        <v>7296</v>
      </c>
      <c r="BX55" s="379">
        <v>7338</v>
      </c>
      <c r="BY55" s="379">
        <v>7290</v>
      </c>
      <c r="BZ55" s="379">
        <v>7264</v>
      </c>
      <c r="CA55" s="379">
        <v>7221</v>
      </c>
      <c r="CB55" s="379">
        <v>7182</v>
      </c>
      <c r="CC55" s="379">
        <v>7175</v>
      </c>
      <c r="CD55" s="379">
        <v>7181</v>
      </c>
      <c r="CE55" s="379">
        <v>7187</v>
      </c>
      <c r="CF55" s="379">
        <v>7182</v>
      </c>
      <c r="CG55" s="379">
        <v>7180</v>
      </c>
      <c r="CH55" s="379">
        <v>7183</v>
      </c>
      <c r="CI55" s="379">
        <v>7180</v>
      </c>
      <c r="CJ55" s="382">
        <v>7130</v>
      </c>
      <c r="CK55" s="382">
        <v>7138</v>
      </c>
      <c r="CL55" s="382">
        <v>7126</v>
      </c>
      <c r="CM55" s="382">
        <v>7101</v>
      </c>
      <c r="CN55" s="382">
        <v>7144</v>
      </c>
      <c r="CO55" s="382">
        <v>7208</v>
      </c>
      <c r="CP55" s="382">
        <v>7287</v>
      </c>
      <c r="CQ55" s="382">
        <v>7319</v>
      </c>
      <c r="CR55" s="382">
        <v>7311</v>
      </c>
      <c r="CS55" s="382">
        <v>7342</v>
      </c>
      <c r="CT55" s="382">
        <v>7388</v>
      </c>
      <c r="CU55" s="382">
        <v>7418</v>
      </c>
      <c r="CV55" s="379">
        <v>7408</v>
      </c>
      <c r="CW55" s="379">
        <v>7401</v>
      </c>
      <c r="CX55" s="379">
        <v>7426</v>
      </c>
      <c r="CY55" s="379">
        <v>7409</v>
      </c>
      <c r="CZ55" s="379">
        <v>7388</v>
      </c>
      <c r="DA55" s="379">
        <v>7385</v>
      </c>
      <c r="DB55" s="379">
        <v>7386</v>
      </c>
      <c r="DC55" s="379">
        <v>7358</v>
      </c>
      <c r="DD55" s="379">
        <v>7354</v>
      </c>
      <c r="DE55" s="379">
        <v>7537</v>
      </c>
      <c r="DF55" s="379">
        <v>7570</v>
      </c>
      <c r="DG55" s="379">
        <v>7547</v>
      </c>
      <c r="DH55" s="382">
        <v>7566</v>
      </c>
      <c r="DI55" s="382">
        <v>7521</v>
      </c>
      <c r="DJ55" s="382">
        <v>7504</v>
      </c>
      <c r="DK55" s="382">
        <v>7487</v>
      </c>
      <c r="DL55" s="382">
        <v>7467</v>
      </c>
      <c r="DM55" s="382">
        <v>7438</v>
      </c>
      <c r="DN55" s="382">
        <v>7398</v>
      </c>
      <c r="DO55" s="382">
        <v>7403</v>
      </c>
      <c r="DP55" s="382">
        <v>7436</v>
      </c>
      <c r="DQ55" s="382">
        <v>7407</v>
      </c>
      <c r="DR55" s="382">
        <v>7357</v>
      </c>
      <c r="DS55" s="382">
        <v>7413</v>
      </c>
      <c r="DT55" s="379">
        <v>7439</v>
      </c>
      <c r="DU55" s="379">
        <v>7514</v>
      </c>
      <c r="DV55" s="379">
        <v>7514</v>
      </c>
      <c r="DW55" s="379">
        <v>7511</v>
      </c>
      <c r="DX55" s="379">
        <v>7561</v>
      </c>
      <c r="DY55" s="379">
        <v>7550</v>
      </c>
      <c r="DZ55" s="379">
        <v>7546</v>
      </c>
      <c r="EA55" s="379">
        <v>7481</v>
      </c>
      <c r="EB55" s="379">
        <v>7498</v>
      </c>
      <c r="EC55" s="379">
        <v>7448</v>
      </c>
      <c r="ED55" s="379">
        <v>7451</v>
      </c>
      <c r="EE55" s="379">
        <v>7453</v>
      </c>
      <c r="EF55" s="382">
        <v>7450</v>
      </c>
      <c r="EG55" s="382">
        <v>7461</v>
      </c>
      <c r="EH55" s="382">
        <v>7437</v>
      </c>
      <c r="EI55" s="382">
        <v>7407</v>
      </c>
      <c r="EJ55" s="382">
        <v>7347</v>
      </c>
      <c r="EK55" s="382">
        <v>7314</v>
      </c>
      <c r="EL55" s="382">
        <v>7310</v>
      </c>
      <c r="EM55" s="382">
        <v>7327</v>
      </c>
      <c r="EN55" s="382">
        <v>7319</v>
      </c>
      <c r="EO55" s="382">
        <v>7316</v>
      </c>
      <c r="EP55" s="382">
        <v>7358</v>
      </c>
      <c r="EQ55" s="382">
        <v>7373</v>
      </c>
      <c r="ER55" s="379">
        <v>7409</v>
      </c>
      <c r="ES55" s="379">
        <v>7409</v>
      </c>
      <c r="ET55" s="379">
        <v>7363</v>
      </c>
      <c r="EU55" s="379">
        <v>7325</v>
      </c>
      <c r="EV55" s="379">
        <v>7312</v>
      </c>
      <c r="EW55" s="379">
        <v>7265</v>
      </c>
      <c r="EX55" s="379">
        <v>7371</v>
      </c>
      <c r="EY55" s="379">
        <v>7402</v>
      </c>
      <c r="EZ55" s="379">
        <v>7369</v>
      </c>
      <c r="FA55" s="379">
        <v>7368</v>
      </c>
      <c r="FB55" s="379">
        <v>7367</v>
      </c>
      <c r="FC55" s="379">
        <v>7406</v>
      </c>
      <c r="FD55" s="382">
        <v>7465</v>
      </c>
      <c r="FE55" s="382">
        <v>7447</v>
      </c>
      <c r="FF55" s="382">
        <v>7424</v>
      </c>
      <c r="FG55" s="382">
        <v>7421</v>
      </c>
      <c r="FH55" s="382">
        <v>7382</v>
      </c>
      <c r="FI55" s="382">
        <v>7335</v>
      </c>
      <c r="FJ55" s="382">
        <v>7320</v>
      </c>
      <c r="FK55" s="382">
        <v>7320</v>
      </c>
      <c r="FL55" s="382">
        <v>7330</v>
      </c>
      <c r="FM55" s="382">
        <v>7355</v>
      </c>
      <c r="FN55" s="382">
        <v>7340</v>
      </c>
      <c r="FO55" s="382">
        <v>7351</v>
      </c>
      <c r="FP55" s="379">
        <v>7369</v>
      </c>
      <c r="FQ55" s="379">
        <v>7349</v>
      </c>
      <c r="FR55" s="379">
        <v>7348</v>
      </c>
      <c r="FS55" s="379">
        <v>7314</v>
      </c>
      <c r="FT55" s="379">
        <v>7312</v>
      </c>
      <c r="FU55" s="379">
        <v>7313</v>
      </c>
      <c r="FV55" s="379">
        <v>7298</v>
      </c>
      <c r="FW55" s="379">
        <v>7269</v>
      </c>
      <c r="FX55" s="379">
        <v>7240</v>
      </c>
      <c r="FY55" s="379">
        <v>7246</v>
      </c>
      <c r="FZ55" s="379">
        <v>7246</v>
      </c>
      <c r="GA55" s="379">
        <v>7257</v>
      </c>
      <c r="GB55" s="379">
        <v>7315</v>
      </c>
      <c r="GC55" s="379">
        <v>7296</v>
      </c>
      <c r="GD55" s="379">
        <v>7240</v>
      </c>
      <c r="GE55" s="379">
        <v>7211</v>
      </c>
      <c r="GF55" s="390">
        <v>7184</v>
      </c>
      <c r="GG55" s="391">
        <v>7140</v>
      </c>
      <c r="GH55" s="379">
        <v>7159</v>
      </c>
      <c r="GI55" s="324">
        <v>19</v>
      </c>
      <c r="GJ55" s="325">
        <v>100.266106442577</v>
      </c>
      <c r="GK55" s="324">
        <v>-98</v>
      </c>
      <c r="GL55" s="325">
        <v>98.649579716136103</v>
      </c>
    </row>
    <row r="56" spans="1:194" ht="15" outlineLevel="2">
      <c r="A56" s="377">
        <v>501</v>
      </c>
      <c r="B56" s="378" t="s">
        <v>536</v>
      </c>
      <c r="C56" s="348" t="s">
        <v>434</v>
      </c>
      <c r="D56" s="379">
        <v>2264</v>
      </c>
      <c r="E56" s="379">
        <v>2300</v>
      </c>
      <c r="F56" s="379">
        <v>2297</v>
      </c>
      <c r="G56" s="379">
        <v>2289</v>
      </c>
      <c r="H56" s="379">
        <v>2297</v>
      </c>
      <c r="I56" s="379">
        <v>2300</v>
      </c>
      <c r="J56" s="379">
        <v>2206</v>
      </c>
      <c r="K56" s="379">
        <v>2287</v>
      </c>
      <c r="L56" s="379">
        <v>2195</v>
      </c>
      <c r="M56" s="379">
        <v>2194</v>
      </c>
      <c r="N56" s="379">
        <v>2187</v>
      </c>
      <c r="O56" s="379">
        <v>2208</v>
      </c>
      <c r="P56" s="382">
        <v>2203</v>
      </c>
      <c r="Q56" s="382">
        <v>2199</v>
      </c>
      <c r="R56" s="385">
        <v>2186</v>
      </c>
      <c r="S56" s="382">
        <v>2188</v>
      </c>
      <c r="T56" s="382">
        <v>2200</v>
      </c>
      <c r="U56" s="382">
        <v>2172</v>
      </c>
      <c r="V56" s="382">
        <v>2154</v>
      </c>
      <c r="W56" s="382">
        <v>2128</v>
      </c>
      <c r="X56" s="382">
        <v>2183</v>
      </c>
      <c r="Y56" s="382">
        <v>2200</v>
      </c>
      <c r="Z56" s="382">
        <v>2178</v>
      </c>
      <c r="AA56" s="382">
        <v>2152</v>
      </c>
      <c r="AB56" s="379">
        <v>2168</v>
      </c>
      <c r="AC56" s="379">
        <v>2170</v>
      </c>
      <c r="AD56" s="379">
        <v>2145</v>
      </c>
      <c r="AE56" s="379">
        <v>2137</v>
      </c>
      <c r="AF56" s="379">
        <v>2157</v>
      </c>
      <c r="AG56" s="379">
        <v>2113</v>
      </c>
      <c r="AH56" s="379">
        <v>2098</v>
      </c>
      <c r="AI56" s="379">
        <v>2093</v>
      </c>
      <c r="AJ56" s="379">
        <v>2105</v>
      </c>
      <c r="AK56" s="379">
        <v>2130</v>
      </c>
      <c r="AL56" s="379">
        <v>2134</v>
      </c>
      <c r="AM56" s="379">
        <v>2146</v>
      </c>
      <c r="AN56" s="382">
        <v>2141</v>
      </c>
      <c r="AO56" s="382">
        <v>2125</v>
      </c>
      <c r="AP56" s="382">
        <v>2136</v>
      </c>
      <c r="AQ56" s="382">
        <v>2091</v>
      </c>
      <c r="AR56" s="382">
        <v>2116</v>
      </c>
      <c r="AS56" s="382">
        <v>2082</v>
      </c>
      <c r="AT56" s="382">
        <v>2073</v>
      </c>
      <c r="AU56" s="382">
        <v>2056</v>
      </c>
      <c r="AV56" s="382">
        <v>2034</v>
      </c>
      <c r="AW56" s="382">
        <v>2019</v>
      </c>
      <c r="AX56" s="382">
        <v>2027</v>
      </c>
      <c r="AY56" s="382">
        <v>2025</v>
      </c>
      <c r="AZ56" s="379">
        <v>2022</v>
      </c>
      <c r="BA56" s="379">
        <v>2035</v>
      </c>
      <c r="BB56" s="379">
        <v>2027</v>
      </c>
      <c r="BC56" s="379">
        <v>2037</v>
      </c>
      <c r="BD56" s="379">
        <v>2046</v>
      </c>
      <c r="BE56" s="379">
        <v>2008</v>
      </c>
      <c r="BF56" s="379">
        <v>1973</v>
      </c>
      <c r="BG56" s="379">
        <v>1917</v>
      </c>
      <c r="BH56" s="379">
        <v>1913</v>
      </c>
      <c r="BI56" s="379">
        <v>1900</v>
      </c>
      <c r="BJ56" s="379">
        <v>1898</v>
      </c>
      <c r="BK56" s="379">
        <v>1905</v>
      </c>
      <c r="BL56" s="382">
        <v>1896</v>
      </c>
      <c r="BM56" s="382">
        <v>1908</v>
      </c>
      <c r="BN56" s="382">
        <v>1907</v>
      </c>
      <c r="BO56" s="382">
        <v>1923</v>
      </c>
      <c r="BP56" s="382">
        <v>1935</v>
      </c>
      <c r="BQ56" s="382">
        <v>1915</v>
      </c>
      <c r="BR56" s="382">
        <v>1866</v>
      </c>
      <c r="BS56" s="382">
        <v>1839</v>
      </c>
      <c r="BT56" s="382">
        <v>1836</v>
      </c>
      <c r="BU56" s="382">
        <v>1830</v>
      </c>
      <c r="BV56" s="382">
        <v>1830</v>
      </c>
      <c r="BW56" s="382">
        <v>1799</v>
      </c>
      <c r="BX56" s="379">
        <v>1844</v>
      </c>
      <c r="BY56" s="379">
        <v>1824</v>
      </c>
      <c r="BZ56" s="379">
        <v>1814</v>
      </c>
      <c r="CA56" s="379">
        <v>1783</v>
      </c>
      <c r="CB56" s="379">
        <v>1779</v>
      </c>
      <c r="CC56" s="379">
        <v>1776</v>
      </c>
      <c r="CD56" s="379">
        <v>1771</v>
      </c>
      <c r="CE56" s="379">
        <v>1785</v>
      </c>
      <c r="CF56" s="379">
        <v>1779</v>
      </c>
      <c r="CG56" s="379">
        <v>1775</v>
      </c>
      <c r="CH56" s="379">
        <v>1777</v>
      </c>
      <c r="CI56" s="379">
        <v>1767</v>
      </c>
      <c r="CJ56" s="382">
        <v>1766</v>
      </c>
      <c r="CK56" s="382">
        <v>1770</v>
      </c>
      <c r="CL56" s="382">
        <v>1776</v>
      </c>
      <c r="CM56" s="382">
        <v>1765</v>
      </c>
      <c r="CN56" s="382">
        <v>1769</v>
      </c>
      <c r="CO56" s="382">
        <v>1790</v>
      </c>
      <c r="CP56" s="382">
        <v>1792</v>
      </c>
      <c r="CQ56" s="382">
        <v>1784</v>
      </c>
      <c r="CR56" s="382">
        <v>1779</v>
      </c>
      <c r="CS56" s="382">
        <v>1766</v>
      </c>
      <c r="CT56" s="382">
        <v>1780</v>
      </c>
      <c r="CU56" s="382">
        <v>1790</v>
      </c>
      <c r="CV56" s="379">
        <v>1791</v>
      </c>
      <c r="CW56" s="379">
        <v>1769</v>
      </c>
      <c r="CX56" s="379">
        <v>1768</v>
      </c>
      <c r="CY56" s="379">
        <v>1776</v>
      </c>
      <c r="CZ56" s="379">
        <v>1769</v>
      </c>
      <c r="DA56" s="379">
        <v>1751</v>
      </c>
      <c r="DB56" s="379">
        <v>1759</v>
      </c>
      <c r="DC56" s="379">
        <v>1754</v>
      </c>
      <c r="DD56" s="379">
        <v>1748</v>
      </c>
      <c r="DE56" s="379">
        <v>1746</v>
      </c>
      <c r="DF56" s="379">
        <v>1753</v>
      </c>
      <c r="DG56" s="379">
        <v>1756</v>
      </c>
      <c r="DH56" s="382">
        <v>1752</v>
      </c>
      <c r="DI56" s="382">
        <v>1741</v>
      </c>
      <c r="DJ56" s="382">
        <v>1739</v>
      </c>
      <c r="DK56" s="382">
        <v>1734</v>
      </c>
      <c r="DL56" s="382">
        <v>1739</v>
      </c>
      <c r="DM56" s="382">
        <v>1731</v>
      </c>
      <c r="DN56" s="382">
        <v>1718</v>
      </c>
      <c r="DO56" s="382">
        <v>1700</v>
      </c>
      <c r="DP56" s="382">
        <v>1702</v>
      </c>
      <c r="DQ56" s="382">
        <v>1685</v>
      </c>
      <c r="DR56" s="382">
        <v>1678</v>
      </c>
      <c r="DS56" s="382">
        <v>1696</v>
      </c>
      <c r="DT56" s="379">
        <v>1710</v>
      </c>
      <c r="DU56" s="379">
        <v>1743</v>
      </c>
      <c r="DV56" s="379">
        <v>1719</v>
      </c>
      <c r="DW56" s="379">
        <v>1718</v>
      </c>
      <c r="DX56" s="379">
        <v>1743</v>
      </c>
      <c r="DY56" s="379">
        <v>1743</v>
      </c>
      <c r="DZ56" s="379">
        <v>1759</v>
      </c>
      <c r="EA56" s="379">
        <v>1746</v>
      </c>
      <c r="EB56" s="379">
        <v>1737</v>
      </c>
      <c r="EC56" s="379">
        <v>1729</v>
      </c>
      <c r="ED56" s="379">
        <v>1728</v>
      </c>
      <c r="EE56" s="379">
        <v>1728</v>
      </c>
      <c r="EF56" s="382">
        <v>1733</v>
      </c>
      <c r="EG56" s="382">
        <v>1745</v>
      </c>
      <c r="EH56" s="382">
        <v>1746</v>
      </c>
      <c r="EI56" s="382">
        <v>1746</v>
      </c>
      <c r="EJ56" s="382">
        <v>1733</v>
      </c>
      <c r="EK56" s="382">
        <v>1733</v>
      </c>
      <c r="EL56" s="382">
        <v>1741</v>
      </c>
      <c r="EM56" s="382">
        <v>1755</v>
      </c>
      <c r="EN56" s="382">
        <v>1772</v>
      </c>
      <c r="EO56" s="382">
        <v>1760</v>
      </c>
      <c r="EP56" s="382">
        <v>1758</v>
      </c>
      <c r="EQ56" s="382">
        <v>1751</v>
      </c>
      <c r="ER56" s="379">
        <v>1764</v>
      </c>
      <c r="ES56" s="379">
        <v>1779</v>
      </c>
      <c r="ET56" s="379">
        <v>1793</v>
      </c>
      <c r="EU56" s="379">
        <v>1786</v>
      </c>
      <c r="EV56" s="379">
        <v>1776</v>
      </c>
      <c r="EW56" s="379">
        <v>1768</v>
      </c>
      <c r="EX56" s="379">
        <v>1784</v>
      </c>
      <c r="EY56" s="379">
        <v>1793</v>
      </c>
      <c r="EZ56" s="379">
        <v>1808</v>
      </c>
      <c r="FA56" s="379">
        <v>1818</v>
      </c>
      <c r="FB56" s="379">
        <v>1810</v>
      </c>
      <c r="FC56" s="379">
        <v>1847</v>
      </c>
      <c r="FD56" s="382">
        <v>1846</v>
      </c>
      <c r="FE56" s="382">
        <v>1853</v>
      </c>
      <c r="FF56" s="382">
        <v>1844</v>
      </c>
      <c r="FG56" s="382">
        <v>1841</v>
      </c>
      <c r="FH56" s="382">
        <v>1835</v>
      </c>
      <c r="FI56" s="382">
        <v>1816</v>
      </c>
      <c r="FJ56" s="382">
        <v>1811</v>
      </c>
      <c r="FK56" s="382">
        <v>1803</v>
      </c>
      <c r="FL56" s="382">
        <v>1801</v>
      </c>
      <c r="FM56" s="382">
        <v>1793</v>
      </c>
      <c r="FN56" s="382">
        <v>1786</v>
      </c>
      <c r="FO56" s="382">
        <v>1788</v>
      </c>
      <c r="FP56" s="379">
        <v>1796</v>
      </c>
      <c r="FQ56" s="379">
        <v>1801</v>
      </c>
      <c r="FR56" s="379">
        <v>1796</v>
      </c>
      <c r="FS56" s="379">
        <v>1789</v>
      </c>
      <c r="FT56" s="379">
        <v>1799</v>
      </c>
      <c r="FU56" s="379">
        <v>1810</v>
      </c>
      <c r="FV56" s="379">
        <v>1800</v>
      </c>
      <c r="FW56" s="379">
        <v>1816</v>
      </c>
      <c r="FX56" s="379">
        <v>1811</v>
      </c>
      <c r="FY56" s="379">
        <v>1826</v>
      </c>
      <c r="FZ56" s="379">
        <v>1814</v>
      </c>
      <c r="GA56" s="379">
        <v>1802</v>
      </c>
      <c r="GB56" s="379">
        <v>1813</v>
      </c>
      <c r="GC56" s="379">
        <v>1827</v>
      </c>
      <c r="GD56" s="379">
        <v>1826</v>
      </c>
      <c r="GE56" s="379">
        <v>1814</v>
      </c>
      <c r="GF56" s="390">
        <v>1814</v>
      </c>
      <c r="GG56" s="391">
        <v>1764</v>
      </c>
      <c r="GH56" s="379">
        <v>1775</v>
      </c>
      <c r="GI56" s="324">
        <v>11</v>
      </c>
      <c r="GJ56" s="325">
        <v>100.62358276643999</v>
      </c>
      <c r="GK56" s="324">
        <v>-27</v>
      </c>
      <c r="GL56" s="325">
        <v>98.501664816870104</v>
      </c>
    </row>
    <row r="57" spans="1:194" ht="15" outlineLevel="2">
      <c r="A57" s="377">
        <v>543</v>
      </c>
      <c r="B57" s="378" t="s">
        <v>536</v>
      </c>
      <c r="C57" s="348" t="s">
        <v>436</v>
      </c>
      <c r="D57" s="379">
        <v>6781</v>
      </c>
      <c r="E57" s="379">
        <v>6808</v>
      </c>
      <c r="F57" s="379">
        <v>6883</v>
      </c>
      <c r="G57" s="379">
        <v>6832</v>
      </c>
      <c r="H57" s="379">
        <v>6858</v>
      </c>
      <c r="I57" s="379">
        <v>6873</v>
      </c>
      <c r="J57" s="379">
        <v>6857</v>
      </c>
      <c r="K57" s="379">
        <v>6855</v>
      </c>
      <c r="L57" s="379">
        <v>6854</v>
      </c>
      <c r="M57" s="379">
        <v>6879</v>
      </c>
      <c r="N57" s="379">
        <v>6886</v>
      </c>
      <c r="O57" s="379">
        <v>6984</v>
      </c>
      <c r="P57" s="382">
        <v>6974</v>
      </c>
      <c r="Q57" s="382">
        <v>7015</v>
      </c>
      <c r="R57" s="385">
        <v>7034</v>
      </c>
      <c r="S57" s="382">
        <v>7073</v>
      </c>
      <c r="T57" s="382">
        <v>7072</v>
      </c>
      <c r="U57" s="382">
        <v>7056</v>
      </c>
      <c r="V57" s="382">
        <v>7034</v>
      </c>
      <c r="W57" s="382">
        <v>6988</v>
      </c>
      <c r="X57" s="382">
        <v>6992</v>
      </c>
      <c r="Y57" s="382">
        <v>6994</v>
      </c>
      <c r="Z57" s="382">
        <v>6970</v>
      </c>
      <c r="AA57" s="382">
        <v>7019</v>
      </c>
      <c r="AB57" s="379">
        <v>6717</v>
      </c>
      <c r="AC57" s="379">
        <v>7092</v>
      </c>
      <c r="AD57" s="379">
        <v>7077</v>
      </c>
      <c r="AE57" s="379">
        <v>7041</v>
      </c>
      <c r="AF57" s="379">
        <v>7052</v>
      </c>
      <c r="AG57" s="379">
        <v>7038</v>
      </c>
      <c r="AH57" s="379">
        <v>7011</v>
      </c>
      <c r="AI57" s="379">
        <v>6908</v>
      </c>
      <c r="AJ57" s="379">
        <v>6958</v>
      </c>
      <c r="AK57" s="379">
        <v>6976</v>
      </c>
      <c r="AL57" s="379">
        <v>6927</v>
      </c>
      <c r="AM57" s="379">
        <v>6906</v>
      </c>
      <c r="AN57" s="382">
        <v>6902</v>
      </c>
      <c r="AO57" s="382">
        <v>6940</v>
      </c>
      <c r="AP57" s="382">
        <v>6936</v>
      </c>
      <c r="AQ57" s="382">
        <v>6952</v>
      </c>
      <c r="AR57" s="382">
        <v>6953</v>
      </c>
      <c r="AS57" s="382">
        <v>6915</v>
      </c>
      <c r="AT57" s="382">
        <v>6881</v>
      </c>
      <c r="AU57" s="382">
        <v>6837</v>
      </c>
      <c r="AV57" s="382">
        <v>6782</v>
      </c>
      <c r="AW57" s="382">
        <v>6767</v>
      </c>
      <c r="AX57" s="382">
        <v>6763</v>
      </c>
      <c r="AY57" s="382">
        <v>6794</v>
      </c>
      <c r="AZ57" s="379">
        <v>6798</v>
      </c>
      <c r="BA57" s="379">
        <v>6764</v>
      </c>
      <c r="BB57" s="379">
        <v>6775</v>
      </c>
      <c r="BC57" s="379">
        <v>6748</v>
      </c>
      <c r="BD57" s="379">
        <v>6741</v>
      </c>
      <c r="BE57" s="379">
        <v>6711</v>
      </c>
      <c r="BF57" s="379">
        <v>6702</v>
      </c>
      <c r="BG57" s="379">
        <v>6630</v>
      </c>
      <c r="BH57" s="379">
        <v>6595</v>
      </c>
      <c r="BI57" s="379">
        <v>6556</v>
      </c>
      <c r="BJ57" s="379">
        <v>6602</v>
      </c>
      <c r="BK57" s="379">
        <v>6640</v>
      </c>
      <c r="BL57" s="382">
        <v>6655</v>
      </c>
      <c r="BM57" s="382">
        <v>6689</v>
      </c>
      <c r="BN57" s="382">
        <v>6684</v>
      </c>
      <c r="BO57" s="382">
        <v>6684</v>
      </c>
      <c r="BP57" s="382">
        <v>6674</v>
      </c>
      <c r="BQ57" s="382">
        <v>6651</v>
      </c>
      <c r="BR57" s="382">
        <v>6629</v>
      </c>
      <c r="BS57" s="382">
        <v>6591</v>
      </c>
      <c r="BT57" s="382">
        <v>6589</v>
      </c>
      <c r="BU57" s="382">
        <v>6566</v>
      </c>
      <c r="BV57" s="382">
        <v>6591</v>
      </c>
      <c r="BW57" s="382">
        <v>6603</v>
      </c>
      <c r="BX57" s="379">
        <v>6616</v>
      </c>
      <c r="BY57" s="379">
        <v>6603</v>
      </c>
      <c r="BZ57" s="379">
        <v>6599</v>
      </c>
      <c r="CA57" s="379">
        <v>6602</v>
      </c>
      <c r="CB57" s="379">
        <v>6592</v>
      </c>
      <c r="CC57" s="379">
        <v>6499</v>
      </c>
      <c r="CD57" s="379">
        <v>6518</v>
      </c>
      <c r="CE57" s="379">
        <v>6516</v>
      </c>
      <c r="CF57" s="379">
        <v>6532</v>
      </c>
      <c r="CG57" s="379">
        <v>6521</v>
      </c>
      <c r="CH57" s="379">
        <v>6525</v>
      </c>
      <c r="CI57" s="379">
        <v>6513</v>
      </c>
      <c r="CJ57" s="382">
        <v>6489</v>
      </c>
      <c r="CK57" s="382">
        <v>6488</v>
      </c>
      <c r="CL57" s="382">
        <v>6523</v>
      </c>
      <c r="CM57" s="382">
        <v>6506</v>
      </c>
      <c r="CN57" s="382">
        <v>6501</v>
      </c>
      <c r="CO57" s="382">
        <v>6506</v>
      </c>
      <c r="CP57" s="382">
        <v>6497</v>
      </c>
      <c r="CQ57" s="382">
        <v>6507</v>
      </c>
      <c r="CR57" s="382">
        <v>6527</v>
      </c>
      <c r="CS57" s="382">
        <v>6542</v>
      </c>
      <c r="CT57" s="382">
        <v>6558</v>
      </c>
      <c r="CU57" s="382">
        <v>6544</v>
      </c>
      <c r="CV57" s="379">
        <v>6544</v>
      </c>
      <c r="CW57" s="379">
        <v>6568</v>
      </c>
      <c r="CX57" s="379">
        <v>6553</v>
      </c>
      <c r="CY57" s="379">
        <v>6563</v>
      </c>
      <c r="CZ57" s="379">
        <v>6537</v>
      </c>
      <c r="DA57" s="379">
        <v>6537</v>
      </c>
      <c r="DB57" s="379">
        <v>6527</v>
      </c>
      <c r="DC57" s="379">
        <v>6553</v>
      </c>
      <c r="DD57" s="379">
        <v>6566</v>
      </c>
      <c r="DE57" s="379">
        <v>6571</v>
      </c>
      <c r="DF57" s="379">
        <v>6571</v>
      </c>
      <c r="DG57" s="379">
        <v>6592</v>
      </c>
      <c r="DH57" s="382">
        <v>6600</v>
      </c>
      <c r="DI57" s="382">
        <v>6615</v>
      </c>
      <c r="DJ57" s="382">
        <v>6634</v>
      </c>
      <c r="DK57" s="382">
        <v>6615</v>
      </c>
      <c r="DL57" s="382">
        <v>6586</v>
      </c>
      <c r="DM57" s="382">
        <v>6556</v>
      </c>
      <c r="DN57" s="382">
        <v>6554</v>
      </c>
      <c r="DO57" s="382">
        <v>6549</v>
      </c>
      <c r="DP57" s="382">
        <v>6548</v>
      </c>
      <c r="DQ57" s="382">
        <v>6522</v>
      </c>
      <c r="DR57" s="382">
        <v>6508</v>
      </c>
      <c r="DS57" s="382">
        <v>6505</v>
      </c>
      <c r="DT57" s="379">
        <v>6521</v>
      </c>
      <c r="DU57" s="379">
        <v>6527</v>
      </c>
      <c r="DV57" s="379">
        <v>6537</v>
      </c>
      <c r="DW57" s="379">
        <v>6492</v>
      </c>
      <c r="DX57" s="379">
        <v>6565</v>
      </c>
      <c r="DY57" s="379">
        <v>6552</v>
      </c>
      <c r="DZ57" s="379">
        <v>6546</v>
      </c>
      <c r="EA57" s="379">
        <v>6496</v>
      </c>
      <c r="EB57" s="379">
        <v>6533</v>
      </c>
      <c r="EC57" s="379">
        <v>6519</v>
      </c>
      <c r="ED57" s="379">
        <v>6503</v>
      </c>
      <c r="EE57" s="379">
        <v>6517</v>
      </c>
      <c r="EF57" s="382">
        <v>6558</v>
      </c>
      <c r="EG57" s="382">
        <v>6579</v>
      </c>
      <c r="EH57" s="382">
        <v>6592</v>
      </c>
      <c r="EI57" s="382">
        <v>6594</v>
      </c>
      <c r="EJ57" s="382">
        <v>6582</v>
      </c>
      <c r="EK57" s="382">
        <v>6581</v>
      </c>
      <c r="EL57" s="382">
        <v>6583</v>
      </c>
      <c r="EM57" s="382">
        <v>6577</v>
      </c>
      <c r="EN57" s="382">
        <v>6611</v>
      </c>
      <c r="EO57" s="382">
        <v>6606</v>
      </c>
      <c r="EP57" s="382">
        <v>6616</v>
      </c>
      <c r="EQ57" s="382">
        <v>6638</v>
      </c>
      <c r="ER57" s="379">
        <v>6664</v>
      </c>
      <c r="ES57" s="379">
        <v>6671</v>
      </c>
      <c r="ET57" s="379">
        <v>6561</v>
      </c>
      <c r="EU57" s="379">
        <v>6544</v>
      </c>
      <c r="EV57" s="379">
        <v>6523</v>
      </c>
      <c r="EW57" s="379">
        <v>6521</v>
      </c>
      <c r="EX57" s="379">
        <v>6569</v>
      </c>
      <c r="EY57" s="379">
        <v>6593</v>
      </c>
      <c r="EZ57" s="379">
        <v>6563</v>
      </c>
      <c r="FA57" s="379">
        <v>6580</v>
      </c>
      <c r="FB57" s="379">
        <v>6592</v>
      </c>
      <c r="FC57" s="379">
        <v>6628</v>
      </c>
      <c r="FD57" s="382">
        <v>6692</v>
      </c>
      <c r="FE57" s="382">
        <v>6732</v>
      </c>
      <c r="FF57" s="382">
        <v>6657</v>
      </c>
      <c r="FG57" s="382">
        <v>6640</v>
      </c>
      <c r="FH57" s="382">
        <v>6640</v>
      </c>
      <c r="FI57" s="382">
        <v>6608</v>
      </c>
      <c r="FJ57" s="382">
        <v>6596</v>
      </c>
      <c r="FK57" s="382">
        <v>6609</v>
      </c>
      <c r="FL57" s="382">
        <v>6636</v>
      </c>
      <c r="FM57" s="382">
        <v>6641</v>
      </c>
      <c r="FN57" s="382">
        <v>6611</v>
      </c>
      <c r="FO57" s="382">
        <v>6608</v>
      </c>
      <c r="FP57" s="379">
        <v>6656</v>
      </c>
      <c r="FQ57" s="379">
        <v>6681</v>
      </c>
      <c r="FR57" s="379">
        <v>6648</v>
      </c>
      <c r="FS57" s="379">
        <v>6580</v>
      </c>
      <c r="FT57" s="379">
        <v>6527</v>
      </c>
      <c r="FU57" s="379">
        <v>6509</v>
      </c>
      <c r="FV57" s="379">
        <v>6542</v>
      </c>
      <c r="FW57" s="379">
        <v>6554</v>
      </c>
      <c r="FX57" s="379">
        <v>6546</v>
      </c>
      <c r="FY57" s="379">
        <v>6522</v>
      </c>
      <c r="FZ57" s="379">
        <v>6499</v>
      </c>
      <c r="GA57" s="379">
        <v>6508</v>
      </c>
      <c r="GB57" s="379">
        <v>6582</v>
      </c>
      <c r="GC57" s="379">
        <v>6603</v>
      </c>
      <c r="GD57" s="379">
        <v>6572</v>
      </c>
      <c r="GE57" s="379">
        <v>6572</v>
      </c>
      <c r="GF57" s="390">
        <v>6533</v>
      </c>
      <c r="GG57" s="391">
        <v>6461</v>
      </c>
      <c r="GH57" s="379">
        <v>6470</v>
      </c>
      <c r="GI57" s="324">
        <v>9</v>
      </c>
      <c r="GJ57" s="325">
        <v>100.139297322396</v>
      </c>
      <c r="GK57" s="324">
        <v>-38</v>
      </c>
      <c r="GL57" s="325">
        <v>99.416103257529201</v>
      </c>
    </row>
    <row r="58" spans="1:194" ht="15" outlineLevel="2">
      <c r="A58" s="377">
        <v>628</v>
      </c>
      <c r="B58" s="378" t="s">
        <v>536</v>
      </c>
      <c r="C58" s="348" t="s">
        <v>444</v>
      </c>
      <c r="D58" s="379">
        <v>8243</v>
      </c>
      <c r="E58" s="379">
        <v>8243</v>
      </c>
      <c r="F58" s="379">
        <v>8260</v>
      </c>
      <c r="G58" s="379">
        <v>7768</v>
      </c>
      <c r="H58" s="379">
        <v>7765</v>
      </c>
      <c r="I58" s="379">
        <v>7810</v>
      </c>
      <c r="J58" s="379">
        <v>7775</v>
      </c>
      <c r="K58" s="379">
        <v>7767</v>
      </c>
      <c r="L58" s="379">
        <v>7796</v>
      </c>
      <c r="M58" s="379">
        <v>7794</v>
      </c>
      <c r="N58" s="379">
        <v>7815</v>
      </c>
      <c r="O58" s="379">
        <v>7849</v>
      </c>
      <c r="P58" s="382">
        <v>7909</v>
      </c>
      <c r="Q58" s="382">
        <v>7912</v>
      </c>
      <c r="R58" s="385">
        <v>7884</v>
      </c>
      <c r="S58" s="382">
        <v>7873</v>
      </c>
      <c r="T58" s="382">
        <v>7835</v>
      </c>
      <c r="U58" s="382">
        <v>7820</v>
      </c>
      <c r="V58" s="382">
        <v>7804</v>
      </c>
      <c r="W58" s="382">
        <v>7791</v>
      </c>
      <c r="X58" s="382">
        <v>7785</v>
      </c>
      <c r="Y58" s="382">
        <v>7818</v>
      </c>
      <c r="Z58" s="382">
        <v>7788</v>
      </c>
      <c r="AA58" s="382">
        <v>7791</v>
      </c>
      <c r="AB58" s="379">
        <v>7840</v>
      </c>
      <c r="AC58" s="379">
        <v>7853</v>
      </c>
      <c r="AD58" s="379">
        <v>7871</v>
      </c>
      <c r="AE58" s="379">
        <v>7867</v>
      </c>
      <c r="AF58" s="379">
        <v>7897</v>
      </c>
      <c r="AG58" s="379">
        <v>7829</v>
      </c>
      <c r="AH58" s="379">
        <v>7782</v>
      </c>
      <c r="AI58" s="379">
        <v>7742</v>
      </c>
      <c r="AJ58" s="379">
        <v>7690</v>
      </c>
      <c r="AK58" s="379">
        <v>7726</v>
      </c>
      <c r="AL58" s="379">
        <v>7660</v>
      </c>
      <c r="AM58" s="379">
        <v>7725</v>
      </c>
      <c r="AN58" s="382">
        <v>7739</v>
      </c>
      <c r="AO58" s="382">
        <v>7767</v>
      </c>
      <c r="AP58" s="382">
        <v>7763</v>
      </c>
      <c r="AQ58" s="382">
        <v>7673</v>
      </c>
      <c r="AR58" s="382">
        <v>7676</v>
      </c>
      <c r="AS58" s="382">
        <v>7640</v>
      </c>
      <c r="AT58" s="382">
        <v>7618</v>
      </c>
      <c r="AU58" s="382">
        <v>7633</v>
      </c>
      <c r="AV58" s="382">
        <v>7567</v>
      </c>
      <c r="AW58" s="382">
        <v>7577</v>
      </c>
      <c r="AX58" s="382">
        <v>7598</v>
      </c>
      <c r="AY58" s="382">
        <v>7641</v>
      </c>
      <c r="AZ58" s="379">
        <v>7683</v>
      </c>
      <c r="BA58" s="379">
        <v>7669</v>
      </c>
      <c r="BB58" s="379">
        <v>7626</v>
      </c>
      <c r="BC58" s="379">
        <v>7593</v>
      </c>
      <c r="BD58" s="379">
        <v>7613</v>
      </c>
      <c r="BE58" s="379">
        <v>7570</v>
      </c>
      <c r="BF58" s="379">
        <v>7522</v>
      </c>
      <c r="BG58" s="379">
        <v>7420</v>
      </c>
      <c r="BH58" s="379">
        <v>7339</v>
      </c>
      <c r="BI58" s="379">
        <v>7293</v>
      </c>
      <c r="BJ58" s="379">
        <v>7301</v>
      </c>
      <c r="BK58" s="379">
        <v>7354</v>
      </c>
      <c r="BL58" s="382">
        <v>7356</v>
      </c>
      <c r="BM58" s="382">
        <v>7435</v>
      </c>
      <c r="BN58" s="382">
        <v>7428</v>
      </c>
      <c r="BO58" s="382">
        <v>7423</v>
      </c>
      <c r="BP58" s="382">
        <v>7429</v>
      </c>
      <c r="BQ58" s="382">
        <v>7325</v>
      </c>
      <c r="BR58" s="382">
        <v>7238</v>
      </c>
      <c r="BS58" s="382">
        <v>7167</v>
      </c>
      <c r="BT58" s="382">
        <v>7145</v>
      </c>
      <c r="BU58" s="382">
        <v>7155</v>
      </c>
      <c r="BV58" s="382">
        <v>7188</v>
      </c>
      <c r="BW58" s="382">
        <v>7278</v>
      </c>
      <c r="BX58" s="379">
        <v>7278</v>
      </c>
      <c r="BY58" s="379">
        <v>7247</v>
      </c>
      <c r="BZ58" s="379">
        <v>7259</v>
      </c>
      <c r="CA58" s="379">
        <v>7199</v>
      </c>
      <c r="CB58" s="379">
        <v>7171</v>
      </c>
      <c r="CC58" s="379">
        <v>7141</v>
      </c>
      <c r="CD58" s="379">
        <v>7133</v>
      </c>
      <c r="CE58" s="379">
        <v>7144</v>
      </c>
      <c r="CF58" s="379">
        <v>7121</v>
      </c>
      <c r="CG58" s="379">
        <v>7082</v>
      </c>
      <c r="CH58" s="379">
        <v>7099</v>
      </c>
      <c r="CI58" s="379">
        <v>7101</v>
      </c>
      <c r="CJ58" s="382">
        <v>7095</v>
      </c>
      <c r="CK58" s="382">
        <v>7114</v>
      </c>
      <c r="CL58" s="382">
        <v>7085</v>
      </c>
      <c r="CM58" s="382">
        <v>7108</v>
      </c>
      <c r="CN58" s="382">
        <v>7118</v>
      </c>
      <c r="CO58" s="382">
        <v>7183</v>
      </c>
      <c r="CP58" s="382">
        <v>7222</v>
      </c>
      <c r="CQ58" s="382">
        <v>7252</v>
      </c>
      <c r="CR58" s="382">
        <v>7227</v>
      </c>
      <c r="CS58" s="382">
        <v>7280</v>
      </c>
      <c r="CT58" s="382">
        <v>7307</v>
      </c>
      <c r="CU58" s="382">
        <v>7334</v>
      </c>
      <c r="CV58" s="379">
        <v>7338</v>
      </c>
      <c r="CW58" s="379">
        <v>7324</v>
      </c>
      <c r="CX58" s="379">
        <v>7243</v>
      </c>
      <c r="CY58" s="379">
        <v>7206</v>
      </c>
      <c r="CZ58" s="379">
        <v>7156</v>
      </c>
      <c r="DA58" s="379">
        <v>7131</v>
      </c>
      <c r="DB58" s="379">
        <v>7149</v>
      </c>
      <c r="DC58" s="379">
        <v>7135</v>
      </c>
      <c r="DD58" s="379">
        <v>7142</v>
      </c>
      <c r="DE58" s="379">
        <v>7115</v>
      </c>
      <c r="DF58" s="379">
        <v>7184</v>
      </c>
      <c r="DG58" s="379">
        <v>7230</v>
      </c>
      <c r="DH58" s="382">
        <v>7249</v>
      </c>
      <c r="DI58" s="382">
        <v>7330</v>
      </c>
      <c r="DJ58" s="382">
        <v>7295</v>
      </c>
      <c r="DK58" s="382">
        <v>7262</v>
      </c>
      <c r="DL58" s="382">
        <v>7222</v>
      </c>
      <c r="DM58" s="382">
        <v>7189</v>
      </c>
      <c r="DN58" s="382">
        <v>7148</v>
      </c>
      <c r="DO58" s="382">
        <v>7147</v>
      </c>
      <c r="DP58" s="382">
        <v>7169</v>
      </c>
      <c r="DQ58" s="382">
        <v>7111</v>
      </c>
      <c r="DR58" s="382">
        <v>7088</v>
      </c>
      <c r="DS58" s="382">
        <v>7117</v>
      </c>
      <c r="DT58" s="379">
        <v>7152</v>
      </c>
      <c r="DU58" s="379">
        <v>7178</v>
      </c>
      <c r="DV58" s="379">
        <v>7188</v>
      </c>
      <c r="DW58" s="379">
        <v>7210</v>
      </c>
      <c r="DX58" s="379">
        <v>7236</v>
      </c>
      <c r="DY58" s="379">
        <v>7267</v>
      </c>
      <c r="DZ58" s="379">
        <v>7290</v>
      </c>
      <c r="EA58" s="379">
        <v>7223</v>
      </c>
      <c r="EB58" s="379">
        <v>7236</v>
      </c>
      <c r="EC58" s="379">
        <v>7221</v>
      </c>
      <c r="ED58" s="379">
        <v>7163</v>
      </c>
      <c r="EE58" s="379">
        <v>7204</v>
      </c>
      <c r="EF58" s="382">
        <v>7239</v>
      </c>
      <c r="EG58" s="382">
        <v>7251</v>
      </c>
      <c r="EH58" s="382">
        <v>7209</v>
      </c>
      <c r="EI58" s="382">
        <v>7180</v>
      </c>
      <c r="EJ58" s="382">
        <v>7175</v>
      </c>
      <c r="EK58" s="382">
        <v>7166</v>
      </c>
      <c r="EL58" s="382">
        <v>7140</v>
      </c>
      <c r="EM58" s="382">
        <v>7145</v>
      </c>
      <c r="EN58" s="382">
        <v>7115</v>
      </c>
      <c r="EO58" s="382">
        <v>7099</v>
      </c>
      <c r="EP58" s="382">
        <v>7101</v>
      </c>
      <c r="EQ58" s="382">
        <v>7097</v>
      </c>
      <c r="ER58" s="379">
        <v>7125</v>
      </c>
      <c r="ES58" s="379">
        <v>7095</v>
      </c>
      <c r="ET58" s="379">
        <v>7036</v>
      </c>
      <c r="EU58" s="379">
        <v>7023</v>
      </c>
      <c r="EV58" s="379">
        <v>7039</v>
      </c>
      <c r="EW58" s="379">
        <v>7009</v>
      </c>
      <c r="EX58" s="379">
        <v>7036</v>
      </c>
      <c r="EY58" s="379">
        <v>7108</v>
      </c>
      <c r="EZ58" s="379">
        <v>7150</v>
      </c>
      <c r="FA58" s="379">
        <v>7186</v>
      </c>
      <c r="FB58" s="379">
        <v>7179</v>
      </c>
      <c r="FC58" s="379">
        <v>7242</v>
      </c>
      <c r="FD58" s="382">
        <v>7303</v>
      </c>
      <c r="FE58" s="382">
        <v>7297</v>
      </c>
      <c r="FF58" s="382">
        <v>7201</v>
      </c>
      <c r="FG58" s="382">
        <v>7178</v>
      </c>
      <c r="FH58" s="382">
        <v>7153</v>
      </c>
      <c r="FI58" s="382">
        <v>7106</v>
      </c>
      <c r="FJ58" s="382">
        <v>7122</v>
      </c>
      <c r="FK58" s="382">
        <v>7118</v>
      </c>
      <c r="FL58" s="382">
        <v>7142</v>
      </c>
      <c r="FM58" s="382">
        <v>7165</v>
      </c>
      <c r="FN58" s="382">
        <v>7158</v>
      </c>
      <c r="FO58" s="382">
        <v>7195</v>
      </c>
      <c r="FP58" s="379">
        <v>7232</v>
      </c>
      <c r="FQ58" s="379">
        <v>7191</v>
      </c>
      <c r="FR58" s="379">
        <v>7149</v>
      </c>
      <c r="FS58" s="379">
        <v>7085</v>
      </c>
      <c r="FT58" s="379">
        <v>7053</v>
      </c>
      <c r="FU58" s="379">
        <v>7026</v>
      </c>
      <c r="FV58" s="379">
        <v>7050</v>
      </c>
      <c r="FW58" s="379">
        <v>7044</v>
      </c>
      <c r="FX58" s="379">
        <v>7006</v>
      </c>
      <c r="FY58" s="379">
        <v>7050</v>
      </c>
      <c r="FZ58" s="379">
        <v>7058</v>
      </c>
      <c r="GA58" s="379">
        <v>7087</v>
      </c>
      <c r="GB58" s="379">
        <v>7150</v>
      </c>
      <c r="GC58" s="379">
        <v>7165</v>
      </c>
      <c r="GD58" s="379">
        <v>7115</v>
      </c>
      <c r="GE58" s="379">
        <v>7074</v>
      </c>
      <c r="GF58" s="390">
        <v>7043</v>
      </c>
      <c r="GG58" s="391">
        <v>7005</v>
      </c>
      <c r="GH58" s="379">
        <v>7027</v>
      </c>
      <c r="GI58" s="324">
        <v>22</v>
      </c>
      <c r="GJ58" s="325">
        <v>100.31406138472499</v>
      </c>
      <c r="GK58" s="324">
        <v>-60</v>
      </c>
      <c r="GL58" s="325">
        <v>99.1533794271201</v>
      </c>
    </row>
    <row r="59" spans="1:194" ht="15" outlineLevel="2">
      <c r="A59" s="377">
        <v>656</v>
      </c>
      <c r="B59" s="378" t="s">
        <v>536</v>
      </c>
      <c r="C59" s="348" t="s">
        <v>580</v>
      </c>
      <c r="D59" s="379">
        <v>5966</v>
      </c>
      <c r="E59" s="379">
        <v>6038</v>
      </c>
      <c r="F59" s="379">
        <v>6078</v>
      </c>
      <c r="G59" s="379">
        <v>6086</v>
      </c>
      <c r="H59" s="379">
        <v>6040</v>
      </c>
      <c r="I59" s="379">
        <v>6050</v>
      </c>
      <c r="J59" s="379">
        <v>6002</v>
      </c>
      <c r="K59" s="379">
        <v>6020</v>
      </c>
      <c r="L59" s="379">
        <v>5967</v>
      </c>
      <c r="M59" s="379">
        <v>5994</v>
      </c>
      <c r="N59" s="379">
        <v>6041</v>
      </c>
      <c r="O59" s="379">
        <v>6124</v>
      </c>
      <c r="P59" s="382">
        <v>6090</v>
      </c>
      <c r="Q59" s="382">
        <v>6053</v>
      </c>
      <c r="R59" s="385">
        <v>6181</v>
      </c>
      <c r="S59" s="382">
        <v>6103</v>
      </c>
      <c r="T59" s="382">
        <v>6282</v>
      </c>
      <c r="U59" s="382">
        <v>6518</v>
      </c>
      <c r="V59" s="382">
        <v>6509</v>
      </c>
      <c r="W59" s="382">
        <v>6465</v>
      </c>
      <c r="X59" s="382">
        <v>6461</v>
      </c>
      <c r="Y59" s="382">
        <v>6568</v>
      </c>
      <c r="Z59" s="382">
        <v>6583</v>
      </c>
      <c r="AA59" s="382">
        <v>6543</v>
      </c>
      <c r="AB59" s="379">
        <v>6523</v>
      </c>
      <c r="AC59" s="379">
        <v>6562</v>
      </c>
      <c r="AD59" s="379">
        <v>6552</v>
      </c>
      <c r="AE59" s="379">
        <v>6527</v>
      </c>
      <c r="AF59" s="379">
        <v>6448</v>
      </c>
      <c r="AG59" s="379">
        <v>6366</v>
      </c>
      <c r="AH59" s="379">
        <v>6356</v>
      </c>
      <c r="AI59" s="379">
        <v>6398</v>
      </c>
      <c r="AJ59" s="379">
        <v>6344</v>
      </c>
      <c r="AK59" s="379">
        <v>6425</v>
      </c>
      <c r="AL59" s="379">
        <v>6339</v>
      </c>
      <c r="AM59" s="379">
        <v>6416</v>
      </c>
      <c r="AN59" s="382">
        <v>6395</v>
      </c>
      <c r="AO59" s="382">
        <v>6531</v>
      </c>
      <c r="AP59" s="382">
        <v>6537</v>
      </c>
      <c r="AQ59" s="382">
        <v>6550</v>
      </c>
      <c r="AR59" s="382">
        <v>6492</v>
      </c>
      <c r="AS59" s="382">
        <v>6463</v>
      </c>
      <c r="AT59" s="382">
        <v>6453</v>
      </c>
      <c r="AU59" s="382">
        <v>6429</v>
      </c>
      <c r="AV59" s="382">
        <v>6397</v>
      </c>
      <c r="AW59" s="382">
        <v>6422</v>
      </c>
      <c r="AX59" s="382">
        <v>6376</v>
      </c>
      <c r="AY59" s="382">
        <v>6468</v>
      </c>
      <c r="AZ59" s="379">
        <v>6403</v>
      </c>
      <c r="BA59" s="379">
        <v>6493</v>
      </c>
      <c r="BB59" s="379">
        <v>6505</v>
      </c>
      <c r="BC59" s="379">
        <v>6539</v>
      </c>
      <c r="BD59" s="379">
        <v>6555</v>
      </c>
      <c r="BE59" s="379">
        <v>6542</v>
      </c>
      <c r="BF59" s="379">
        <v>6520</v>
      </c>
      <c r="BG59" s="379">
        <v>6414</v>
      </c>
      <c r="BH59" s="379">
        <v>6420</v>
      </c>
      <c r="BI59" s="379">
        <v>6298</v>
      </c>
      <c r="BJ59" s="379">
        <v>6358</v>
      </c>
      <c r="BK59" s="379">
        <v>6437</v>
      </c>
      <c r="BL59" s="382">
        <v>6463</v>
      </c>
      <c r="BM59" s="382">
        <v>6510</v>
      </c>
      <c r="BN59" s="382">
        <v>6458</v>
      </c>
      <c r="BO59" s="382">
        <v>6422</v>
      </c>
      <c r="BP59" s="382">
        <v>6433</v>
      </c>
      <c r="BQ59" s="382">
        <v>6417</v>
      </c>
      <c r="BR59" s="382">
        <v>6343</v>
      </c>
      <c r="BS59" s="382">
        <v>6370</v>
      </c>
      <c r="BT59" s="382">
        <v>6314</v>
      </c>
      <c r="BU59" s="382">
        <v>6300</v>
      </c>
      <c r="BV59" s="382">
        <v>6360</v>
      </c>
      <c r="BW59" s="382">
        <v>6384</v>
      </c>
      <c r="BX59" s="379">
        <v>6420</v>
      </c>
      <c r="BY59" s="379">
        <v>6398</v>
      </c>
      <c r="BZ59" s="379">
        <v>6339</v>
      </c>
      <c r="CA59" s="379">
        <v>6268</v>
      </c>
      <c r="CB59" s="379">
        <v>6238</v>
      </c>
      <c r="CC59" s="379">
        <v>6181</v>
      </c>
      <c r="CD59" s="379">
        <v>6179</v>
      </c>
      <c r="CE59" s="379">
        <v>6171</v>
      </c>
      <c r="CF59" s="379">
        <v>6155</v>
      </c>
      <c r="CG59" s="379">
        <v>6115</v>
      </c>
      <c r="CH59" s="379">
        <v>6063</v>
      </c>
      <c r="CI59" s="379">
        <v>6072</v>
      </c>
      <c r="CJ59" s="382">
        <v>6068</v>
      </c>
      <c r="CK59" s="382">
        <v>6063</v>
      </c>
      <c r="CL59" s="382">
        <v>6039</v>
      </c>
      <c r="CM59" s="382">
        <v>6022</v>
      </c>
      <c r="CN59" s="382">
        <v>6043</v>
      </c>
      <c r="CO59" s="382">
        <v>6106</v>
      </c>
      <c r="CP59" s="382">
        <v>6177</v>
      </c>
      <c r="CQ59" s="382">
        <v>6174</v>
      </c>
      <c r="CR59" s="382">
        <v>6232</v>
      </c>
      <c r="CS59" s="382">
        <v>6239</v>
      </c>
      <c r="CT59" s="382">
        <v>6266</v>
      </c>
      <c r="CU59" s="382">
        <v>6483</v>
      </c>
      <c r="CV59" s="379">
        <v>6488</v>
      </c>
      <c r="CW59" s="379">
        <v>6519</v>
      </c>
      <c r="CX59" s="379">
        <v>6473</v>
      </c>
      <c r="CY59" s="379">
        <v>6448</v>
      </c>
      <c r="CZ59" s="379">
        <v>6479</v>
      </c>
      <c r="DA59" s="379">
        <v>6463</v>
      </c>
      <c r="DB59" s="379">
        <v>6476</v>
      </c>
      <c r="DC59" s="379">
        <v>6483</v>
      </c>
      <c r="DD59" s="379">
        <v>6470</v>
      </c>
      <c r="DE59" s="379">
        <v>6431</v>
      </c>
      <c r="DF59" s="379">
        <v>6479</v>
      </c>
      <c r="DG59" s="379">
        <v>6495</v>
      </c>
      <c r="DH59" s="382">
        <v>6499</v>
      </c>
      <c r="DI59" s="382">
        <v>6519</v>
      </c>
      <c r="DJ59" s="382">
        <v>6599</v>
      </c>
      <c r="DK59" s="382">
        <v>6607</v>
      </c>
      <c r="DL59" s="382">
        <v>6571</v>
      </c>
      <c r="DM59" s="382">
        <v>6565</v>
      </c>
      <c r="DN59" s="382">
        <v>6515</v>
      </c>
      <c r="DO59" s="382">
        <v>6473</v>
      </c>
      <c r="DP59" s="382">
        <v>6499</v>
      </c>
      <c r="DQ59" s="382">
        <v>6438</v>
      </c>
      <c r="DR59" s="382">
        <v>6421</v>
      </c>
      <c r="DS59" s="382">
        <v>6491</v>
      </c>
      <c r="DT59" s="379">
        <v>6540</v>
      </c>
      <c r="DU59" s="379">
        <v>6788</v>
      </c>
      <c r="DV59" s="379">
        <v>6801</v>
      </c>
      <c r="DW59" s="379">
        <v>6818</v>
      </c>
      <c r="DX59" s="379">
        <v>6948</v>
      </c>
      <c r="DY59" s="379">
        <v>6960</v>
      </c>
      <c r="DZ59" s="379">
        <v>7004</v>
      </c>
      <c r="EA59" s="379">
        <v>6744</v>
      </c>
      <c r="EB59" s="379">
        <v>6959</v>
      </c>
      <c r="EC59" s="379">
        <v>6898</v>
      </c>
      <c r="ED59" s="379">
        <v>6859</v>
      </c>
      <c r="EE59" s="379">
        <v>6831</v>
      </c>
      <c r="EF59" s="382">
        <v>6823</v>
      </c>
      <c r="EG59" s="382">
        <v>6831</v>
      </c>
      <c r="EH59" s="382">
        <v>6789</v>
      </c>
      <c r="EI59" s="382">
        <v>6774</v>
      </c>
      <c r="EJ59" s="382">
        <v>6609</v>
      </c>
      <c r="EK59" s="382">
        <v>6734</v>
      </c>
      <c r="EL59" s="382">
        <v>6745</v>
      </c>
      <c r="EM59" s="382">
        <v>6745</v>
      </c>
      <c r="EN59" s="382">
        <v>6708</v>
      </c>
      <c r="EO59" s="382">
        <v>6736</v>
      </c>
      <c r="EP59" s="382">
        <v>6760</v>
      </c>
      <c r="EQ59" s="382">
        <v>6788</v>
      </c>
      <c r="ER59" s="379">
        <v>6842</v>
      </c>
      <c r="ES59" s="379">
        <v>6887</v>
      </c>
      <c r="ET59" s="379">
        <v>6989</v>
      </c>
      <c r="EU59" s="379">
        <v>7006</v>
      </c>
      <c r="EV59" s="379">
        <v>7067</v>
      </c>
      <c r="EW59" s="379">
        <v>7068</v>
      </c>
      <c r="EX59" s="379">
        <v>7452</v>
      </c>
      <c r="EY59" s="379">
        <v>7510</v>
      </c>
      <c r="EZ59" s="379">
        <v>7523</v>
      </c>
      <c r="FA59" s="379">
        <v>7625</v>
      </c>
      <c r="FB59" s="379">
        <v>7652</v>
      </c>
      <c r="FC59" s="379">
        <v>7773</v>
      </c>
      <c r="FD59" s="382">
        <v>7873</v>
      </c>
      <c r="FE59" s="382">
        <v>7895</v>
      </c>
      <c r="FF59" s="382">
        <v>7860</v>
      </c>
      <c r="FG59" s="382">
        <v>7841</v>
      </c>
      <c r="FH59" s="382">
        <v>7896</v>
      </c>
      <c r="FI59" s="382">
        <v>7859</v>
      </c>
      <c r="FJ59" s="382">
        <v>7857</v>
      </c>
      <c r="FK59" s="382">
        <v>7833</v>
      </c>
      <c r="FL59" s="382">
        <v>7847</v>
      </c>
      <c r="FM59" s="382">
        <v>7821</v>
      </c>
      <c r="FN59" s="382">
        <v>7820</v>
      </c>
      <c r="FO59" s="382">
        <v>7826</v>
      </c>
      <c r="FP59" s="379">
        <v>7927</v>
      </c>
      <c r="FQ59" s="379">
        <v>7996</v>
      </c>
      <c r="FR59" s="379">
        <v>8041</v>
      </c>
      <c r="FS59" s="379">
        <v>8054</v>
      </c>
      <c r="FT59" s="379">
        <v>8015</v>
      </c>
      <c r="FU59" s="379">
        <v>7982</v>
      </c>
      <c r="FV59" s="379">
        <v>7959</v>
      </c>
      <c r="FW59" s="379">
        <v>7941</v>
      </c>
      <c r="FX59" s="379">
        <v>7919</v>
      </c>
      <c r="FY59" s="379">
        <v>7925</v>
      </c>
      <c r="FZ59" s="379">
        <v>7885</v>
      </c>
      <c r="GA59" s="379">
        <v>7890</v>
      </c>
      <c r="GB59" s="379">
        <v>8055</v>
      </c>
      <c r="GC59" s="379">
        <v>8207</v>
      </c>
      <c r="GD59" s="379">
        <v>8251</v>
      </c>
      <c r="GE59" s="379">
        <v>8219</v>
      </c>
      <c r="GF59" s="390">
        <v>8271</v>
      </c>
      <c r="GG59" s="391">
        <v>7199</v>
      </c>
      <c r="GH59" s="379">
        <v>7223</v>
      </c>
      <c r="GI59" s="324">
        <v>24</v>
      </c>
      <c r="GJ59" s="325">
        <v>100.333379636061</v>
      </c>
      <c r="GK59" s="324">
        <v>-667</v>
      </c>
      <c r="GL59" s="325">
        <v>91.546261089987297</v>
      </c>
    </row>
    <row r="60" spans="1:194" ht="15" outlineLevel="2">
      <c r="A60" s="377">
        <v>761</v>
      </c>
      <c r="B60" s="378" t="s">
        <v>536</v>
      </c>
      <c r="C60" s="348" t="s">
        <v>581</v>
      </c>
      <c r="D60" s="379">
        <v>7718</v>
      </c>
      <c r="E60" s="379">
        <v>7940</v>
      </c>
      <c r="F60" s="379">
        <v>7981</v>
      </c>
      <c r="G60" s="379">
        <v>8021</v>
      </c>
      <c r="H60" s="379">
        <v>7977</v>
      </c>
      <c r="I60" s="379">
        <v>7955</v>
      </c>
      <c r="J60" s="379">
        <v>7868</v>
      </c>
      <c r="K60" s="379">
        <v>7951</v>
      </c>
      <c r="L60" s="379">
        <v>7917</v>
      </c>
      <c r="M60" s="379">
        <v>7958</v>
      </c>
      <c r="N60" s="379">
        <v>8096</v>
      </c>
      <c r="O60" s="379">
        <v>8279</v>
      </c>
      <c r="P60" s="382">
        <v>8404</v>
      </c>
      <c r="Q60" s="382">
        <v>8432</v>
      </c>
      <c r="R60" s="385">
        <v>8824</v>
      </c>
      <c r="S60" s="382">
        <v>8863</v>
      </c>
      <c r="T60" s="382">
        <v>8487</v>
      </c>
      <c r="U60" s="382">
        <v>8468</v>
      </c>
      <c r="V60" s="382">
        <v>8412</v>
      </c>
      <c r="W60" s="382">
        <v>8394</v>
      </c>
      <c r="X60" s="382">
        <v>8367</v>
      </c>
      <c r="Y60" s="382">
        <v>8446</v>
      </c>
      <c r="Z60" s="382">
        <v>8463</v>
      </c>
      <c r="AA60" s="382">
        <v>8419</v>
      </c>
      <c r="AB60" s="379">
        <v>8382</v>
      </c>
      <c r="AC60" s="379">
        <v>8308</v>
      </c>
      <c r="AD60" s="379">
        <v>8387</v>
      </c>
      <c r="AE60" s="379">
        <v>8403</v>
      </c>
      <c r="AF60" s="379">
        <v>8467</v>
      </c>
      <c r="AG60" s="379">
        <v>8485</v>
      </c>
      <c r="AH60" s="379">
        <v>8496</v>
      </c>
      <c r="AI60" s="379">
        <v>8610</v>
      </c>
      <c r="AJ60" s="379">
        <v>8588</v>
      </c>
      <c r="AK60" s="379">
        <v>8717</v>
      </c>
      <c r="AL60" s="379">
        <v>8331</v>
      </c>
      <c r="AM60" s="379">
        <v>8402</v>
      </c>
      <c r="AN60" s="382">
        <v>8426</v>
      </c>
      <c r="AO60" s="382">
        <v>8490</v>
      </c>
      <c r="AP60" s="382">
        <v>8504</v>
      </c>
      <c r="AQ60" s="382">
        <v>8429</v>
      </c>
      <c r="AR60" s="382">
        <v>8445</v>
      </c>
      <c r="AS60" s="382">
        <v>8481</v>
      </c>
      <c r="AT60" s="382">
        <v>8468</v>
      </c>
      <c r="AU60" s="382">
        <v>8459</v>
      </c>
      <c r="AV60" s="382">
        <v>8321</v>
      </c>
      <c r="AW60" s="382">
        <v>8341</v>
      </c>
      <c r="AX60" s="382">
        <v>8318</v>
      </c>
      <c r="AY60" s="382">
        <v>8354</v>
      </c>
      <c r="AZ60" s="379">
        <v>8351</v>
      </c>
      <c r="BA60" s="379">
        <v>8363</v>
      </c>
      <c r="BB60" s="379">
        <v>8311</v>
      </c>
      <c r="BC60" s="379">
        <v>8270</v>
      </c>
      <c r="BD60" s="379">
        <v>8242</v>
      </c>
      <c r="BE60" s="379">
        <v>8195</v>
      </c>
      <c r="BF60" s="379">
        <v>8152</v>
      </c>
      <c r="BG60" s="379">
        <v>8057</v>
      </c>
      <c r="BH60" s="379">
        <v>8045</v>
      </c>
      <c r="BI60" s="379">
        <v>7957</v>
      </c>
      <c r="BJ60" s="379">
        <v>7959</v>
      </c>
      <c r="BK60" s="379">
        <v>8048</v>
      </c>
      <c r="BL60" s="382">
        <v>8059</v>
      </c>
      <c r="BM60" s="382">
        <v>8133</v>
      </c>
      <c r="BN60" s="382">
        <v>8058</v>
      </c>
      <c r="BO60" s="382">
        <v>8061</v>
      </c>
      <c r="BP60" s="382">
        <v>8073</v>
      </c>
      <c r="BQ60" s="382">
        <v>8022</v>
      </c>
      <c r="BR60" s="382">
        <v>7916</v>
      </c>
      <c r="BS60" s="382">
        <v>7847</v>
      </c>
      <c r="BT60" s="382">
        <v>7792</v>
      </c>
      <c r="BU60" s="382">
        <v>7815</v>
      </c>
      <c r="BV60" s="382">
        <v>7852</v>
      </c>
      <c r="BW60" s="382">
        <v>7912</v>
      </c>
      <c r="BX60" s="379">
        <v>7945</v>
      </c>
      <c r="BY60" s="379">
        <v>7959</v>
      </c>
      <c r="BZ60" s="379">
        <v>7950</v>
      </c>
      <c r="CA60" s="379">
        <v>7857</v>
      </c>
      <c r="CB60" s="379">
        <v>7674</v>
      </c>
      <c r="CC60" s="379">
        <v>7586</v>
      </c>
      <c r="CD60" s="379">
        <v>7520</v>
      </c>
      <c r="CE60" s="379">
        <v>7459</v>
      </c>
      <c r="CF60" s="379">
        <v>7389</v>
      </c>
      <c r="CG60" s="379">
        <v>7379</v>
      </c>
      <c r="CH60" s="379">
        <v>7340</v>
      </c>
      <c r="CI60" s="379">
        <v>7342</v>
      </c>
      <c r="CJ60" s="382">
        <v>7320</v>
      </c>
      <c r="CK60" s="382">
        <v>7316</v>
      </c>
      <c r="CL60" s="382">
        <v>7286</v>
      </c>
      <c r="CM60" s="382">
        <v>7299</v>
      </c>
      <c r="CN60" s="382">
        <v>7319</v>
      </c>
      <c r="CO60" s="382">
        <v>7387</v>
      </c>
      <c r="CP60" s="382">
        <v>7501</v>
      </c>
      <c r="CQ60" s="382">
        <v>7521</v>
      </c>
      <c r="CR60" s="382">
        <v>7516</v>
      </c>
      <c r="CS60" s="382">
        <v>7527</v>
      </c>
      <c r="CT60" s="382">
        <v>7584</v>
      </c>
      <c r="CU60" s="382">
        <v>7600</v>
      </c>
      <c r="CV60" s="379">
        <v>7584</v>
      </c>
      <c r="CW60" s="379">
        <v>7544</v>
      </c>
      <c r="CX60" s="379">
        <v>7491</v>
      </c>
      <c r="CY60" s="379">
        <v>7450</v>
      </c>
      <c r="CZ60" s="379">
        <v>7485</v>
      </c>
      <c r="DA60" s="379">
        <v>7565</v>
      </c>
      <c r="DB60" s="379">
        <v>7594</v>
      </c>
      <c r="DC60" s="379">
        <v>7567</v>
      </c>
      <c r="DD60" s="379">
        <v>7602</v>
      </c>
      <c r="DE60" s="379">
        <v>7591</v>
      </c>
      <c r="DF60" s="379">
        <v>7673</v>
      </c>
      <c r="DG60" s="379">
        <v>7686</v>
      </c>
      <c r="DH60" s="382">
        <v>7717</v>
      </c>
      <c r="DI60" s="382">
        <v>7716</v>
      </c>
      <c r="DJ60" s="382">
        <v>7757</v>
      </c>
      <c r="DK60" s="382">
        <v>7711</v>
      </c>
      <c r="DL60" s="382">
        <v>7691</v>
      </c>
      <c r="DM60" s="382">
        <v>7640</v>
      </c>
      <c r="DN60" s="382">
        <v>7571</v>
      </c>
      <c r="DO60" s="382">
        <v>7569</v>
      </c>
      <c r="DP60" s="382">
        <v>7564</v>
      </c>
      <c r="DQ60" s="382">
        <v>7481</v>
      </c>
      <c r="DR60" s="382">
        <v>7429</v>
      </c>
      <c r="DS60" s="382">
        <v>7517</v>
      </c>
      <c r="DT60" s="379">
        <v>7584</v>
      </c>
      <c r="DU60" s="379">
        <v>7749</v>
      </c>
      <c r="DV60" s="379">
        <v>7826</v>
      </c>
      <c r="DW60" s="379">
        <v>7893</v>
      </c>
      <c r="DX60" s="379">
        <v>7992</v>
      </c>
      <c r="DY60" s="379">
        <v>8001</v>
      </c>
      <c r="DZ60" s="379">
        <v>8036</v>
      </c>
      <c r="EA60" s="379">
        <v>7857</v>
      </c>
      <c r="EB60" s="379">
        <v>7931</v>
      </c>
      <c r="EC60" s="379">
        <v>7910</v>
      </c>
      <c r="ED60" s="379">
        <v>7875</v>
      </c>
      <c r="EE60" s="379">
        <v>7894</v>
      </c>
      <c r="EF60" s="382">
        <v>7907</v>
      </c>
      <c r="EG60" s="382">
        <v>7942</v>
      </c>
      <c r="EH60" s="382">
        <v>7910</v>
      </c>
      <c r="EI60" s="382">
        <v>7860</v>
      </c>
      <c r="EJ60" s="382">
        <v>7832</v>
      </c>
      <c r="EK60" s="382">
        <v>7863</v>
      </c>
      <c r="EL60" s="382">
        <v>7832</v>
      </c>
      <c r="EM60" s="382">
        <v>7819</v>
      </c>
      <c r="EN60" s="382">
        <v>7864</v>
      </c>
      <c r="EO60" s="382">
        <v>7841</v>
      </c>
      <c r="EP60" s="382">
        <v>7835</v>
      </c>
      <c r="EQ60" s="382">
        <v>7824</v>
      </c>
      <c r="ER60" s="379">
        <v>7896</v>
      </c>
      <c r="ES60" s="379">
        <v>7890</v>
      </c>
      <c r="ET60" s="379">
        <v>8002</v>
      </c>
      <c r="EU60" s="379">
        <v>8020</v>
      </c>
      <c r="EV60" s="379">
        <v>8084</v>
      </c>
      <c r="EW60" s="379">
        <v>8058</v>
      </c>
      <c r="EX60" s="379">
        <v>8315</v>
      </c>
      <c r="EY60" s="379">
        <v>8380</v>
      </c>
      <c r="EZ60" s="379">
        <v>8373</v>
      </c>
      <c r="FA60" s="379">
        <v>8507</v>
      </c>
      <c r="FB60" s="379">
        <v>8515</v>
      </c>
      <c r="FC60" s="379">
        <v>8712</v>
      </c>
      <c r="FD60" s="382">
        <v>8757</v>
      </c>
      <c r="FE60" s="382">
        <v>8729</v>
      </c>
      <c r="FF60" s="382">
        <v>8675</v>
      </c>
      <c r="FG60" s="382">
        <v>8691</v>
      </c>
      <c r="FH60" s="382">
        <v>8705</v>
      </c>
      <c r="FI60" s="382">
        <v>8645</v>
      </c>
      <c r="FJ60" s="382">
        <v>8622</v>
      </c>
      <c r="FK60" s="382">
        <v>8628</v>
      </c>
      <c r="FL60" s="382">
        <v>8607</v>
      </c>
      <c r="FM60" s="382">
        <v>8637</v>
      </c>
      <c r="FN60" s="382">
        <v>8616</v>
      </c>
      <c r="FO60" s="382">
        <v>8619</v>
      </c>
      <c r="FP60" s="379">
        <v>8678</v>
      </c>
      <c r="FQ60" s="379">
        <v>8729</v>
      </c>
      <c r="FR60" s="379">
        <v>8773</v>
      </c>
      <c r="FS60" s="379">
        <v>8841</v>
      </c>
      <c r="FT60" s="379">
        <v>8853</v>
      </c>
      <c r="FU60" s="379">
        <v>8869</v>
      </c>
      <c r="FV60" s="379">
        <v>8912</v>
      </c>
      <c r="FW60" s="379">
        <v>8895</v>
      </c>
      <c r="FX60" s="379">
        <v>8928</v>
      </c>
      <c r="FY60" s="379">
        <v>8914</v>
      </c>
      <c r="FZ60" s="379">
        <v>8938</v>
      </c>
      <c r="GA60" s="379">
        <v>8987</v>
      </c>
      <c r="GB60" s="379">
        <v>9135</v>
      </c>
      <c r="GC60" s="379">
        <v>9176</v>
      </c>
      <c r="GD60" s="379">
        <v>9169</v>
      </c>
      <c r="GE60" s="379">
        <v>9129</v>
      </c>
      <c r="GF60" s="390">
        <v>9132</v>
      </c>
      <c r="GG60" s="391">
        <v>8251</v>
      </c>
      <c r="GH60" s="379">
        <v>8259</v>
      </c>
      <c r="GI60" s="324">
        <v>8</v>
      </c>
      <c r="GJ60" s="325">
        <v>100.096957944492</v>
      </c>
      <c r="GK60" s="324">
        <v>-728</v>
      </c>
      <c r="GL60" s="325">
        <v>91.899410259263405</v>
      </c>
    </row>
    <row r="61" spans="1:194" ht="15" outlineLevel="2">
      <c r="A61" s="377">
        <v>842</v>
      </c>
      <c r="B61" s="378" t="s">
        <v>536</v>
      </c>
      <c r="C61" s="348" t="s">
        <v>472</v>
      </c>
      <c r="D61" s="379">
        <v>5340</v>
      </c>
      <c r="E61" s="379">
        <v>5680</v>
      </c>
      <c r="F61" s="379">
        <v>5658</v>
      </c>
      <c r="G61" s="379">
        <v>5632</v>
      </c>
      <c r="H61" s="379">
        <v>5624</v>
      </c>
      <c r="I61" s="379">
        <v>5639</v>
      </c>
      <c r="J61" s="379">
        <v>5626</v>
      </c>
      <c r="K61" s="379">
        <v>5623</v>
      </c>
      <c r="L61" s="379">
        <v>5588</v>
      </c>
      <c r="M61" s="379">
        <v>5665</v>
      </c>
      <c r="N61" s="379">
        <v>5661</v>
      </c>
      <c r="O61" s="379">
        <v>5808</v>
      </c>
      <c r="P61" s="382">
        <v>5786</v>
      </c>
      <c r="Q61" s="382">
        <v>5800</v>
      </c>
      <c r="R61" s="385">
        <v>5859</v>
      </c>
      <c r="S61" s="382">
        <v>5869</v>
      </c>
      <c r="T61" s="382">
        <v>5885</v>
      </c>
      <c r="U61" s="382">
        <v>5800</v>
      </c>
      <c r="V61" s="382">
        <v>5861</v>
      </c>
      <c r="W61" s="382">
        <v>5849</v>
      </c>
      <c r="X61" s="382">
        <v>5837</v>
      </c>
      <c r="Y61" s="382">
        <v>5793</v>
      </c>
      <c r="Z61" s="382">
        <v>5829</v>
      </c>
      <c r="AA61" s="382">
        <v>5852</v>
      </c>
      <c r="AB61" s="379">
        <v>5851</v>
      </c>
      <c r="AC61" s="379">
        <v>5878</v>
      </c>
      <c r="AD61" s="379">
        <v>5844</v>
      </c>
      <c r="AE61" s="379">
        <v>5869</v>
      </c>
      <c r="AF61" s="379">
        <v>5870</v>
      </c>
      <c r="AG61" s="379">
        <v>5894</v>
      </c>
      <c r="AH61" s="379">
        <v>5916</v>
      </c>
      <c r="AI61" s="379">
        <v>5896</v>
      </c>
      <c r="AJ61" s="379">
        <v>5945</v>
      </c>
      <c r="AK61" s="379">
        <v>5919</v>
      </c>
      <c r="AL61" s="379">
        <v>5913</v>
      </c>
      <c r="AM61" s="379">
        <v>5905</v>
      </c>
      <c r="AN61" s="382">
        <v>5927</v>
      </c>
      <c r="AO61" s="382">
        <v>5950</v>
      </c>
      <c r="AP61" s="382">
        <v>6021</v>
      </c>
      <c r="AQ61" s="382">
        <v>6023</v>
      </c>
      <c r="AR61" s="382">
        <v>6030</v>
      </c>
      <c r="AS61" s="382">
        <v>6019</v>
      </c>
      <c r="AT61" s="382">
        <v>6017</v>
      </c>
      <c r="AU61" s="382">
        <v>5974</v>
      </c>
      <c r="AV61" s="382">
        <v>5959</v>
      </c>
      <c r="AW61" s="382">
        <v>5951</v>
      </c>
      <c r="AX61" s="382">
        <v>5939</v>
      </c>
      <c r="AY61" s="382">
        <v>5903</v>
      </c>
      <c r="AZ61" s="379">
        <v>5861</v>
      </c>
      <c r="BA61" s="379">
        <v>5833</v>
      </c>
      <c r="BB61" s="379">
        <v>5853</v>
      </c>
      <c r="BC61" s="379">
        <v>5259</v>
      </c>
      <c r="BD61" s="379">
        <v>5753</v>
      </c>
      <c r="BE61" s="379">
        <v>5777</v>
      </c>
      <c r="BF61" s="379">
        <v>5782</v>
      </c>
      <c r="BG61" s="379">
        <v>5727</v>
      </c>
      <c r="BH61" s="379">
        <v>5679</v>
      </c>
      <c r="BI61" s="379">
        <v>5670</v>
      </c>
      <c r="BJ61" s="379">
        <v>5768</v>
      </c>
      <c r="BK61" s="379">
        <v>5813</v>
      </c>
      <c r="BL61" s="382">
        <v>5836</v>
      </c>
      <c r="BM61" s="382">
        <v>5881</v>
      </c>
      <c r="BN61" s="382">
        <v>5830</v>
      </c>
      <c r="BO61" s="382">
        <v>5836</v>
      </c>
      <c r="BP61" s="382">
        <v>5833</v>
      </c>
      <c r="BQ61" s="382">
        <v>5831</v>
      </c>
      <c r="BR61" s="382">
        <v>5857</v>
      </c>
      <c r="BS61" s="382">
        <v>5871</v>
      </c>
      <c r="BT61" s="382">
        <v>5889</v>
      </c>
      <c r="BU61" s="382">
        <v>5901</v>
      </c>
      <c r="BV61" s="382">
        <v>5903</v>
      </c>
      <c r="BW61" s="382">
        <v>5886</v>
      </c>
      <c r="BX61" s="379">
        <v>5886</v>
      </c>
      <c r="BY61" s="379">
        <v>5860</v>
      </c>
      <c r="BZ61" s="379">
        <v>5855</v>
      </c>
      <c r="CA61" s="379">
        <v>5847</v>
      </c>
      <c r="CB61" s="379">
        <v>5818</v>
      </c>
      <c r="CC61" s="379">
        <v>5691</v>
      </c>
      <c r="CD61" s="379">
        <v>5728</v>
      </c>
      <c r="CE61" s="379">
        <v>5727</v>
      </c>
      <c r="CF61" s="379">
        <v>5689</v>
      </c>
      <c r="CG61" s="379">
        <v>5693</v>
      </c>
      <c r="CH61" s="379">
        <v>5689</v>
      </c>
      <c r="CI61" s="379">
        <v>5660</v>
      </c>
      <c r="CJ61" s="382">
        <v>5606</v>
      </c>
      <c r="CK61" s="382">
        <v>5611</v>
      </c>
      <c r="CL61" s="382">
        <v>5617</v>
      </c>
      <c r="CM61" s="382">
        <v>5584</v>
      </c>
      <c r="CN61" s="382">
        <v>5607</v>
      </c>
      <c r="CO61" s="382">
        <v>5607</v>
      </c>
      <c r="CP61" s="382">
        <v>5633</v>
      </c>
      <c r="CQ61" s="382">
        <v>5651</v>
      </c>
      <c r="CR61" s="382">
        <v>5629</v>
      </c>
      <c r="CS61" s="382">
        <v>5632</v>
      </c>
      <c r="CT61" s="382">
        <v>5631</v>
      </c>
      <c r="CU61" s="382">
        <v>5635</v>
      </c>
      <c r="CV61" s="379">
        <v>5641</v>
      </c>
      <c r="CW61" s="379">
        <v>5634</v>
      </c>
      <c r="CX61" s="379">
        <v>5609</v>
      </c>
      <c r="CY61" s="379">
        <v>5663</v>
      </c>
      <c r="CZ61" s="379">
        <v>5655</v>
      </c>
      <c r="DA61" s="379">
        <v>5626</v>
      </c>
      <c r="DB61" s="379">
        <v>5600</v>
      </c>
      <c r="DC61" s="379">
        <v>5605</v>
      </c>
      <c r="DD61" s="379">
        <v>5581</v>
      </c>
      <c r="DE61" s="379">
        <v>5562</v>
      </c>
      <c r="DF61" s="379">
        <v>5553</v>
      </c>
      <c r="DG61" s="379">
        <v>5529</v>
      </c>
      <c r="DH61" s="382">
        <v>5546</v>
      </c>
      <c r="DI61" s="382">
        <v>5531</v>
      </c>
      <c r="DJ61" s="382">
        <v>5530</v>
      </c>
      <c r="DK61" s="382">
        <v>5523</v>
      </c>
      <c r="DL61" s="382">
        <v>5503</v>
      </c>
      <c r="DM61" s="382">
        <v>5499</v>
      </c>
      <c r="DN61" s="382">
        <v>5450</v>
      </c>
      <c r="DO61" s="382">
        <v>5467</v>
      </c>
      <c r="DP61" s="382">
        <v>5471</v>
      </c>
      <c r="DQ61" s="382">
        <v>5494</v>
      </c>
      <c r="DR61" s="382">
        <v>5474</v>
      </c>
      <c r="DS61" s="382">
        <v>5466</v>
      </c>
      <c r="DT61" s="379">
        <v>5472</v>
      </c>
      <c r="DU61" s="379">
        <v>5511</v>
      </c>
      <c r="DV61" s="379">
        <v>5452</v>
      </c>
      <c r="DW61" s="379">
        <v>5434</v>
      </c>
      <c r="DX61" s="379">
        <v>5492</v>
      </c>
      <c r="DY61" s="379">
        <v>5472</v>
      </c>
      <c r="DZ61" s="379">
        <v>5445</v>
      </c>
      <c r="EA61" s="379">
        <v>5409</v>
      </c>
      <c r="EB61" s="379">
        <v>5386</v>
      </c>
      <c r="EC61" s="379">
        <v>5364</v>
      </c>
      <c r="ED61" s="379">
        <v>5339</v>
      </c>
      <c r="EE61" s="379">
        <v>5333</v>
      </c>
      <c r="EF61" s="382">
        <v>5354</v>
      </c>
      <c r="EG61" s="382">
        <v>5387</v>
      </c>
      <c r="EH61" s="382">
        <v>5343</v>
      </c>
      <c r="EI61" s="382">
        <v>5322</v>
      </c>
      <c r="EJ61" s="382">
        <v>5320</v>
      </c>
      <c r="EK61" s="382">
        <v>5308</v>
      </c>
      <c r="EL61" s="382">
        <v>5306</v>
      </c>
      <c r="EM61" s="382">
        <v>5324</v>
      </c>
      <c r="EN61" s="382">
        <v>5368</v>
      </c>
      <c r="EO61" s="382">
        <v>5350</v>
      </c>
      <c r="EP61" s="382">
        <v>5333</v>
      </c>
      <c r="EQ61" s="382">
        <v>5323</v>
      </c>
      <c r="ER61" s="379">
        <v>5320</v>
      </c>
      <c r="ES61" s="379">
        <v>5332</v>
      </c>
      <c r="ET61" s="379">
        <v>5269</v>
      </c>
      <c r="EU61" s="379">
        <v>5225</v>
      </c>
      <c r="EV61" s="379">
        <v>5250</v>
      </c>
      <c r="EW61" s="379">
        <v>5273</v>
      </c>
      <c r="EX61" s="379">
        <v>5379</v>
      </c>
      <c r="EY61" s="379">
        <v>5376</v>
      </c>
      <c r="EZ61" s="379">
        <v>5360</v>
      </c>
      <c r="FA61" s="379">
        <v>5364</v>
      </c>
      <c r="FB61" s="379">
        <v>5380</v>
      </c>
      <c r="FC61" s="379">
        <v>5387</v>
      </c>
      <c r="FD61" s="382">
        <v>5398</v>
      </c>
      <c r="FE61" s="382">
        <v>5425</v>
      </c>
      <c r="FF61" s="382">
        <v>5383</v>
      </c>
      <c r="FG61" s="382">
        <v>5379</v>
      </c>
      <c r="FH61" s="382">
        <v>5382</v>
      </c>
      <c r="FI61" s="382">
        <v>5357</v>
      </c>
      <c r="FJ61" s="382">
        <v>5344</v>
      </c>
      <c r="FK61" s="382">
        <v>5359</v>
      </c>
      <c r="FL61" s="382">
        <v>5321</v>
      </c>
      <c r="FM61" s="382">
        <v>5319</v>
      </c>
      <c r="FN61" s="382">
        <v>5326</v>
      </c>
      <c r="FO61" s="382">
        <v>5337</v>
      </c>
      <c r="FP61" s="379">
        <v>5368</v>
      </c>
      <c r="FQ61" s="379">
        <v>5374</v>
      </c>
      <c r="FR61" s="379">
        <v>5372</v>
      </c>
      <c r="FS61" s="379">
        <v>5252</v>
      </c>
      <c r="FT61" s="379">
        <v>5243</v>
      </c>
      <c r="FU61" s="379">
        <v>5264</v>
      </c>
      <c r="FV61" s="379">
        <v>5292</v>
      </c>
      <c r="FW61" s="379">
        <v>5295</v>
      </c>
      <c r="FX61" s="379">
        <v>5285</v>
      </c>
      <c r="FY61" s="379">
        <v>5293</v>
      </c>
      <c r="FZ61" s="379">
        <v>5302</v>
      </c>
      <c r="GA61" s="379">
        <v>5318</v>
      </c>
      <c r="GB61" s="379">
        <v>5359</v>
      </c>
      <c r="GC61" s="379">
        <v>5380</v>
      </c>
      <c r="GD61" s="379">
        <v>5330</v>
      </c>
      <c r="GE61" s="379">
        <v>5341</v>
      </c>
      <c r="GF61" s="390">
        <v>5400</v>
      </c>
      <c r="GG61" s="391">
        <v>5392</v>
      </c>
      <c r="GH61" s="379">
        <v>5422</v>
      </c>
      <c r="GI61" s="324">
        <v>30</v>
      </c>
      <c r="GJ61" s="325">
        <v>100.556379821958</v>
      </c>
      <c r="GK61" s="324">
        <v>104</v>
      </c>
      <c r="GL61" s="325">
        <v>101.955622414442</v>
      </c>
    </row>
    <row r="62" spans="1:194" ht="15" outlineLevel="1">
      <c r="A62" s="373" t="s">
        <v>537</v>
      </c>
      <c r="B62" s="374"/>
      <c r="C62" s="375" t="s">
        <v>537</v>
      </c>
      <c r="D62" s="376">
        <v>146796</v>
      </c>
      <c r="E62" s="376">
        <v>147395</v>
      </c>
      <c r="F62" s="376">
        <v>146901</v>
      </c>
      <c r="G62" s="376">
        <v>145793</v>
      </c>
      <c r="H62" s="376">
        <v>145272</v>
      </c>
      <c r="I62" s="376">
        <v>146138</v>
      </c>
      <c r="J62" s="376">
        <v>142960</v>
      </c>
      <c r="K62" s="376">
        <v>145369</v>
      </c>
      <c r="L62" s="376">
        <v>142816</v>
      </c>
      <c r="M62" s="376">
        <v>143496</v>
      </c>
      <c r="N62" s="376">
        <v>143428</v>
      </c>
      <c r="O62" s="376">
        <v>145113</v>
      </c>
      <c r="P62" s="376">
        <v>145072</v>
      </c>
      <c r="Q62" s="376">
        <v>144973</v>
      </c>
      <c r="R62" s="384">
        <v>146244</v>
      </c>
      <c r="S62" s="376">
        <v>144325</v>
      </c>
      <c r="T62" s="376">
        <v>147573</v>
      </c>
      <c r="U62" s="376">
        <v>148320</v>
      </c>
      <c r="V62" s="376">
        <v>149101</v>
      </c>
      <c r="W62" s="376">
        <v>149225</v>
      </c>
      <c r="X62" s="376">
        <v>149509</v>
      </c>
      <c r="Y62" s="376">
        <v>150118</v>
      </c>
      <c r="Z62" s="376">
        <v>149890</v>
      </c>
      <c r="AA62" s="376">
        <v>149319</v>
      </c>
      <c r="AB62" s="376">
        <v>149979</v>
      </c>
      <c r="AC62" s="376">
        <v>150795</v>
      </c>
      <c r="AD62" s="376">
        <v>150534</v>
      </c>
      <c r="AE62" s="376">
        <v>150134</v>
      </c>
      <c r="AF62" s="376">
        <v>150669</v>
      </c>
      <c r="AG62" s="376">
        <v>149233</v>
      </c>
      <c r="AH62" s="376">
        <v>148519</v>
      </c>
      <c r="AI62" s="376">
        <v>147946</v>
      </c>
      <c r="AJ62" s="376">
        <v>148271</v>
      </c>
      <c r="AK62" s="376">
        <v>149505</v>
      </c>
      <c r="AL62" s="376">
        <v>149293</v>
      </c>
      <c r="AM62" s="376">
        <v>150047</v>
      </c>
      <c r="AN62" s="376">
        <v>149701</v>
      </c>
      <c r="AO62" s="376">
        <v>149281</v>
      </c>
      <c r="AP62" s="376">
        <v>149618</v>
      </c>
      <c r="AQ62" s="376">
        <v>148696</v>
      </c>
      <c r="AR62" s="376">
        <v>150102</v>
      </c>
      <c r="AS62" s="376">
        <v>149419</v>
      </c>
      <c r="AT62" s="376">
        <v>149306</v>
      </c>
      <c r="AU62" s="376">
        <v>149585</v>
      </c>
      <c r="AV62" s="376">
        <v>148724</v>
      </c>
      <c r="AW62" s="376">
        <v>149169</v>
      </c>
      <c r="AX62" s="376">
        <v>148935</v>
      </c>
      <c r="AY62" s="376">
        <v>149256</v>
      </c>
      <c r="AZ62" s="376">
        <v>149501</v>
      </c>
      <c r="BA62" s="376">
        <v>150200</v>
      </c>
      <c r="BB62" s="376">
        <v>149628</v>
      </c>
      <c r="BC62" s="376">
        <v>149481</v>
      </c>
      <c r="BD62" s="376">
        <v>149152</v>
      </c>
      <c r="BE62" s="376">
        <v>148714</v>
      </c>
      <c r="BF62" s="376">
        <v>148475</v>
      </c>
      <c r="BG62" s="376">
        <v>146729</v>
      </c>
      <c r="BH62" s="376">
        <v>147249</v>
      </c>
      <c r="BI62" s="376">
        <v>145972</v>
      </c>
      <c r="BJ62" s="376">
        <v>146961</v>
      </c>
      <c r="BK62" s="376">
        <v>148027</v>
      </c>
      <c r="BL62" s="376">
        <v>148197</v>
      </c>
      <c r="BM62" s="376">
        <v>148982</v>
      </c>
      <c r="BN62" s="376">
        <v>148899</v>
      </c>
      <c r="BO62" s="376">
        <v>148868</v>
      </c>
      <c r="BP62" s="376">
        <v>149061</v>
      </c>
      <c r="BQ62" s="376">
        <v>148737</v>
      </c>
      <c r="BR62" s="376">
        <v>145987</v>
      </c>
      <c r="BS62" s="376">
        <v>144988</v>
      </c>
      <c r="BT62" s="376">
        <v>144578</v>
      </c>
      <c r="BU62" s="376">
        <v>144700</v>
      </c>
      <c r="BV62" s="376">
        <v>144715</v>
      </c>
      <c r="BW62" s="376">
        <v>145082</v>
      </c>
      <c r="BX62" s="376">
        <v>145041</v>
      </c>
      <c r="BY62" s="376">
        <v>144441</v>
      </c>
      <c r="BZ62" s="376">
        <v>142920</v>
      </c>
      <c r="CA62" s="376">
        <v>141440</v>
      </c>
      <c r="CB62" s="376">
        <v>141043</v>
      </c>
      <c r="CC62" s="376">
        <v>139027</v>
      </c>
      <c r="CD62" s="376">
        <v>138730</v>
      </c>
      <c r="CE62" s="376">
        <v>138629</v>
      </c>
      <c r="CF62" s="376">
        <v>137915</v>
      </c>
      <c r="CG62" s="376">
        <v>137293</v>
      </c>
      <c r="CH62" s="376">
        <v>136956</v>
      </c>
      <c r="CI62" s="376">
        <v>136603</v>
      </c>
      <c r="CJ62" s="376">
        <v>136259</v>
      </c>
      <c r="CK62" s="376">
        <v>136292</v>
      </c>
      <c r="CL62" s="376">
        <v>135994</v>
      </c>
      <c r="CM62" s="376">
        <v>135838</v>
      </c>
      <c r="CN62" s="376">
        <v>136097</v>
      </c>
      <c r="CO62" s="376">
        <v>137052</v>
      </c>
      <c r="CP62" s="376">
        <v>138313</v>
      </c>
      <c r="CQ62" s="376">
        <v>138450</v>
      </c>
      <c r="CR62" s="376">
        <v>138367</v>
      </c>
      <c r="CS62" s="376">
        <v>138750</v>
      </c>
      <c r="CT62" s="376">
        <v>139489</v>
      </c>
      <c r="CU62" s="376">
        <v>140231</v>
      </c>
      <c r="CV62" s="376">
        <v>140355</v>
      </c>
      <c r="CW62" s="376">
        <v>140177</v>
      </c>
      <c r="CX62" s="376">
        <v>139452</v>
      </c>
      <c r="CY62" s="376">
        <v>139220</v>
      </c>
      <c r="CZ62" s="376">
        <v>139192</v>
      </c>
      <c r="DA62" s="376">
        <v>138342</v>
      </c>
      <c r="DB62" s="376">
        <v>138173</v>
      </c>
      <c r="DC62" s="376">
        <v>137640</v>
      </c>
      <c r="DD62" s="376">
        <v>137550</v>
      </c>
      <c r="DE62" s="376">
        <v>137723</v>
      </c>
      <c r="DF62" s="376">
        <v>138112</v>
      </c>
      <c r="DG62" s="376">
        <v>138105</v>
      </c>
      <c r="DH62" s="376">
        <v>138055</v>
      </c>
      <c r="DI62" s="376">
        <v>137595</v>
      </c>
      <c r="DJ62" s="376">
        <v>137713</v>
      </c>
      <c r="DK62" s="376">
        <v>136869</v>
      </c>
      <c r="DL62" s="376">
        <v>136343</v>
      </c>
      <c r="DM62" s="376">
        <v>135561</v>
      </c>
      <c r="DN62" s="376">
        <v>134506</v>
      </c>
      <c r="DO62" s="376">
        <v>133998</v>
      </c>
      <c r="DP62" s="376">
        <v>134016</v>
      </c>
      <c r="DQ62" s="376">
        <v>133147</v>
      </c>
      <c r="DR62" s="376">
        <v>132551</v>
      </c>
      <c r="DS62" s="376">
        <v>133773</v>
      </c>
      <c r="DT62" s="376">
        <v>134201</v>
      </c>
      <c r="DU62" s="376">
        <v>136711</v>
      </c>
      <c r="DV62" s="376">
        <v>137316</v>
      </c>
      <c r="DW62" s="376">
        <v>137582</v>
      </c>
      <c r="DX62" s="376">
        <v>138682</v>
      </c>
      <c r="DY62" s="376">
        <v>139163</v>
      </c>
      <c r="DZ62" s="376">
        <v>139485</v>
      </c>
      <c r="EA62" s="376">
        <v>137828</v>
      </c>
      <c r="EB62" s="376">
        <v>137988</v>
      </c>
      <c r="EC62" s="376">
        <v>137672</v>
      </c>
      <c r="ED62" s="376">
        <v>136853</v>
      </c>
      <c r="EE62" s="376">
        <v>136375</v>
      </c>
      <c r="EF62" s="376">
        <v>136539</v>
      </c>
      <c r="EG62" s="376">
        <v>136245</v>
      </c>
      <c r="EH62" s="376">
        <v>135419</v>
      </c>
      <c r="EI62" s="376">
        <v>134742</v>
      </c>
      <c r="EJ62" s="376">
        <v>134118</v>
      </c>
      <c r="EK62" s="376">
        <v>133968</v>
      </c>
      <c r="EL62" s="376">
        <v>133770</v>
      </c>
      <c r="EM62" s="376">
        <v>133492</v>
      </c>
      <c r="EN62" s="376">
        <v>135383</v>
      </c>
      <c r="EO62" s="376">
        <v>134954</v>
      </c>
      <c r="EP62" s="376">
        <v>134698</v>
      </c>
      <c r="EQ62" s="376">
        <v>134758</v>
      </c>
      <c r="ER62" s="376">
        <v>135129</v>
      </c>
      <c r="ES62" s="376">
        <v>135336</v>
      </c>
      <c r="ET62" s="376">
        <v>136469</v>
      </c>
      <c r="EU62" s="376">
        <v>135858</v>
      </c>
      <c r="EV62" s="376">
        <v>136419</v>
      </c>
      <c r="EW62" s="376">
        <v>135993</v>
      </c>
      <c r="EX62" s="376">
        <v>139493</v>
      </c>
      <c r="EY62" s="376">
        <v>139961</v>
      </c>
      <c r="EZ62" s="376">
        <v>139616</v>
      </c>
      <c r="FA62" s="376">
        <v>139949</v>
      </c>
      <c r="FB62" s="376">
        <v>139765</v>
      </c>
      <c r="FC62" s="376">
        <v>140669</v>
      </c>
      <c r="FD62" s="376">
        <v>141931</v>
      </c>
      <c r="FE62" s="376">
        <v>142595</v>
      </c>
      <c r="FF62" s="376">
        <v>141379</v>
      </c>
      <c r="FG62" s="376">
        <v>140914</v>
      </c>
      <c r="FH62" s="376">
        <v>141060</v>
      </c>
      <c r="FI62" s="376">
        <v>140394</v>
      </c>
      <c r="FJ62" s="376">
        <v>140555</v>
      </c>
      <c r="FK62" s="376">
        <v>140718</v>
      </c>
      <c r="FL62" s="376">
        <v>140435</v>
      </c>
      <c r="FM62" s="376">
        <v>140437</v>
      </c>
      <c r="FN62" s="376">
        <v>140129</v>
      </c>
      <c r="FO62" s="376">
        <v>140358</v>
      </c>
      <c r="FP62" s="376">
        <v>141507</v>
      </c>
      <c r="FQ62" s="376">
        <v>141991</v>
      </c>
      <c r="FR62" s="376">
        <v>141706</v>
      </c>
      <c r="FS62" s="376">
        <v>140914</v>
      </c>
      <c r="FT62" s="376">
        <v>140373</v>
      </c>
      <c r="FU62" s="376">
        <v>140256</v>
      </c>
      <c r="FV62" s="376">
        <v>140014</v>
      </c>
      <c r="FW62" s="376">
        <v>139897</v>
      </c>
      <c r="FX62" s="376">
        <v>139801</v>
      </c>
      <c r="FY62" s="376">
        <v>139936</v>
      </c>
      <c r="FZ62" s="376">
        <v>139672</v>
      </c>
      <c r="GA62" s="376">
        <v>139763</v>
      </c>
      <c r="GB62" s="376">
        <v>141518</v>
      </c>
      <c r="GC62" s="376">
        <v>140944</v>
      </c>
      <c r="GD62" s="376">
        <v>139923</v>
      </c>
      <c r="GE62" s="376">
        <v>139271</v>
      </c>
      <c r="GF62" s="392">
        <v>139289</v>
      </c>
      <c r="GG62" s="389">
        <v>136139</v>
      </c>
      <c r="GH62" s="376">
        <v>136404</v>
      </c>
      <c r="GI62" s="324">
        <v>265</v>
      </c>
      <c r="GJ62" s="325">
        <v>100.194653993345</v>
      </c>
      <c r="GK62" s="324">
        <v>-3359</v>
      </c>
      <c r="GL62" s="325">
        <v>97.596645750305896</v>
      </c>
    </row>
    <row r="63" spans="1:194" ht="15" outlineLevel="2">
      <c r="A63" s="377">
        <v>38</v>
      </c>
      <c r="B63" s="378" t="s">
        <v>537</v>
      </c>
      <c r="C63" s="348" t="s">
        <v>367</v>
      </c>
      <c r="D63" s="379">
        <v>10033</v>
      </c>
      <c r="E63" s="379">
        <v>10028</v>
      </c>
      <c r="F63" s="379">
        <v>9953</v>
      </c>
      <c r="G63" s="379">
        <v>9870</v>
      </c>
      <c r="H63" s="379">
        <v>9789</v>
      </c>
      <c r="I63" s="379">
        <v>9845</v>
      </c>
      <c r="J63" s="379">
        <v>9769</v>
      </c>
      <c r="K63" s="379">
        <v>9802</v>
      </c>
      <c r="L63" s="379">
        <v>9663</v>
      </c>
      <c r="M63" s="379">
        <v>9788</v>
      </c>
      <c r="N63" s="379">
        <v>9779</v>
      </c>
      <c r="O63" s="379">
        <v>9947</v>
      </c>
      <c r="P63" s="382">
        <v>9960</v>
      </c>
      <c r="Q63" s="382">
        <v>9897</v>
      </c>
      <c r="R63" s="385">
        <v>9873</v>
      </c>
      <c r="S63" s="382">
        <v>9847</v>
      </c>
      <c r="T63" s="382">
        <v>9821</v>
      </c>
      <c r="U63" s="382">
        <v>9881</v>
      </c>
      <c r="V63" s="382">
        <v>9936</v>
      </c>
      <c r="W63" s="382">
        <v>9872</v>
      </c>
      <c r="X63" s="382">
        <v>9837</v>
      </c>
      <c r="Y63" s="382">
        <v>9794</v>
      </c>
      <c r="Z63" s="382">
        <v>9744</v>
      </c>
      <c r="AA63" s="382">
        <v>9791</v>
      </c>
      <c r="AB63" s="379">
        <v>9778</v>
      </c>
      <c r="AC63" s="379">
        <v>9784</v>
      </c>
      <c r="AD63" s="379">
        <v>9788</v>
      </c>
      <c r="AE63" s="379">
        <v>9803</v>
      </c>
      <c r="AF63" s="379">
        <v>9806</v>
      </c>
      <c r="AG63" s="379">
        <v>9775</v>
      </c>
      <c r="AH63" s="379">
        <v>9790</v>
      </c>
      <c r="AI63" s="379">
        <v>9750</v>
      </c>
      <c r="AJ63" s="379">
        <v>9951</v>
      </c>
      <c r="AK63" s="379">
        <v>9947</v>
      </c>
      <c r="AL63" s="379">
        <v>9944</v>
      </c>
      <c r="AM63" s="379">
        <v>9916</v>
      </c>
      <c r="AN63" s="382">
        <v>9929</v>
      </c>
      <c r="AO63" s="382">
        <v>9851</v>
      </c>
      <c r="AP63" s="382">
        <v>9884</v>
      </c>
      <c r="AQ63" s="382">
        <v>9805</v>
      </c>
      <c r="AR63" s="382">
        <v>9752</v>
      </c>
      <c r="AS63" s="382">
        <v>9798</v>
      </c>
      <c r="AT63" s="382">
        <v>9761</v>
      </c>
      <c r="AU63" s="382">
        <v>9716</v>
      </c>
      <c r="AV63" s="382">
        <v>9784</v>
      </c>
      <c r="AW63" s="382">
        <v>9775</v>
      </c>
      <c r="AX63" s="382">
        <v>9780</v>
      </c>
      <c r="AY63" s="382">
        <v>9816</v>
      </c>
      <c r="AZ63" s="379">
        <v>9760</v>
      </c>
      <c r="BA63" s="379">
        <v>9712</v>
      </c>
      <c r="BB63" s="379">
        <v>9730</v>
      </c>
      <c r="BC63" s="379">
        <v>9694</v>
      </c>
      <c r="BD63" s="379">
        <v>9586</v>
      </c>
      <c r="BE63" s="379">
        <v>9611</v>
      </c>
      <c r="BF63" s="379">
        <v>9586</v>
      </c>
      <c r="BG63" s="379">
        <v>9491</v>
      </c>
      <c r="BH63" s="379">
        <v>9445</v>
      </c>
      <c r="BI63" s="379">
        <v>9384</v>
      </c>
      <c r="BJ63" s="379">
        <v>9479</v>
      </c>
      <c r="BK63" s="379">
        <v>9551</v>
      </c>
      <c r="BL63" s="382">
        <v>9570</v>
      </c>
      <c r="BM63" s="382">
        <v>9562</v>
      </c>
      <c r="BN63" s="382">
        <v>9563</v>
      </c>
      <c r="BO63" s="382">
        <v>9576</v>
      </c>
      <c r="BP63" s="382">
        <v>9576</v>
      </c>
      <c r="BQ63" s="382">
        <v>9594</v>
      </c>
      <c r="BR63" s="382">
        <v>9600</v>
      </c>
      <c r="BS63" s="382">
        <v>9589</v>
      </c>
      <c r="BT63" s="382">
        <v>9593</v>
      </c>
      <c r="BU63" s="382">
        <v>9553</v>
      </c>
      <c r="BV63" s="382">
        <v>9479</v>
      </c>
      <c r="BW63" s="382">
        <v>9456</v>
      </c>
      <c r="BX63" s="379">
        <v>9407</v>
      </c>
      <c r="BY63" s="379">
        <v>9360</v>
      </c>
      <c r="BZ63" s="379">
        <v>9322</v>
      </c>
      <c r="CA63" s="379">
        <v>9259</v>
      </c>
      <c r="CB63" s="379">
        <v>9254</v>
      </c>
      <c r="CC63" s="379">
        <v>8855</v>
      </c>
      <c r="CD63" s="379">
        <v>8944</v>
      </c>
      <c r="CE63" s="379">
        <v>8935</v>
      </c>
      <c r="CF63" s="379">
        <v>8909</v>
      </c>
      <c r="CG63" s="379">
        <v>8888</v>
      </c>
      <c r="CH63" s="379">
        <v>8866</v>
      </c>
      <c r="CI63" s="379">
        <v>8820</v>
      </c>
      <c r="CJ63" s="382">
        <v>8835</v>
      </c>
      <c r="CK63" s="382">
        <v>8843</v>
      </c>
      <c r="CL63" s="382">
        <v>8880</v>
      </c>
      <c r="CM63" s="382">
        <v>8848</v>
      </c>
      <c r="CN63" s="382">
        <v>8875</v>
      </c>
      <c r="CO63" s="382">
        <v>8913</v>
      </c>
      <c r="CP63" s="382">
        <v>8959</v>
      </c>
      <c r="CQ63" s="382">
        <v>8987</v>
      </c>
      <c r="CR63" s="382">
        <v>8998</v>
      </c>
      <c r="CS63" s="382">
        <v>9012</v>
      </c>
      <c r="CT63" s="382">
        <v>8988</v>
      </c>
      <c r="CU63" s="382">
        <v>8964</v>
      </c>
      <c r="CV63" s="379">
        <v>8954</v>
      </c>
      <c r="CW63" s="379">
        <v>8944</v>
      </c>
      <c r="CX63" s="379">
        <v>8880</v>
      </c>
      <c r="CY63" s="379">
        <v>8832</v>
      </c>
      <c r="CZ63" s="379">
        <v>8801</v>
      </c>
      <c r="DA63" s="379">
        <v>8758</v>
      </c>
      <c r="DB63" s="379">
        <v>8753</v>
      </c>
      <c r="DC63" s="379">
        <v>8715</v>
      </c>
      <c r="DD63" s="379">
        <v>8718</v>
      </c>
      <c r="DE63" s="379">
        <v>8679</v>
      </c>
      <c r="DF63" s="379">
        <v>8682</v>
      </c>
      <c r="DG63" s="379">
        <v>8669</v>
      </c>
      <c r="DH63" s="382">
        <v>8657</v>
      </c>
      <c r="DI63" s="382">
        <v>8674</v>
      </c>
      <c r="DJ63" s="382">
        <v>8659</v>
      </c>
      <c r="DK63" s="382">
        <v>8656</v>
      </c>
      <c r="DL63" s="382">
        <v>8653</v>
      </c>
      <c r="DM63" s="382">
        <v>8611</v>
      </c>
      <c r="DN63" s="382">
        <v>8588</v>
      </c>
      <c r="DO63" s="382">
        <v>8587</v>
      </c>
      <c r="DP63" s="382">
        <v>8612</v>
      </c>
      <c r="DQ63" s="382">
        <v>8562</v>
      </c>
      <c r="DR63" s="382">
        <v>8567</v>
      </c>
      <c r="DS63" s="382">
        <v>8550</v>
      </c>
      <c r="DT63" s="379">
        <v>8583</v>
      </c>
      <c r="DU63" s="379">
        <v>8581</v>
      </c>
      <c r="DV63" s="379">
        <v>8559</v>
      </c>
      <c r="DW63" s="379">
        <v>8531</v>
      </c>
      <c r="DX63" s="379">
        <v>8608</v>
      </c>
      <c r="DY63" s="379">
        <v>8581</v>
      </c>
      <c r="DZ63" s="379">
        <v>8576</v>
      </c>
      <c r="EA63" s="379">
        <v>8570</v>
      </c>
      <c r="EB63" s="379">
        <v>8537</v>
      </c>
      <c r="EC63" s="379">
        <v>8522</v>
      </c>
      <c r="ED63" s="379">
        <v>8555</v>
      </c>
      <c r="EE63" s="379">
        <v>8534</v>
      </c>
      <c r="EF63" s="382">
        <v>8524</v>
      </c>
      <c r="EG63" s="382">
        <v>8546</v>
      </c>
      <c r="EH63" s="382">
        <v>8493</v>
      </c>
      <c r="EI63" s="382">
        <v>8480</v>
      </c>
      <c r="EJ63" s="382">
        <v>8490</v>
      </c>
      <c r="EK63" s="382">
        <v>8478</v>
      </c>
      <c r="EL63" s="382">
        <v>8480</v>
      </c>
      <c r="EM63" s="382">
        <v>8468</v>
      </c>
      <c r="EN63" s="382">
        <v>8536</v>
      </c>
      <c r="EO63" s="382">
        <v>8524</v>
      </c>
      <c r="EP63" s="382">
        <v>8518</v>
      </c>
      <c r="EQ63" s="382">
        <v>8522</v>
      </c>
      <c r="ER63" s="379">
        <v>8523</v>
      </c>
      <c r="ES63" s="379">
        <v>8558</v>
      </c>
      <c r="ET63" s="379">
        <v>8513</v>
      </c>
      <c r="EU63" s="379">
        <v>8484</v>
      </c>
      <c r="EV63" s="379">
        <v>8532</v>
      </c>
      <c r="EW63" s="379">
        <v>8501</v>
      </c>
      <c r="EX63" s="379">
        <v>8595</v>
      </c>
      <c r="EY63" s="379">
        <v>8593</v>
      </c>
      <c r="EZ63" s="379">
        <v>8557</v>
      </c>
      <c r="FA63" s="379">
        <v>8553</v>
      </c>
      <c r="FB63" s="379">
        <v>8541</v>
      </c>
      <c r="FC63" s="379">
        <v>8560</v>
      </c>
      <c r="FD63" s="382">
        <v>8591</v>
      </c>
      <c r="FE63" s="382">
        <v>8671</v>
      </c>
      <c r="FF63" s="382">
        <v>8569</v>
      </c>
      <c r="FG63" s="382">
        <v>8545</v>
      </c>
      <c r="FH63" s="382">
        <v>8566</v>
      </c>
      <c r="FI63" s="382">
        <v>8529</v>
      </c>
      <c r="FJ63" s="382">
        <v>8499</v>
      </c>
      <c r="FK63" s="382">
        <v>8510</v>
      </c>
      <c r="FL63" s="382">
        <v>8516</v>
      </c>
      <c r="FM63" s="382">
        <v>8525</v>
      </c>
      <c r="FN63" s="382">
        <v>8504</v>
      </c>
      <c r="FO63" s="382">
        <v>8504</v>
      </c>
      <c r="FP63" s="379">
        <v>8538</v>
      </c>
      <c r="FQ63" s="379">
        <v>8575</v>
      </c>
      <c r="FR63" s="379">
        <v>8580</v>
      </c>
      <c r="FS63" s="379">
        <v>8521</v>
      </c>
      <c r="FT63" s="379">
        <v>8506</v>
      </c>
      <c r="FU63" s="379">
        <v>8504</v>
      </c>
      <c r="FV63" s="379">
        <v>8511</v>
      </c>
      <c r="FW63" s="379">
        <v>8514</v>
      </c>
      <c r="FX63" s="379">
        <v>8490</v>
      </c>
      <c r="FY63" s="379">
        <v>8487</v>
      </c>
      <c r="FZ63" s="379">
        <v>8497</v>
      </c>
      <c r="GA63" s="379">
        <v>8508</v>
      </c>
      <c r="GB63" s="379">
        <v>8521</v>
      </c>
      <c r="GC63" s="379">
        <v>8842</v>
      </c>
      <c r="GD63" s="379">
        <v>8772</v>
      </c>
      <c r="GE63" s="379">
        <v>8730</v>
      </c>
      <c r="GF63" s="390">
        <v>8728</v>
      </c>
      <c r="GG63" s="391">
        <v>8700</v>
      </c>
      <c r="GH63" s="379">
        <v>8694</v>
      </c>
      <c r="GI63" s="324">
        <v>-6</v>
      </c>
      <c r="GJ63" s="325">
        <v>99.931034482758605</v>
      </c>
      <c r="GK63" s="324">
        <v>186</v>
      </c>
      <c r="GL63" s="325">
        <v>102.186177715092</v>
      </c>
    </row>
    <row r="64" spans="1:194" ht="15" outlineLevel="2">
      <c r="A64" s="377">
        <v>86</v>
      </c>
      <c r="B64" s="378" t="s">
        <v>537</v>
      </c>
      <c r="C64" s="348" t="s">
        <v>376</v>
      </c>
      <c r="D64" s="379">
        <v>3390</v>
      </c>
      <c r="E64" s="379">
        <v>3399</v>
      </c>
      <c r="F64" s="379">
        <v>3371</v>
      </c>
      <c r="G64" s="379">
        <v>3381</v>
      </c>
      <c r="H64" s="379">
        <v>3353</v>
      </c>
      <c r="I64" s="379">
        <v>3340</v>
      </c>
      <c r="J64" s="379">
        <v>3349</v>
      </c>
      <c r="K64" s="379">
        <v>3334</v>
      </c>
      <c r="L64" s="379">
        <v>3440</v>
      </c>
      <c r="M64" s="379">
        <v>3447</v>
      </c>
      <c r="N64" s="379">
        <v>3520</v>
      </c>
      <c r="O64" s="379">
        <v>3603</v>
      </c>
      <c r="P64" s="382">
        <v>3626</v>
      </c>
      <c r="Q64" s="382">
        <v>3615</v>
      </c>
      <c r="R64" s="385">
        <v>3568</v>
      </c>
      <c r="S64" s="382">
        <v>3555</v>
      </c>
      <c r="T64" s="382">
        <v>3545</v>
      </c>
      <c r="U64" s="382">
        <v>3574</v>
      </c>
      <c r="V64" s="382">
        <v>3586</v>
      </c>
      <c r="W64" s="382">
        <v>3594</v>
      </c>
      <c r="X64" s="382">
        <v>3657</v>
      </c>
      <c r="Y64" s="382">
        <v>3664</v>
      </c>
      <c r="Z64" s="382">
        <v>3662</v>
      </c>
      <c r="AA64" s="382">
        <v>3614</v>
      </c>
      <c r="AB64" s="379">
        <v>3525</v>
      </c>
      <c r="AC64" s="379">
        <v>3540</v>
      </c>
      <c r="AD64" s="379">
        <v>3542</v>
      </c>
      <c r="AE64" s="379">
        <v>3498</v>
      </c>
      <c r="AF64" s="379">
        <v>3591</v>
      </c>
      <c r="AG64" s="379">
        <v>3575</v>
      </c>
      <c r="AH64" s="379">
        <v>3583</v>
      </c>
      <c r="AI64" s="379">
        <v>3597</v>
      </c>
      <c r="AJ64" s="379">
        <v>3574</v>
      </c>
      <c r="AK64" s="379">
        <v>3622</v>
      </c>
      <c r="AL64" s="379">
        <v>3643</v>
      </c>
      <c r="AM64" s="379">
        <v>3672</v>
      </c>
      <c r="AN64" s="382">
        <v>3621</v>
      </c>
      <c r="AO64" s="382">
        <v>3585</v>
      </c>
      <c r="AP64" s="382">
        <v>3551</v>
      </c>
      <c r="AQ64" s="382">
        <v>3532</v>
      </c>
      <c r="AR64" s="382">
        <v>3610</v>
      </c>
      <c r="AS64" s="382">
        <v>3570</v>
      </c>
      <c r="AT64" s="382">
        <v>3573</v>
      </c>
      <c r="AU64" s="382">
        <v>3595</v>
      </c>
      <c r="AV64" s="382">
        <v>3562</v>
      </c>
      <c r="AW64" s="382">
        <v>3571</v>
      </c>
      <c r="AX64" s="382">
        <v>3524</v>
      </c>
      <c r="AY64" s="382">
        <v>3502</v>
      </c>
      <c r="AZ64" s="379">
        <v>3546</v>
      </c>
      <c r="BA64" s="379">
        <v>3572</v>
      </c>
      <c r="BB64" s="379">
        <v>3559</v>
      </c>
      <c r="BC64" s="379">
        <v>3581</v>
      </c>
      <c r="BD64" s="379">
        <v>3579</v>
      </c>
      <c r="BE64" s="379">
        <v>3542</v>
      </c>
      <c r="BF64" s="379">
        <v>3523</v>
      </c>
      <c r="BG64" s="379">
        <v>3468</v>
      </c>
      <c r="BH64" s="379">
        <v>3531</v>
      </c>
      <c r="BI64" s="379">
        <v>3496</v>
      </c>
      <c r="BJ64" s="379">
        <v>3467</v>
      </c>
      <c r="BK64" s="379">
        <v>3498</v>
      </c>
      <c r="BL64" s="382">
        <v>3476</v>
      </c>
      <c r="BM64" s="382">
        <v>3502</v>
      </c>
      <c r="BN64" s="382">
        <v>3481</v>
      </c>
      <c r="BO64" s="382">
        <v>3449</v>
      </c>
      <c r="BP64" s="382">
        <v>3448</v>
      </c>
      <c r="BQ64" s="382">
        <v>3431</v>
      </c>
      <c r="BR64" s="382">
        <v>3310</v>
      </c>
      <c r="BS64" s="382">
        <v>3261</v>
      </c>
      <c r="BT64" s="382">
        <v>3212</v>
      </c>
      <c r="BU64" s="382">
        <v>3183</v>
      </c>
      <c r="BV64" s="382">
        <v>3189</v>
      </c>
      <c r="BW64" s="382">
        <v>3210</v>
      </c>
      <c r="BX64" s="379">
        <v>3219</v>
      </c>
      <c r="BY64" s="379">
        <v>3231</v>
      </c>
      <c r="BZ64" s="379">
        <v>3194</v>
      </c>
      <c r="CA64" s="379">
        <v>3152</v>
      </c>
      <c r="CB64" s="379">
        <v>3135</v>
      </c>
      <c r="CC64" s="379">
        <v>3123</v>
      </c>
      <c r="CD64" s="379">
        <v>3101</v>
      </c>
      <c r="CE64" s="379">
        <v>3093</v>
      </c>
      <c r="CF64" s="379">
        <v>3057</v>
      </c>
      <c r="CG64" s="379">
        <v>3043</v>
      </c>
      <c r="CH64" s="379">
        <v>3019</v>
      </c>
      <c r="CI64" s="379">
        <v>2978</v>
      </c>
      <c r="CJ64" s="382">
        <v>2970</v>
      </c>
      <c r="CK64" s="382">
        <v>2956</v>
      </c>
      <c r="CL64" s="382">
        <v>2929</v>
      </c>
      <c r="CM64" s="382">
        <v>2924</v>
      </c>
      <c r="CN64" s="382">
        <v>2928</v>
      </c>
      <c r="CO64" s="382">
        <v>2955</v>
      </c>
      <c r="CP64" s="382">
        <v>2955</v>
      </c>
      <c r="CQ64" s="382">
        <v>2990</v>
      </c>
      <c r="CR64" s="382">
        <v>2997</v>
      </c>
      <c r="CS64" s="382">
        <v>3000</v>
      </c>
      <c r="CT64" s="382">
        <v>3008</v>
      </c>
      <c r="CU64" s="382">
        <v>3027</v>
      </c>
      <c r="CV64" s="379">
        <v>2992</v>
      </c>
      <c r="CW64" s="379">
        <v>2980</v>
      </c>
      <c r="CX64" s="379">
        <v>2969</v>
      </c>
      <c r="CY64" s="379">
        <v>2970</v>
      </c>
      <c r="CZ64" s="379">
        <v>2976</v>
      </c>
      <c r="DA64" s="379">
        <v>2949</v>
      </c>
      <c r="DB64" s="379">
        <v>2959</v>
      </c>
      <c r="DC64" s="379">
        <v>2914</v>
      </c>
      <c r="DD64" s="379">
        <v>2916</v>
      </c>
      <c r="DE64" s="379">
        <v>2915</v>
      </c>
      <c r="DF64" s="379">
        <v>2900</v>
      </c>
      <c r="DG64" s="379">
        <v>2874</v>
      </c>
      <c r="DH64" s="382">
        <v>2845</v>
      </c>
      <c r="DI64" s="382">
        <v>2815</v>
      </c>
      <c r="DJ64" s="382">
        <v>2829</v>
      </c>
      <c r="DK64" s="382">
        <v>2820</v>
      </c>
      <c r="DL64" s="382">
        <v>2824</v>
      </c>
      <c r="DM64" s="382">
        <v>2797</v>
      </c>
      <c r="DN64" s="382">
        <v>2767</v>
      </c>
      <c r="DO64" s="382">
        <v>2750</v>
      </c>
      <c r="DP64" s="382">
        <v>2747</v>
      </c>
      <c r="DQ64" s="382">
        <v>2721</v>
      </c>
      <c r="DR64" s="382">
        <v>2701</v>
      </c>
      <c r="DS64" s="382">
        <v>2744</v>
      </c>
      <c r="DT64" s="379">
        <v>2762</v>
      </c>
      <c r="DU64" s="379">
        <v>2783</v>
      </c>
      <c r="DV64" s="379">
        <v>2794</v>
      </c>
      <c r="DW64" s="379">
        <v>2785</v>
      </c>
      <c r="DX64" s="379">
        <v>2817</v>
      </c>
      <c r="DY64" s="379">
        <v>2812</v>
      </c>
      <c r="DZ64" s="379">
        <v>2804</v>
      </c>
      <c r="EA64" s="379">
        <v>2781</v>
      </c>
      <c r="EB64" s="379">
        <v>2802</v>
      </c>
      <c r="EC64" s="379">
        <v>2791</v>
      </c>
      <c r="ED64" s="379">
        <v>2780</v>
      </c>
      <c r="EE64" s="379">
        <v>2772</v>
      </c>
      <c r="EF64" s="382">
        <v>2785</v>
      </c>
      <c r="EG64" s="382">
        <v>2771</v>
      </c>
      <c r="EH64" s="382">
        <v>2757</v>
      </c>
      <c r="EI64" s="382">
        <v>2729</v>
      </c>
      <c r="EJ64" s="382">
        <v>2702</v>
      </c>
      <c r="EK64" s="382">
        <v>2713</v>
      </c>
      <c r="EL64" s="382">
        <v>2714</v>
      </c>
      <c r="EM64" s="382">
        <v>2714</v>
      </c>
      <c r="EN64" s="382">
        <v>2744</v>
      </c>
      <c r="EO64" s="382">
        <v>2732</v>
      </c>
      <c r="EP64" s="382">
        <v>2728</v>
      </c>
      <c r="EQ64" s="382">
        <v>2724</v>
      </c>
      <c r="ER64" s="379">
        <v>2725</v>
      </c>
      <c r="ES64" s="379">
        <v>2735</v>
      </c>
      <c r="ET64" s="379">
        <v>2717</v>
      </c>
      <c r="EU64" s="379">
        <v>2706</v>
      </c>
      <c r="EV64" s="379">
        <v>2713</v>
      </c>
      <c r="EW64" s="379">
        <v>2691</v>
      </c>
      <c r="EX64" s="379">
        <v>2725</v>
      </c>
      <c r="EY64" s="379">
        <v>2740</v>
      </c>
      <c r="EZ64" s="379">
        <v>2717</v>
      </c>
      <c r="FA64" s="379">
        <v>2736</v>
      </c>
      <c r="FB64" s="379">
        <v>2717</v>
      </c>
      <c r="FC64" s="379">
        <v>2749</v>
      </c>
      <c r="FD64" s="382">
        <v>2752</v>
      </c>
      <c r="FE64" s="382">
        <v>2749</v>
      </c>
      <c r="FF64" s="382">
        <v>2715</v>
      </c>
      <c r="FG64" s="382">
        <v>2716</v>
      </c>
      <c r="FH64" s="382">
        <v>2710</v>
      </c>
      <c r="FI64" s="382">
        <v>2676</v>
      </c>
      <c r="FJ64" s="382">
        <v>2693</v>
      </c>
      <c r="FK64" s="382">
        <v>2708</v>
      </c>
      <c r="FL64" s="382">
        <v>2705</v>
      </c>
      <c r="FM64" s="382">
        <v>2703</v>
      </c>
      <c r="FN64" s="382">
        <v>2697</v>
      </c>
      <c r="FO64" s="382">
        <v>2710</v>
      </c>
      <c r="FP64" s="379">
        <v>2757</v>
      </c>
      <c r="FQ64" s="379">
        <v>2767</v>
      </c>
      <c r="FR64" s="379">
        <v>2751</v>
      </c>
      <c r="FS64" s="379">
        <v>2715</v>
      </c>
      <c r="FT64" s="379">
        <v>2723</v>
      </c>
      <c r="FU64" s="379">
        <v>2710</v>
      </c>
      <c r="FV64" s="379">
        <v>2693</v>
      </c>
      <c r="FW64" s="379">
        <v>2673</v>
      </c>
      <c r="FX64" s="379">
        <v>2669</v>
      </c>
      <c r="FY64" s="379">
        <v>2661</v>
      </c>
      <c r="FZ64" s="379">
        <v>2628</v>
      </c>
      <c r="GA64" s="379">
        <v>2618</v>
      </c>
      <c r="GB64" s="379">
        <v>2714</v>
      </c>
      <c r="GC64" s="379">
        <v>2739</v>
      </c>
      <c r="GD64" s="379">
        <v>2687</v>
      </c>
      <c r="GE64" s="379">
        <v>2691</v>
      </c>
      <c r="GF64" s="390">
        <v>2684</v>
      </c>
      <c r="GG64" s="391">
        <v>2646</v>
      </c>
      <c r="GH64" s="379">
        <v>2678</v>
      </c>
      <c r="GI64" s="324">
        <v>32</v>
      </c>
      <c r="GJ64" s="325">
        <v>101.209372637944</v>
      </c>
      <c r="GK64" s="324">
        <v>60</v>
      </c>
      <c r="GL64" s="325">
        <v>102.29182582123801</v>
      </c>
    </row>
    <row r="65" spans="1:194" ht="15" outlineLevel="2">
      <c r="A65" s="377">
        <v>107</v>
      </c>
      <c r="B65" s="378" t="s">
        <v>537</v>
      </c>
      <c r="C65" s="348" t="s">
        <v>381</v>
      </c>
      <c r="D65" s="379">
        <v>6849</v>
      </c>
      <c r="E65" s="379">
        <v>6881</v>
      </c>
      <c r="F65" s="379">
        <v>6862</v>
      </c>
      <c r="G65" s="379">
        <v>6847</v>
      </c>
      <c r="H65" s="379">
        <v>6835</v>
      </c>
      <c r="I65" s="379">
        <v>6882</v>
      </c>
      <c r="J65" s="379">
        <v>6856</v>
      </c>
      <c r="K65" s="379">
        <v>6847</v>
      </c>
      <c r="L65" s="379">
        <v>6820</v>
      </c>
      <c r="M65" s="379">
        <v>6868</v>
      </c>
      <c r="N65" s="379">
        <v>6822</v>
      </c>
      <c r="O65" s="379">
        <v>6916</v>
      </c>
      <c r="P65" s="382">
        <v>6933</v>
      </c>
      <c r="Q65" s="382">
        <v>6862</v>
      </c>
      <c r="R65" s="385">
        <v>6885</v>
      </c>
      <c r="S65" s="382">
        <v>6219</v>
      </c>
      <c r="T65" s="382">
        <v>6653</v>
      </c>
      <c r="U65" s="382">
        <v>6581</v>
      </c>
      <c r="V65" s="382">
        <v>6682</v>
      </c>
      <c r="W65" s="382">
        <v>6670</v>
      </c>
      <c r="X65" s="382">
        <v>6714</v>
      </c>
      <c r="Y65" s="382">
        <v>6740</v>
      </c>
      <c r="Z65" s="382">
        <v>6723</v>
      </c>
      <c r="AA65" s="382">
        <v>6804</v>
      </c>
      <c r="AB65" s="379">
        <v>6744</v>
      </c>
      <c r="AC65" s="379">
        <v>6732</v>
      </c>
      <c r="AD65" s="379">
        <v>6728</v>
      </c>
      <c r="AE65" s="379">
        <v>6702</v>
      </c>
      <c r="AF65" s="379">
        <v>6690</v>
      </c>
      <c r="AG65" s="379">
        <v>6621</v>
      </c>
      <c r="AH65" s="379">
        <v>6586</v>
      </c>
      <c r="AI65" s="379">
        <v>6616</v>
      </c>
      <c r="AJ65" s="379">
        <v>6681</v>
      </c>
      <c r="AK65" s="379">
        <v>6705</v>
      </c>
      <c r="AL65" s="379">
        <v>6668</v>
      </c>
      <c r="AM65" s="379">
        <v>6675</v>
      </c>
      <c r="AN65" s="382">
        <v>6680</v>
      </c>
      <c r="AO65" s="382">
        <v>6639</v>
      </c>
      <c r="AP65" s="382">
        <v>6663</v>
      </c>
      <c r="AQ65" s="382">
        <v>6674</v>
      </c>
      <c r="AR65" s="382">
        <v>6685</v>
      </c>
      <c r="AS65" s="382">
        <v>6641</v>
      </c>
      <c r="AT65" s="382">
        <v>6605</v>
      </c>
      <c r="AU65" s="382">
        <v>6595</v>
      </c>
      <c r="AV65" s="382">
        <v>6548</v>
      </c>
      <c r="AW65" s="382">
        <v>6554</v>
      </c>
      <c r="AX65" s="382">
        <v>6538</v>
      </c>
      <c r="AY65" s="382">
        <v>6552</v>
      </c>
      <c r="AZ65" s="379">
        <v>6549</v>
      </c>
      <c r="BA65" s="379">
        <v>6548</v>
      </c>
      <c r="BB65" s="379">
        <v>6561</v>
      </c>
      <c r="BC65" s="379">
        <v>6527</v>
      </c>
      <c r="BD65" s="379">
        <v>6468</v>
      </c>
      <c r="BE65" s="379">
        <v>6508</v>
      </c>
      <c r="BF65" s="379">
        <v>6498</v>
      </c>
      <c r="BG65" s="379">
        <v>6431</v>
      </c>
      <c r="BH65" s="379">
        <v>6440</v>
      </c>
      <c r="BI65" s="379">
        <v>6399</v>
      </c>
      <c r="BJ65" s="379">
        <v>6442</v>
      </c>
      <c r="BK65" s="379">
        <v>6465</v>
      </c>
      <c r="BL65" s="382">
        <v>6423</v>
      </c>
      <c r="BM65" s="382">
        <v>6392</v>
      </c>
      <c r="BN65" s="382">
        <v>6367</v>
      </c>
      <c r="BO65" s="382">
        <v>6403</v>
      </c>
      <c r="BP65" s="382">
        <v>6389</v>
      </c>
      <c r="BQ65" s="382">
        <v>6332</v>
      </c>
      <c r="BR65" s="382">
        <v>6234</v>
      </c>
      <c r="BS65" s="382">
        <v>6185</v>
      </c>
      <c r="BT65" s="382">
        <v>6176</v>
      </c>
      <c r="BU65" s="382">
        <v>6171</v>
      </c>
      <c r="BV65" s="382">
        <v>6184</v>
      </c>
      <c r="BW65" s="382">
        <v>6182</v>
      </c>
      <c r="BX65" s="379">
        <v>6162</v>
      </c>
      <c r="BY65" s="379">
        <v>6148</v>
      </c>
      <c r="BZ65" s="379">
        <v>6104</v>
      </c>
      <c r="CA65" s="379">
        <v>6071</v>
      </c>
      <c r="CB65" s="379">
        <v>6008</v>
      </c>
      <c r="CC65" s="379">
        <v>5896</v>
      </c>
      <c r="CD65" s="379">
        <v>5967</v>
      </c>
      <c r="CE65" s="379">
        <v>5956</v>
      </c>
      <c r="CF65" s="379">
        <v>5927</v>
      </c>
      <c r="CG65" s="379">
        <v>5896</v>
      </c>
      <c r="CH65" s="379">
        <v>5863</v>
      </c>
      <c r="CI65" s="379">
        <v>5837</v>
      </c>
      <c r="CJ65" s="382">
        <v>5842</v>
      </c>
      <c r="CK65" s="382">
        <v>5887</v>
      </c>
      <c r="CL65" s="382">
        <v>5898</v>
      </c>
      <c r="CM65" s="382">
        <v>5916</v>
      </c>
      <c r="CN65" s="382">
        <v>5936</v>
      </c>
      <c r="CO65" s="382">
        <v>5971</v>
      </c>
      <c r="CP65" s="382">
        <v>6033</v>
      </c>
      <c r="CQ65" s="382">
        <v>6086</v>
      </c>
      <c r="CR65" s="382">
        <v>6090</v>
      </c>
      <c r="CS65" s="382">
        <v>6050</v>
      </c>
      <c r="CT65" s="382">
        <v>6042</v>
      </c>
      <c r="CU65" s="382">
        <v>6016</v>
      </c>
      <c r="CV65" s="379">
        <v>6005</v>
      </c>
      <c r="CW65" s="379">
        <v>6003</v>
      </c>
      <c r="CX65" s="379">
        <v>5960</v>
      </c>
      <c r="CY65" s="379">
        <v>5981</v>
      </c>
      <c r="CZ65" s="379">
        <v>6001</v>
      </c>
      <c r="DA65" s="379">
        <v>5979</v>
      </c>
      <c r="DB65" s="379">
        <v>5990</v>
      </c>
      <c r="DC65" s="379">
        <v>5999</v>
      </c>
      <c r="DD65" s="379">
        <v>5977</v>
      </c>
      <c r="DE65" s="379">
        <v>5962</v>
      </c>
      <c r="DF65" s="379">
        <v>5993</v>
      </c>
      <c r="DG65" s="379">
        <v>5953</v>
      </c>
      <c r="DH65" s="382">
        <v>5945</v>
      </c>
      <c r="DI65" s="382">
        <v>5860</v>
      </c>
      <c r="DJ65" s="382">
        <v>5876</v>
      </c>
      <c r="DK65" s="382">
        <v>5829</v>
      </c>
      <c r="DL65" s="382">
        <v>5833</v>
      </c>
      <c r="DM65" s="382">
        <v>5768</v>
      </c>
      <c r="DN65" s="382">
        <v>5739</v>
      </c>
      <c r="DO65" s="382">
        <v>5735</v>
      </c>
      <c r="DP65" s="382">
        <v>5744</v>
      </c>
      <c r="DQ65" s="382">
        <v>5699</v>
      </c>
      <c r="DR65" s="382">
        <v>5676</v>
      </c>
      <c r="DS65" s="382">
        <v>5657</v>
      </c>
      <c r="DT65" s="379">
        <v>5592</v>
      </c>
      <c r="DU65" s="379">
        <v>5646</v>
      </c>
      <c r="DV65" s="379">
        <v>5636</v>
      </c>
      <c r="DW65" s="379">
        <v>5676</v>
      </c>
      <c r="DX65" s="379">
        <v>5720</v>
      </c>
      <c r="DY65" s="379">
        <v>5722</v>
      </c>
      <c r="DZ65" s="379">
        <v>5732</v>
      </c>
      <c r="EA65" s="379">
        <v>5706</v>
      </c>
      <c r="EB65" s="379">
        <v>5692</v>
      </c>
      <c r="EC65" s="379">
        <v>5714</v>
      </c>
      <c r="ED65" s="379">
        <v>5683</v>
      </c>
      <c r="EE65" s="379">
        <v>5715</v>
      </c>
      <c r="EF65" s="382">
        <v>5729</v>
      </c>
      <c r="EG65" s="382">
        <v>5769</v>
      </c>
      <c r="EH65" s="382">
        <v>5738</v>
      </c>
      <c r="EI65" s="382">
        <v>5738</v>
      </c>
      <c r="EJ65" s="382">
        <v>5720</v>
      </c>
      <c r="EK65" s="382">
        <v>5700</v>
      </c>
      <c r="EL65" s="382">
        <v>5747</v>
      </c>
      <c r="EM65" s="382">
        <v>5777</v>
      </c>
      <c r="EN65" s="382">
        <v>5839</v>
      </c>
      <c r="EO65" s="382">
        <v>5824</v>
      </c>
      <c r="EP65" s="382">
        <v>5808</v>
      </c>
      <c r="EQ65" s="382">
        <v>5793</v>
      </c>
      <c r="ER65" s="379">
        <v>5808</v>
      </c>
      <c r="ES65" s="379">
        <v>5796</v>
      </c>
      <c r="ET65" s="379">
        <v>5721</v>
      </c>
      <c r="EU65" s="379">
        <v>5681</v>
      </c>
      <c r="EV65" s="379">
        <v>5668</v>
      </c>
      <c r="EW65" s="379">
        <v>5653</v>
      </c>
      <c r="EX65" s="379">
        <v>5738</v>
      </c>
      <c r="EY65" s="379">
        <v>5747</v>
      </c>
      <c r="EZ65" s="379">
        <v>5709</v>
      </c>
      <c r="FA65" s="379">
        <v>5728</v>
      </c>
      <c r="FB65" s="379">
        <v>5707</v>
      </c>
      <c r="FC65" s="379">
        <v>5687</v>
      </c>
      <c r="FD65" s="382">
        <v>5747</v>
      </c>
      <c r="FE65" s="382">
        <v>5759</v>
      </c>
      <c r="FF65" s="382">
        <v>5672</v>
      </c>
      <c r="FG65" s="382">
        <v>5638</v>
      </c>
      <c r="FH65" s="382">
        <v>5657</v>
      </c>
      <c r="FI65" s="382">
        <v>5632</v>
      </c>
      <c r="FJ65" s="382">
        <v>5629</v>
      </c>
      <c r="FK65" s="382">
        <v>5650</v>
      </c>
      <c r="FL65" s="382">
        <v>5647</v>
      </c>
      <c r="FM65" s="382">
        <v>5674</v>
      </c>
      <c r="FN65" s="382">
        <v>5671</v>
      </c>
      <c r="FO65" s="382">
        <v>5659</v>
      </c>
      <c r="FP65" s="379">
        <v>5693</v>
      </c>
      <c r="FQ65" s="379">
        <v>5739</v>
      </c>
      <c r="FR65" s="379">
        <v>5714</v>
      </c>
      <c r="FS65" s="379">
        <v>5608</v>
      </c>
      <c r="FT65" s="379">
        <v>5561</v>
      </c>
      <c r="FU65" s="379">
        <v>5554</v>
      </c>
      <c r="FV65" s="379">
        <v>5536</v>
      </c>
      <c r="FW65" s="379">
        <v>5518</v>
      </c>
      <c r="FX65" s="379">
        <v>5484</v>
      </c>
      <c r="FY65" s="379">
        <v>5523</v>
      </c>
      <c r="FZ65" s="379">
        <v>5511</v>
      </c>
      <c r="GA65" s="379">
        <v>5513</v>
      </c>
      <c r="GB65" s="379">
        <v>5567</v>
      </c>
      <c r="GC65" s="379">
        <v>5698</v>
      </c>
      <c r="GD65" s="379">
        <v>5577</v>
      </c>
      <c r="GE65" s="379">
        <v>5550</v>
      </c>
      <c r="GF65" s="390">
        <v>5534</v>
      </c>
      <c r="GG65" s="391">
        <v>5514</v>
      </c>
      <c r="GH65" s="379">
        <v>5508</v>
      </c>
      <c r="GI65" s="324">
        <v>-6</v>
      </c>
      <c r="GJ65" s="325">
        <v>99.891186071817202</v>
      </c>
      <c r="GK65" s="324">
        <v>-5</v>
      </c>
      <c r="GL65" s="325">
        <v>99.909305278432797</v>
      </c>
    </row>
    <row r="66" spans="1:194" ht="15" outlineLevel="2">
      <c r="A66" s="377">
        <v>134</v>
      </c>
      <c r="B66" s="378" t="s">
        <v>537</v>
      </c>
      <c r="C66" s="348" t="s">
        <v>386</v>
      </c>
      <c r="D66" s="379">
        <v>6480</v>
      </c>
      <c r="E66" s="379">
        <v>6525</v>
      </c>
      <c r="F66" s="379">
        <v>6498</v>
      </c>
      <c r="G66" s="379">
        <v>6499</v>
      </c>
      <c r="H66" s="379">
        <v>6492</v>
      </c>
      <c r="I66" s="379">
        <v>6512</v>
      </c>
      <c r="J66" s="379">
        <v>6511</v>
      </c>
      <c r="K66" s="379">
        <v>6500</v>
      </c>
      <c r="L66" s="379">
        <v>6541</v>
      </c>
      <c r="M66" s="379">
        <v>6544</v>
      </c>
      <c r="N66" s="379">
        <v>6558</v>
      </c>
      <c r="O66" s="379">
        <v>6689</v>
      </c>
      <c r="P66" s="382">
        <v>6671</v>
      </c>
      <c r="Q66" s="382">
        <v>6714</v>
      </c>
      <c r="R66" s="385">
        <v>6779</v>
      </c>
      <c r="S66" s="382">
        <v>6319</v>
      </c>
      <c r="T66" s="382">
        <v>6344</v>
      </c>
      <c r="U66" s="382">
        <v>6636</v>
      </c>
      <c r="V66" s="382">
        <v>6607</v>
      </c>
      <c r="W66" s="382">
        <v>6568</v>
      </c>
      <c r="X66" s="382">
        <v>6589</v>
      </c>
      <c r="Y66" s="382">
        <v>6647</v>
      </c>
      <c r="Z66" s="382">
        <v>6628</v>
      </c>
      <c r="AA66" s="382">
        <v>6610</v>
      </c>
      <c r="AB66" s="379">
        <v>6849</v>
      </c>
      <c r="AC66" s="379">
        <v>6866</v>
      </c>
      <c r="AD66" s="379">
        <v>6841</v>
      </c>
      <c r="AE66" s="379">
        <v>6803</v>
      </c>
      <c r="AF66" s="379">
        <v>6765</v>
      </c>
      <c r="AG66" s="379">
        <v>6739</v>
      </c>
      <c r="AH66" s="379">
        <v>6671</v>
      </c>
      <c r="AI66" s="379">
        <v>6722</v>
      </c>
      <c r="AJ66" s="379">
        <v>6721</v>
      </c>
      <c r="AK66" s="379">
        <v>6747</v>
      </c>
      <c r="AL66" s="379">
        <v>6704</v>
      </c>
      <c r="AM66" s="379">
        <v>6738</v>
      </c>
      <c r="AN66" s="382">
        <v>6737</v>
      </c>
      <c r="AO66" s="382">
        <v>6750</v>
      </c>
      <c r="AP66" s="382">
        <v>6716</v>
      </c>
      <c r="AQ66" s="382">
        <v>6665</v>
      </c>
      <c r="AR66" s="382">
        <v>6677</v>
      </c>
      <c r="AS66" s="382">
        <v>6662</v>
      </c>
      <c r="AT66" s="382">
        <v>6678</v>
      </c>
      <c r="AU66" s="382">
        <v>6676</v>
      </c>
      <c r="AV66" s="382">
        <v>6633</v>
      </c>
      <c r="AW66" s="382">
        <v>6657</v>
      </c>
      <c r="AX66" s="382">
        <v>6623</v>
      </c>
      <c r="AY66" s="382">
        <v>6662</v>
      </c>
      <c r="AZ66" s="379">
        <v>6651</v>
      </c>
      <c r="BA66" s="379">
        <v>6668</v>
      </c>
      <c r="BB66" s="379">
        <v>6632</v>
      </c>
      <c r="BC66" s="379">
        <v>6634</v>
      </c>
      <c r="BD66" s="379">
        <v>6641</v>
      </c>
      <c r="BE66" s="379">
        <v>6580</v>
      </c>
      <c r="BF66" s="379">
        <v>6585</v>
      </c>
      <c r="BG66" s="379">
        <v>6530</v>
      </c>
      <c r="BH66" s="379">
        <v>6523</v>
      </c>
      <c r="BI66" s="379">
        <v>6484</v>
      </c>
      <c r="BJ66" s="379">
        <v>6471</v>
      </c>
      <c r="BK66" s="379">
        <v>6495</v>
      </c>
      <c r="BL66" s="382">
        <v>6485</v>
      </c>
      <c r="BM66" s="382">
        <v>6492</v>
      </c>
      <c r="BN66" s="382">
        <v>6488</v>
      </c>
      <c r="BO66" s="382">
        <v>6484</v>
      </c>
      <c r="BP66" s="382">
        <v>6490</v>
      </c>
      <c r="BQ66" s="382">
        <v>6464</v>
      </c>
      <c r="BR66" s="382">
        <v>6406</v>
      </c>
      <c r="BS66" s="382">
        <v>6370</v>
      </c>
      <c r="BT66" s="382">
        <v>6343</v>
      </c>
      <c r="BU66" s="382">
        <v>6321</v>
      </c>
      <c r="BV66" s="382">
        <v>6291</v>
      </c>
      <c r="BW66" s="382">
        <v>6294</v>
      </c>
      <c r="BX66" s="379">
        <v>6292</v>
      </c>
      <c r="BY66" s="379">
        <v>6282</v>
      </c>
      <c r="BZ66" s="379">
        <v>6267</v>
      </c>
      <c r="CA66" s="379">
        <v>6188</v>
      </c>
      <c r="CB66" s="379">
        <v>6148</v>
      </c>
      <c r="CC66" s="379">
        <v>6117</v>
      </c>
      <c r="CD66" s="379">
        <v>6108</v>
      </c>
      <c r="CE66" s="379">
        <v>6099</v>
      </c>
      <c r="CF66" s="379">
        <v>6091</v>
      </c>
      <c r="CG66" s="379">
        <v>6057</v>
      </c>
      <c r="CH66" s="379">
        <v>6091</v>
      </c>
      <c r="CI66" s="379">
        <v>6090</v>
      </c>
      <c r="CJ66" s="382">
        <v>6063</v>
      </c>
      <c r="CK66" s="382">
        <v>6051</v>
      </c>
      <c r="CL66" s="382">
        <v>6062</v>
      </c>
      <c r="CM66" s="382">
        <v>6050</v>
      </c>
      <c r="CN66" s="382">
        <v>6043</v>
      </c>
      <c r="CO66" s="382">
        <v>6078</v>
      </c>
      <c r="CP66" s="382">
        <v>6120</v>
      </c>
      <c r="CQ66" s="382">
        <v>6150</v>
      </c>
      <c r="CR66" s="382">
        <v>6149</v>
      </c>
      <c r="CS66" s="382">
        <v>6170</v>
      </c>
      <c r="CT66" s="382">
        <v>6185</v>
      </c>
      <c r="CU66" s="382">
        <v>6210</v>
      </c>
      <c r="CV66" s="379">
        <v>6204</v>
      </c>
      <c r="CW66" s="379">
        <v>6177</v>
      </c>
      <c r="CX66" s="379">
        <v>6191</v>
      </c>
      <c r="CY66" s="379">
        <v>6174</v>
      </c>
      <c r="CZ66" s="379">
        <v>6151</v>
      </c>
      <c r="DA66" s="379">
        <v>6143</v>
      </c>
      <c r="DB66" s="379">
        <v>6138</v>
      </c>
      <c r="DC66" s="379">
        <v>6103</v>
      </c>
      <c r="DD66" s="379">
        <v>6114</v>
      </c>
      <c r="DE66" s="379">
        <v>6153</v>
      </c>
      <c r="DF66" s="379">
        <v>6171</v>
      </c>
      <c r="DG66" s="379">
        <v>6170</v>
      </c>
      <c r="DH66" s="382">
        <v>6169</v>
      </c>
      <c r="DI66" s="382">
        <v>6130</v>
      </c>
      <c r="DJ66" s="382">
        <v>6150</v>
      </c>
      <c r="DK66" s="382">
        <v>6136</v>
      </c>
      <c r="DL66" s="382">
        <v>6117</v>
      </c>
      <c r="DM66" s="382">
        <v>6099</v>
      </c>
      <c r="DN66" s="382">
        <v>6085</v>
      </c>
      <c r="DO66" s="382">
        <v>6072</v>
      </c>
      <c r="DP66" s="382">
        <v>6067</v>
      </c>
      <c r="DQ66" s="382">
        <v>6058</v>
      </c>
      <c r="DR66" s="382">
        <v>6037</v>
      </c>
      <c r="DS66" s="382">
        <v>6124</v>
      </c>
      <c r="DT66" s="379">
        <v>6176</v>
      </c>
      <c r="DU66" s="379">
        <v>6230</v>
      </c>
      <c r="DV66" s="379">
        <v>6245</v>
      </c>
      <c r="DW66" s="379">
        <v>6254</v>
      </c>
      <c r="DX66" s="379">
        <v>6283</v>
      </c>
      <c r="DY66" s="379">
        <v>6312</v>
      </c>
      <c r="DZ66" s="379">
        <v>6348</v>
      </c>
      <c r="EA66" s="379">
        <v>6317</v>
      </c>
      <c r="EB66" s="379">
        <v>6348</v>
      </c>
      <c r="EC66" s="379">
        <v>6327</v>
      </c>
      <c r="ED66" s="379">
        <v>6299</v>
      </c>
      <c r="EE66" s="379">
        <v>6310</v>
      </c>
      <c r="EF66" s="382">
        <v>6341</v>
      </c>
      <c r="EG66" s="382">
        <v>6349</v>
      </c>
      <c r="EH66" s="382">
        <v>6324</v>
      </c>
      <c r="EI66" s="382">
        <v>6308</v>
      </c>
      <c r="EJ66" s="382">
        <v>6294</v>
      </c>
      <c r="EK66" s="382">
        <v>6325</v>
      </c>
      <c r="EL66" s="382">
        <v>6334</v>
      </c>
      <c r="EM66" s="382">
        <v>6328</v>
      </c>
      <c r="EN66" s="382">
        <v>6309</v>
      </c>
      <c r="EO66" s="382">
        <v>6331</v>
      </c>
      <c r="EP66" s="382">
        <v>6320</v>
      </c>
      <c r="EQ66" s="382">
        <v>6312</v>
      </c>
      <c r="ER66" s="379">
        <v>6300</v>
      </c>
      <c r="ES66" s="379">
        <v>6289</v>
      </c>
      <c r="ET66" s="379">
        <v>6294</v>
      </c>
      <c r="EU66" s="379">
        <v>6301</v>
      </c>
      <c r="EV66" s="379">
        <v>6324</v>
      </c>
      <c r="EW66" s="379">
        <v>6319</v>
      </c>
      <c r="EX66" s="379">
        <v>6395</v>
      </c>
      <c r="EY66" s="379">
        <v>6399</v>
      </c>
      <c r="EZ66" s="379">
        <v>6413</v>
      </c>
      <c r="FA66" s="379">
        <v>6405</v>
      </c>
      <c r="FB66" s="379">
        <v>6378</v>
      </c>
      <c r="FC66" s="379">
        <v>6394</v>
      </c>
      <c r="FD66" s="382">
        <v>6404</v>
      </c>
      <c r="FE66" s="382">
        <v>6367</v>
      </c>
      <c r="FF66" s="382">
        <v>6344</v>
      </c>
      <c r="FG66" s="382">
        <v>6329</v>
      </c>
      <c r="FH66" s="382">
        <v>6305</v>
      </c>
      <c r="FI66" s="382">
        <v>6245</v>
      </c>
      <c r="FJ66" s="382">
        <v>6257</v>
      </c>
      <c r="FK66" s="382">
        <v>6261</v>
      </c>
      <c r="FL66" s="382">
        <v>6254</v>
      </c>
      <c r="FM66" s="382">
        <v>6227</v>
      </c>
      <c r="FN66" s="382">
        <v>6207</v>
      </c>
      <c r="FO66" s="382">
        <v>6215</v>
      </c>
      <c r="FP66" s="379">
        <v>6233</v>
      </c>
      <c r="FQ66" s="379">
        <v>6271</v>
      </c>
      <c r="FR66" s="379">
        <v>6241</v>
      </c>
      <c r="FS66" s="379">
        <v>6228</v>
      </c>
      <c r="FT66" s="379">
        <v>6248</v>
      </c>
      <c r="FU66" s="379">
        <v>6243</v>
      </c>
      <c r="FV66" s="379">
        <v>6240</v>
      </c>
      <c r="FW66" s="379">
        <v>6218</v>
      </c>
      <c r="FX66" s="379">
        <v>6219</v>
      </c>
      <c r="FY66" s="379">
        <v>6200</v>
      </c>
      <c r="FZ66" s="379">
        <v>6188</v>
      </c>
      <c r="GA66" s="379">
        <v>6192</v>
      </c>
      <c r="GB66" s="379">
        <v>6217</v>
      </c>
      <c r="GC66" s="379">
        <v>6480</v>
      </c>
      <c r="GD66" s="379">
        <v>6452</v>
      </c>
      <c r="GE66" s="379">
        <v>6445</v>
      </c>
      <c r="GF66" s="390">
        <v>6417</v>
      </c>
      <c r="GG66" s="391">
        <v>6364</v>
      </c>
      <c r="GH66" s="379">
        <v>6365</v>
      </c>
      <c r="GI66" s="324">
        <v>1</v>
      </c>
      <c r="GJ66" s="325">
        <v>100.015713387806</v>
      </c>
      <c r="GK66" s="324">
        <v>173</v>
      </c>
      <c r="GL66" s="325">
        <v>102.793927648579</v>
      </c>
    </row>
    <row r="67" spans="1:194" ht="15" outlineLevel="2">
      <c r="A67" s="377">
        <v>150</v>
      </c>
      <c r="B67" s="378" t="s">
        <v>537</v>
      </c>
      <c r="C67" s="348" t="s">
        <v>392</v>
      </c>
      <c r="D67" s="379">
        <v>2129</v>
      </c>
      <c r="E67" s="379">
        <v>2143</v>
      </c>
      <c r="F67" s="379">
        <v>2100</v>
      </c>
      <c r="G67" s="379">
        <v>2079</v>
      </c>
      <c r="H67" s="379">
        <v>2084</v>
      </c>
      <c r="I67" s="379">
        <v>2106</v>
      </c>
      <c r="J67" s="379">
        <v>2068</v>
      </c>
      <c r="K67" s="379">
        <v>2106</v>
      </c>
      <c r="L67" s="379">
        <v>2027</v>
      </c>
      <c r="M67" s="379">
        <v>2075</v>
      </c>
      <c r="N67" s="379">
        <v>2088</v>
      </c>
      <c r="O67" s="379">
        <v>2078</v>
      </c>
      <c r="P67" s="382">
        <v>2031</v>
      </c>
      <c r="Q67" s="382">
        <v>2088</v>
      </c>
      <c r="R67" s="385">
        <v>2109</v>
      </c>
      <c r="S67" s="382">
        <v>2051</v>
      </c>
      <c r="T67" s="382">
        <v>2010</v>
      </c>
      <c r="U67" s="382">
        <v>2018</v>
      </c>
      <c r="V67" s="382">
        <v>2067</v>
      </c>
      <c r="W67" s="382">
        <v>2133</v>
      </c>
      <c r="X67" s="382">
        <v>2101</v>
      </c>
      <c r="Y67" s="382">
        <v>2094</v>
      </c>
      <c r="Z67" s="382">
        <v>2094</v>
      </c>
      <c r="AA67" s="382">
        <v>2069</v>
      </c>
      <c r="AB67" s="379">
        <v>2058</v>
      </c>
      <c r="AC67" s="379">
        <v>2064</v>
      </c>
      <c r="AD67" s="379">
        <v>2011</v>
      </c>
      <c r="AE67" s="379">
        <v>1970</v>
      </c>
      <c r="AF67" s="379">
        <v>1940</v>
      </c>
      <c r="AG67" s="379">
        <v>1882</v>
      </c>
      <c r="AH67" s="379">
        <v>1805</v>
      </c>
      <c r="AI67" s="379">
        <v>1795</v>
      </c>
      <c r="AJ67" s="379">
        <v>1793</v>
      </c>
      <c r="AK67" s="379">
        <v>1792</v>
      </c>
      <c r="AL67" s="379">
        <v>1773</v>
      </c>
      <c r="AM67" s="379">
        <v>1800</v>
      </c>
      <c r="AN67" s="382">
        <v>1810</v>
      </c>
      <c r="AO67" s="382">
        <v>1783</v>
      </c>
      <c r="AP67" s="382">
        <v>1802</v>
      </c>
      <c r="AQ67" s="382">
        <v>1767</v>
      </c>
      <c r="AR67" s="382">
        <v>1780</v>
      </c>
      <c r="AS67" s="382">
        <v>1783</v>
      </c>
      <c r="AT67" s="382">
        <v>1792</v>
      </c>
      <c r="AU67" s="382">
        <v>1783</v>
      </c>
      <c r="AV67" s="382">
        <v>1769</v>
      </c>
      <c r="AW67" s="382">
        <v>1754</v>
      </c>
      <c r="AX67" s="382">
        <v>1701</v>
      </c>
      <c r="AY67" s="382">
        <v>1714</v>
      </c>
      <c r="AZ67" s="379">
        <v>1721</v>
      </c>
      <c r="BA67" s="379">
        <v>1735</v>
      </c>
      <c r="BB67" s="379">
        <v>1726</v>
      </c>
      <c r="BC67" s="379">
        <v>1762</v>
      </c>
      <c r="BD67" s="379">
        <v>1767</v>
      </c>
      <c r="BE67" s="379">
        <v>1720</v>
      </c>
      <c r="BF67" s="379">
        <v>1694</v>
      </c>
      <c r="BG67" s="379">
        <v>1662</v>
      </c>
      <c r="BH67" s="379">
        <v>1689</v>
      </c>
      <c r="BI67" s="379">
        <v>1655</v>
      </c>
      <c r="BJ67" s="379">
        <v>1656</v>
      </c>
      <c r="BK67" s="379">
        <v>1681</v>
      </c>
      <c r="BL67" s="382">
        <v>1690</v>
      </c>
      <c r="BM67" s="382">
        <v>1699</v>
      </c>
      <c r="BN67" s="382">
        <v>1693</v>
      </c>
      <c r="BO67" s="382">
        <v>1697</v>
      </c>
      <c r="BP67" s="382">
        <v>1701</v>
      </c>
      <c r="BQ67" s="382">
        <v>1688</v>
      </c>
      <c r="BR67" s="382">
        <v>1587</v>
      </c>
      <c r="BS67" s="382">
        <v>1548</v>
      </c>
      <c r="BT67" s="382">
        <v>1540</v>
      </c>
      <c r="BU67" s="382">
        <v>1554</v>
      </c>
      <c r="BV67" s="382">
        <v>1578</v>
      </c>
      <c r="BW67" s="382">
        <v>1585</v>
      </c>
      <c r="BX67" s="379">
        <v>1587</v>
      </c>
      <c r="BY67" s="379">
        <v>1597</v>
      </c>
      <c r="BZ67" s="379">
        <v>1610</v>
      </c>
      <c r="CA67" s="379">
        <v>1579</v>
      </c>
      <c r="CB67" s="379">
        <v>1583</v>
      </c>
      <c r="CC67" s="379">
        <v>1572</v>
      </c>
      <c r="CD67" s="379">
        <v>1564</v>
      </c>
      <c r="CE67" s="379">
        <v>1585</v>
      </c>
      <c r="CF67" s="379">
        <v>1593</v>
      </c>
      <c r="CG67" s="379">
        <v>1596</v>
      </c>
      <c r="CH67" s="379">
        <v>1591</v>
      </c>
      <c r="CI67" s="379">
        <v>1578</v>
      </c>
      <c r="CJ67" s="382">
        <v>1569</v>
      </c>
      <c r="CK67" s="382">
        <v>1563</v>
      </c>
      <c r="CL67" s="382">
        <v>1548</v>
      </c>
      <c r="CM67" s="382">
        <v>1561</v>
      </c>
      <c r="CN67" s="382">
        <v>1537</v>
      </c>
      <c r="CO67" s="382">
        <v>1543</v>
      </c>
      <c r="CP67" s="382">
        <v>1565</v>
      </c>
      <c r="CQ67" s="382">
        <v>1551</v>
      </c>
      <c r="CR67" s="382">
        <v>1554</v>
      </c>
      <c r="CS67" s="382">
        <v>1569</v>
      </c>
      <c r="CT67" s="382">
        <v>1577</v>
      </c>
      <c r="CU67" s="382">
        <v>1583</v>
      </c>
      <c r="CV67" s="379">
        <v>1589</v>
      </c>
      <c r="CW67" s="379">
        <v>1576</v>
      </c>
      <c r="CX67" s="379">
        <v>1567</v>
      </c>
      <c r="CY67" s="379">
        <v>1583</v>
      </c>
      <c r="CZ67" s="379">
        <v>1600</v>
      </c>
      <c r="DA67" s="379">
        <v>1603</v>
      </c>
      <c r="DB67" s="379">
        <v>1581</v>
      </c>
      <c r="DC67" s="379">
        <v>1580</v>
      </c>
      <c r="DD67" s="379">
        <v>1588</v>
      </c>
      <c r="DE67" s="379">
        <v>1584</v>
      </c>
      <c r="DF67" s="379">
        <v>1597</v>
      </c>
      <c r="DG67" s="379">
        <v>1588</v>
      </c>
      <c r="DH67" s="382">
        <v>1571</v>
      </c>
      <c r="DI67" s="382">
        <v>1584</v>
      </c>
      <c r="DJ67" s="382">
        <v>1583</v>
      </c>
      <c r="DK67" s="382">
        <v>1564</v>
      </c>
      <c r="DL67" s="382">
        <v>1559</v>
      </c>
      <c r="DM67" s="382">
        <v>1550</v>
      </c>
      <c r="DN67" s="382">
        <v>1544</v>
      </c>
      <c r="DO67" s="382">
        <v>1551</v>
      </c>
      <c r="DP67" s="382">
        <v>1566</v>
      </c>
      <c r="DQ67" s="382">
        <v>1549</v>
      </c>
      <c r="DR67" s="382">
        <v>1548</v>
      </c>
      <c r="DS67" s="382">
        <v>1573</v>
      </c>
      <c r="DT67" s="379">
        <v>1560</v>
      </c>
      <c r="DU67" s="379">
        <v>1586</v>
      </c>
      <c r="DV67" s="379">
        <v>1596</v>
      </c>
      <c r="DW67" s="379">
        <v>1600</v>
      </c>
      <c r="DX67" s="379">
        <v>1614</v>
      </c>
      <c r="DY67" s="379">
        <v>1612</v>
      </c>
      <c r="DZ67" s="379">
        <v>1612</v>
      </c>
      <c r="EA67" s="379">
        <v>1592</v>
      </c>
      <c r="EB67" s="379">
        <v>1595</v>
      </c>
      <c r="EC67" s="379">
        <v>1590</v>
      </c>
      <c r="ED67" s="379">
        <v>1582</v>
      </c>
      <c r="EE67" s="379">
        <v>1572</v>
      </c>
      <c r="EF67" s="382">
        <v>1584</v>
      </c>
      <c r="EG67" s="382">
        <v>1589</v>
      </c>
      <c r="EH67" s="382">
        <v>1568</v>
      </c>
      <c r="EI67" s="382">
        <v>1556</v>
      </c>
      <c r="EJ67" s="382">
        <v>1544</v>
      </c>
      <c r="EK67" s="382">
        <v>1556</v>
      </c>
      <c r="EL67" s="382">
        <v>1535</v>
      </c>
      <c r="EM67" s="382">
        <v>1544</v>
      </c>
      <c r="EN67" s="382">
        <v>1548</v>
      </c>
      <c r="EO67" s="382">
        <v>1556</v>
      </c>
      <c r="EP67" s="382">
        <v>1544</v>
      </c>
      <c r="EQ67" s="382">
        <v>1551</v>
      </c>
      <c r="ER67" s="379">
        <v>1565</v>
      </c>
      <c r="ES67" s="379">
        <v>1550</v>
      </c>
      <c r="ET67" s="379">
        <v>1535</v>
      </c>
      <c r="EU67" s="379">
        <v>1541</v>
      </c>
      <c r="EV67" s="379">
        <v>1546</v>
      </c>
      <c r="EW67" s="379">
        <v>1528</v>
      </c>
      <c r="EX67" s="379">
        <v>1621</v>
      </c>
      <c r="EY67" s="379">
        <v>1618</v>
      </c>
      <c r="EZ67" s="379">
        <v>1616</v>
      </c>
      <c r="FA67" s="379">
        <v>1620</v>
      </c>
      <c r="FB67" s="379">
        <v>1626</v>
      </c>
      <c r="FC67" s="379">
        <v>1641</v>
      </c>
      <c r="FD67" s="382">
        <v>1653</v>
      </c>
      <c r="FE67" s="382">
        <v>1648</v>
      </c>
      <c r="FF67" s="382">
        <v>1616</v>
      </c>
      <c r="FG67" s="382">
        <v>1605</v>
      </c>
      <c r="FH67" s="382">
        <v>1598</v>
      </c>
      <c r="FI67" s="382">
        <v>1585</v>
      </c>
      <c r="FJ67" s="382">
        <v>1592</v>
      </c>
      <c r="FK67" s="382">
        <v>1593</v>
      </c>
      <c r="FL67" s="382">
        <v>1598</v>
      </c>
      <c r="FM67" s="382">
        <v>1585</v>
      </c>
      <c r="FN67" s="382">
        <v>1576</v>
      </c>
      <c r="FO67" s="382">
        <v>1596</v>
      </c>
      <c r="FP67" s="379">
        <v>1626</v>
      </c>
      <c r="FQ67" s="379">
        <v>1632</v>
      </c>
      <c r="FR67" s="379">
        <v>1608</v>
      </c>
      <c r="FS67" s="379">
        <v>1615</v>
      </c>
      <c r="FT67" s="379">
        <v>1587</v>
      </c>
      <c r="FU67" s="379">
        <v>1594</v>
      </c>
      <c r="FV67" s="379">
        <v>1590</v>
      </c>
      <c r="FW67" s="379">
        <v>1641</v>
      </c>
      <c r="FX67" s="379">
        <v>1621</v>
      </c>
      <c r="FY67" s="379">
        <v>1611</v>
      </c>
      <c r="FZ67" s="379">
        <v>1610</v>
      </c>
      <c r="GA67" s="379">
        <v>1622</v>
      </c>
      <c r="GB67" s="379">
        <v>1682</v>
      </c>
      <c r="GC67" s="379">
        <v>1666</v>
      </c>
      <c r="GD67" s="379">
        <v>1612</v>
      </c>
      <c r="GE67" s="379">
        <v>1605</v>
      </c>
      <c r="GF67" s="390">
        <v>1598</v>
      </c>
      <c r="GG67" s="391">
        <v>1527</v>
      </c>
      <c r="GH67" s="379">
        <v>1540</v>
      </c>
      <c r="GI67" s="324">
        <v>13</v>
      </c>
      <c r="GJ67" s="325">
        <v>100.85134250163701</v>
      </c>
      <c r="GK67" s="324">
        <v>-82</v>
      </c>
      <c r="GL67" s="325">
        <v>94.944512946979003</v>
      </c>
    </row>
    <row r="68" spans="1:194" ht="15" outlineLevel="2">
      <c r="A68" s="377">
        <v>237</v>
      </c>
      <c r="B68" s="378" t="s">
        <v>537</v>
      </c>
      <c r="C68" s="348" t="s">
        <v>582</v>
      </c>
      <c r="D68" s="379">
        <v>6328</v>
      </c>
      <c r="E68" s="379">
        <v>6386</v>
      </c>
      <c r="F68" s="379">
        <v>6333</v>
      </c>
      <c r="G68" s="379">
        <v>6225</v>
      </c>
      <c r="H68" s="379">
        <v>6338</v>
      </c>
      <c r="I68" s="379">
        <v>6315</v>
      </c>
      <c r="J68" s="379">
        <v>6198</v>
      </c>
      <c r="K68" s="379">
        <v>6303</v>
      </c>
      <c r="L68" s="379">
        <v>6287</v>
      </c>
      <c r="M68" s="379">
        <v>6248</v>
      </c>
      <c r="N68" s="379">
        <v>6211</v>
      </c>
      <c r="O68" s="379">
        <v>6211</v>
      </c>
      <c r="P68" s="382">
        <v>6191</v>
      </c>
      <c r="Q68" s="382">
        <v>6359</v>
      </c>
      <c r="R68" s="385">
        <v>6399</v>
      </c>
      <c r="S68" s="382">
        <v>6451</v>
      </c>
      <c r="T68" s="382">
        <v>6422</v>
      </c>
      <c r="U68" s="382">
        <v>6535</v>
      </c>
      <c r="V68" s="382">
        <v>6622</v>
      </c>
      <c r="W68" s="382">
        <v>6687</v>
      </c>
      <c r="X68" s="382">
        <v>6604</v>
      </c>
      <c r="Y68" s="382">
        <v>6641</v>
      </c>
      <c r="Z68" s="382">
        <v>6712</v>
      </c>
      <c r="AA68" s="382">
        <v>6618</v>
      </c>
      <c r="AB68" s="379">
        <v>6633</v>
      </c>
      <c r="AC68" s="379">
        <v>6798</v>
      </c>
      <c r="AD68" s="379">
        <v>6789</v>
      </c>
      <c r="AE68" s="379">
        <v>6754</v>
      </c>
      <c r="AF68" s="379">
        <v>6625</v>
      </c>
      <c r="AG68" s="379">
        <v>6387</v>
      </c>
      <c r="AH68" s="379">
        <v>6346</v>
      </c>
      <c r="AI68" s="379">
        <v>6334</v>
      </c>
      <c r="AJ68" s="379">
        <v>6332</v>
      </c>
      <c r="AK68" s="379">
        <v>6408</v>
      </c>
      <c r="AL68" s="379">
        <v>6428</v>
      </c>
      <c r="AM68" s="379">
        <v>6570</v>
      </c>
      <c r="AN68" s="382">
        <v>6571</v>
      </c>
      <c r="AO68" s="382">
        <v>6484</v>
      </c>
      <c r="AP68" s="382">
        <v>6429</v>
      </c>
      <c r="AQ68" s="382">
        <v>6391</v>
      </c>
      <c r="AR68" s="382">
        <v>6593</v>
      </c>
      <c r="AS68" s="382">
        <v>6600</v>
      </c>
      <c r="AT68" s="382">
        <v>6626</v>
      </c>
      <c r="AU68" s="382">
        <v>6658</v>
      </c>
      <c r="AV68" s="382">
        <v>6562</v>
      </c>
      <c r="AW68" s="382">
        <v>6602</v>
      </c>
      <c r="AX68" s="382">
        <v>6637</v>
      </c>
      <c r="AY68" s="382">
        <v>6692</v>
      </c>
      <c r="AZ68" s="379">
        <v>6691</v>
      </c>
      <c r="BA68" s="379">
        <v>6939</v>
      </c>
      <c r="BB68" s="379">
        <v>6778</v>
      </c>
      <c r="BC68" s="379">
        <v>6751</v>
      </c>
      <c r="BD68" s="379">
        <v>6740</v>
      </c>
      <c r="BE68" s="379">
        <v>6699</v>
      </c>
      <c r="BF68" s="379">
        <v>6727</v>
      </c>
      <c r="BG68" s="379">
        <v>6601</v>
      </c>
      <c r="BH68" s="379">
        <v>6666</v>
      </c>
      <c r="BI68" s="379">
        <v>6604</v>
      </c>
      <c r="BJ68" s="379">
        <v>6643</v>
      </c>
      <c r="BK68" s="379">
        <v>6738</v>
      </c>
      <c r="BL68" s="382">
        <v>6727</v>
      </c>
      <c r="BM68" s="382">
        <v>6864</v>
      </c>
      <c r="BN68" s="382">
        <v>6786</v>
      </c>
      <c r="BO68" s="382">
        <v>6688</v>
      </c>
      <c r="BP68" s="382">
        <v>6692</v>
      </c>
      <c r="BQ68" s="382">
        <v>6690</v>
      </c>
      <c r="BR68" s="382">
        <v>6489</v>
      </c>
      <c r="BS68" s="382">
        <v>6432</v>
      </c>
      <c r="BT68" s="382">
        <v>6375</v>
      </c>
      <c r="BU68" s="382">
        <v>6405</v>
      </c>
      <c r="BV68" s="382">
        <v>6420</v>
      </c>
      <c r="BW68" s="382">
        <v>6440</v>
      </c>
      <c r="BX68" s="379">
        <v>6528</v>
      </c>
      <c r="BY68" s="379">
        <v>6525</v>
      </c>
      <c r="BZ68" s="379">
        <v>6323</v>
      </c>
      <c r="CA68" s="379">
        <v>6182</v>
      </c>
      <c r="CB68" s="379">
        <v>6121</v>
      </c>
      <c r="CC68" s="379">
        <v>6010</v>
      </c>
      <c r="CD68" s="379">
        <v>5962</v>
      </c>
      <c r="CE68" s="379">
        <v>5949</v>
      </c>
      <c r="CF68" s="379">
        <v>5907</v>
      </c>
      <c r="CG68" s="379">
        <v>5888</v>
      </c>
      <c r="CH68" s="379">
        <v>5874</v>
      </c>
      <c r="CI68" s="379">
        <v>5872</v>
      </c>
      <c r="CJ68" s="382">
        <v>5867</v>
      </c>
      <c r="CK68" s="382">
        <v>5847</v>
      </c>
      <c r="CL68" s="382">
        <v>5814</v>
      </c>
      <c r="CM68" s="382">
        <v>5778</v>
      </c>
      <c r="CN68" s="382">
        <v>5788</v>
      </c>
      <c r="CO68" s="382">
        <v>5796</v>
      </c>
      <c r="CP68" s="382">
        <v>5815</v>
      </c>
      <c r="CQ68" s="382">
        <v>5694</v>
      </c>
      <c r="CR68" s="382">
        <v>5798</v>
      </c>
      <c r="CS68" s="382">
        <v>5857</v>
      </c>
      <c r="CT68" s="382">
        <v>5932</v>
      </c>
      <c r="CU68" s="382">
        <v>5999</v>
      </c>
      <c r="CV68" s="379">
        <v>5991</v>
      </c>
      <c r="CW68" s="379">
        <v>5960</v>
      </c>
      <c r="CX68" s="379">
        <v>5904</v>
      </c>
      <c r="CY68" s="379">
        <v>5908</v>
      </c>
      <c r="CZ68" s="379">
        <v>5890</v>
      </c>
      <c r="DA68" s="379">
        <v>5842</v>
      </c>
      <c r="DB68" s="379">
        <v>5796</v>
      </c>
      <c r="DC68" s="379">
        <v>5718</v>
      </c>
      <c r="DD68" s="379">
        <v>5710</v>
      </c>
      <c r="DE68" s="379">
        <v>6077</v>
      </c>
      <c r="DF68" s="379">
        <v>6230</v>
      </c>
      <c r="DG68" s="379">
        <v>6230</v>
      </c>
      <c r="DH68" s="382">
        <v>6183</v>
      </c>
      <c r="DI68" s="382">
        <v>6136</v>
      </c>
      <c r="DJ68" s="382">
        <v>6090</v>
      </c>
      <c r="DK68" s="382">
        <v>6036</v>
      </c>
      <c r="DL68" s="382">
        <v>5997</v>
      </c>
      <c r="DM68" s="382">
        <v>5910</v>
      </c>
      <c r="DN68" s="382">
        <v>5838</v>
      </c>
      <c r="DO68" s="382">
        <v>5828</v>
      </c>
      <c r="DP68" s="382">
        <v>5809</v>
      </c>
      <c r="DQ68" s="382">
        <v>5759</v>
      </c>
      <c r="DR68" s="382">
        <v>5735</v>
      </c>
      <c r="DS68" s="382">
        <v>5897</v>
      </c>
      <c r="DT68" s="379">
        <v>5953</v>
      </c>
      <c r="DU68" s="379">
        <v>6462</v>
      </c>
      <c r="DV68" s="379">
        <v>6466</v>
      </c>
      <c r="DW68" s="379">
        <v>6456</v>
      </c>
      <c r="DX68" s="379">
        <v>6507</v>
      </c>
      <c r="DY68" s="379">
        <v>6517</v>
      </c>
      <c r="DZ68" s="379">
        <v>6588</v>
      </c>
      <c r="EA68" s="379">
        <v>6382</v>
      </c>
      <c r="EB68" s="379">
        <v>6410</v>
      </c>
      <c r="EC68" s="379">
        <v>6375</v>
      </c>
      <c r="ED68" s="379">
        <v>6328</v>
      </c>
      <c r="EE68" s="379">
        <v>6289</v>
      </c>
      <c r="EF68" s="382">
        <v>6287</v>
      </c>
      <c r="EG68" s="382">
        <v>6210</v>
      </c>
      <c r="EH68" s="382">
        <v>6111</v>
      </c>
      <c r="EI68" s="382">
        <v>6076</v>
      </c>
      <c r="EJ68" s="382">
        <v>6036</v>
      </c>
      <c r="EK68" s="382">
        <v>6060</v>
      </c>
      <c r="EL68" s="382">
        <v>6060</v>
      </c>
      <c r="EM68" s="382">
        <v>6026</v>
      </c>
      <c r="EN68" s="382">
        <v>6471</v>
      </c>
      <c r="EO68" s="382">
        <v>6435</v>
      </c>
      <c r="EP68" s="382">
        <v>6463</v>
      </c>
      <c r="EQ68" s="382">
        <v>6575</v>
      </c>
      <c r="ER68" s="379">
        <v>6610</v>
      </c>
      <c r="ES68" s="379">
        <v>6783</v>
      </c>
      <c r="ET68" s="379">
        <v>7247</v>
      </c>
      <c r="EU68" s="379">
        <v>7232</v>
      </c>
      <c r="EV68" s="379">
        <v>7427</v>
      </c>
      <c r="EW68" s="379">
        <v>7439</v>
      </c>
      <c r="EX68" s="379">
        <v>7810</v>
      </c>
      <c r="EY68" s="379">
        <v>7978</v>
      </c>
      <c r="EZ68" s="379">
        <v>8005</v>
      </c>
      <c r="FA68" s="379">
        <v>8028</v>
      </c>
      <c r="FB68" s="379">
        <v>8078</v>
      </c>
      <c r="FC68" s="379">
        <v>8213</v>
      </c>
      <c r="FD68" s="382">
        <v>8399</v>
      </c>
      <c r="FE68" s="382">
        <v>8620</v>
      </c>
      <c r="FF68" s="382">
        <v>8560</v>
      </c>
      <c r="FG68" s="382">
        <v>8575</v>
      </c>
      <c r="FH68" s="382">
        <v>8670</v>
      </c>
      <c r="FI68" s="382">
        <v>8691</v>
      </c>
      <c r="FJ68" s="382">
        <v>8784</v>
      </c>
      <c r="FK68" s="382">
        <v>8822</v>
      </c>
      <c r="FL68" s="382">
        <v>8814</v>
      </c>
      <c r="FM68" s="382">
        <v>8935</v>
      </c>
      <c r="FN68" s="382">
        <v>8990</v>
      </c>
      <c r="FO68" s="382">
        <v>9071</v>
      </c>
      <c r="FP68" s="379">
        <v>9266</v>
      </c>
      <c r="FQ68" s="379">
        <v>9315</v>
      </c>
      <c r="FR68" s="379">
        <v>9234</v>
      </c>
      <c r="FS68" s="379">
        <v>9246</v>
      </c>
      <c r="FT68" s="379">
        <v>9238</v>
      </c>
      <c r="FU68" s="379">
        <v>9278</v>
      </c>
      <c r="FV68" s="379">
        <v>9266</v>
      </c>
      <c r="FW68" s="379">
        <v>9268</v>
      </c>
      <c r="FX68" s="379">
        <v>9329</v>
      </c>
      <c r="FY68" s="379">
        <v>9428</v>
      </c>
      <c r="FZ68" s="379">
        <v>9448</v>
      </c>
      <c r="GA68" s="379">
        <v>9477</v>
      </c>
      <c r="GB68" s="379">
        <v>9690</v>
      </c>
      <c r="GC68" s="379">
        <v>9787</v>
      </c>
      <c r="GD68" s="379">
        <v>9693</v>
      </c>
      <c r="GE68" s="379">
        <v>9639</v>
      </c>
      <c r="GF68" s="390">
        <v>9705</v>
      </c>
      <c r="GG68" s="391">
        <v>9015</v>
      </c>
      <c r="GH68" s="379">
        <v>9106</v>
      </c>
      <c r="GI68" s="324">
        <v>91</v>
      </c>
      <c r="GJ68" s="325">
        <v>101.00942872989501</v>
      </c>
      <c r="GK68" s="324">
        <v>-371</v>
      </c>
      <c r="GL68" s="325">
        <v>96.085259048221999</v>
      </c>
    </row>
    <row r="69" spans="1:194" ht="15" outlineLevel="2">
      <c r="A69" s="377">
        <v>264</v>
      </c>
      <c r="B69" s="378" t="s">
        <v>537</v>
      </c>
      <c r="C69" s="348" t="s">
        <v>583</v>
      </c>
      <c r="D69" s="379">
        <v>2348</v>
      </c>
      <c r="E69" s="379">
        <v>2323</v>
      </c>
      <c r="F69" s="379">
        <v>2312</v>
      </c>
      <c r="G69" s="379">
        <v>2298</v>
      </c>
      <c r="H69" s="379">
        <v>2280</v>
      </c>
      <c r="I69" s="379">
        <v>2306</v>
      </c>
      <c r="J69" s="379">
        <v>2239</v>
      </c>
      <c r="K69" s="379">
        <v>2301</v>
      </c>
      <c r="L69" s="379">
        <v>2197</v>
      </c>
      <c r="M69" s="379">
        <v>2198</v>
      </c>
      <c r="N69" s="379">
        <v>2186</v>
      </c>
      <c r="O69" s="379">
        <v>2196</v>
      </c>
      <c r="P69" s="382">
        <v>2184</v>
      </c>
      <c r="Q69" s="382">
        <v>2193</v>
      </c>
      <c r="R69" s="385">
        <v>2206</v>
      </c>
      <c r="S69" s="382">
        <v>2193</v>
      </c>
      <c r="T69" s="382">
        <v>2188</v>
      </c>
      <c r="U69" s="382">
        <v>2182</v>
      </c>
      <c r="V69" s="382">
        <v>2180</v>
      </c>
      <c r="W69" s="382">
        <v>2185</v>
      </c>
      <c r="X69" s="382">
        <v>2216</v>
      </c>
      <c r="Y69" s="382">
        <v>2271</v>
      </c>
      <c r="Z69" s="382">
        <v>2302</v>
      </c>
      <c r="AA69" s="382">
        <v>2306</v>
      </c>
      <c r="AB69" s="379">
        <v>2344</v>
      </c>
      <c r="AC69" s="379">
        <v>2369</v>
      </c>
      <c r="AD69" s="379">
        <v>2391</v>
      </c>
      <c r="AE69" s="379">
        <v>2395</v>
      </c>
      <c r="AF69" s="379">
        <v>2397</v>
      </c>
      <c r="AG69" s="379">
        <v>2417</v>
      </c>
      <c r="AH69" s="379">
        <v>2402</v>
      </c>
      <c r="AI69" s="379">
        <v>2383</v>
      </c>
      <c r="AJ69" s="379">
        <v>2387</v>
      </c>
      <c r="AK69" s="379">
        <v>2394</v>
      </c>
      <c r="AL69" s="379">
        <v>2410</v>
      </c>
      <c r="AM69" s="379">
        <v>2459</v>
      </c>
      <c r="AN69" s="382">
        <v>2490</v>
      </c>
      <c r="AO69" s="382">
        <v>2490</v>
      </c>
      <c r="AP69" s="382">
        <v>2515</v>
      </c>
      <c r="AQ69" s="382">
        <v>2514</v>
      </c>
      <c r="AR69" s="382">
        <v>2564</v>
      </c>
      <c r="AS69" s="382">
        <v>2563</v>
      </c>
      <c r="AT69" s="382">
        <v>2593</v>
      </c>
      <c r="AU69" s="382">
        <v>2611</v>
      </c>
      <c r="AV69" s="382">
        <v>2583</v>
      </c>
      <c r="AW69" s="382">
        <v>2575</v>
      </c>
      <c r="AX69" s="382">
        <v>2606</v>
      </c>
      <c r="AY69" s="382">
        <v>2624</v>
      </c>
      <c r="AZ69" s="379">
        <v>2669</v>
      </c>
      <c r="BA69" s="379">
        <v>2697</v>
      </c>
      <c r="BB69" s="379">
        <v>2683</v>
      </c>
      <c r="BC69" s="379">
        <v>2669</v>
      </c>
      <c r="BD69" s="379">
        <v>2674</v>
      </c>
      <c r="BE69" s="379">
        <v>2672</v>
      </c>
      <c r="BF69" s="379">
        <v>2679</v>
      </c>
      <c r="BG69" s="379">
        <v>2638</v>
      </c>
      <c r="BH69" s="379">
        <v>2650</v>
      </c>
      <c r="BI69" s="379">
        <v>2639</v>
      </c>
      <c r="BJ69" s="379">
        <v>2657</v>
      </c>
      <c r="BK69" s="379">
        <v>2677</v>
      </c>
      <c r="BL69" s="382">
        <v>2683</v>
      </c>
      <c r="BM69" s="382">
        <v>2709</v>
      </c>
      <c r="BN69" s="382">
        <v>2708</v>
      </c>
      <c r="BO69" s="382">
        <v>2731</v>
      </c>
      <c r="BP69" s="382">
        <v>2732</v>
      </c>
      <c r="BQ69" s="382">
        <v>2707</v>
      </c>
      <c r="BR69" s="382">
        <v>2647</v>
      </c>
      <c r="BS69" s="382">
        <v>2611</v>
      </c>
      <c r="BT69" s="382">
        <v>2613</v>
      </c>
      <c r="BU69" s="382">
        <v>2607</v>
      </c>
      <c r="BV69" s="382">
        <v>2612</v>
      </c>
      <c r="BW69" s="382">
        <v>2631</v>
      </c>
      <c r="BX69" s="379">
        <v>2664</v>
      </c>
      <c r="BY69" s="379">
        <v>2667</v>
      </c>
      <c r="BZ69" s="379">
        <v>2596</v>
      </c>
      <c r="CA69" s="379">
        <v>2575</v>
      </c>
      <c r="CB69" s="379">
        <v>2569</v>
      </c>
      <c r="CC69" s="379">
        <v>2515</v>
      </c>
      <c r="CD69" s="379">
        <v>2486</v>
      </c>
      <c r="CE69" s="379">
        <v>2468</v>
      </c>
      <c r="CF69" s="379">
        <v>2438</v>
      </c>
      <c r="CG69" s="379">
        <v>2445</v>
      </c>
      <c r="CH69" s="379">
        <v>2444</v>
      </c>
      <c r="CI69" s="379">
        <v>2452</v>
      </c>
      <c r="CJ69" s="382">
        <v>2426</v>
      </c>
      <c r="CK69" s="382">
        <v>2442</v>
      </c>
      <c r="CL69" s="382">
        <v>2439</v>
      </c>
      <c r="CM69" s="382">
        <v>2416</v>
      </c>
      <c r="CN69" s="382">
        <v>2424</v>
      </c>
      <c r="CO69" s="382">
        <v>2443</v>
      </c>
      <c r="CP69" s="382">
        <v>2493</v>
      </c>
      <c r="CQ69" s="382">
        <v>2430</v>
      </c>
      <c r="CR69" s="382">
        <v>2472</v>
      </c>
      <c r="CS69" s="382">
        <v>2502</v>
      </c>
      <c r="CT69" s="382">
        <v>2494</v>
      </c>
      <c r="CU69" s="382">
        <v>2523</v>
      </c>
      <c r="CV69" s="379">
        <v>2494</v>
      </c>
      <c r="CW69" s="379">
        <v>2494</v>
      </c>
      <c r="CX69" s="379">
        <v>2479</v>
      </c>
      <c r="CY69" s="379">
        <v>2465</v>
      </c>
      <c r="CZ69" s="379">
        <v>2462</v>
      </c>
      <c r="DA69" s="379">
        <v>2434</v>
      </c>
      <c r="DB69" s="379">
        <v>2433</v>
      </c>
      <c r="DC69" s="379">
        <v>2424</v>
      </c>
      <c r="DD69" s="379">
        <v>2431</v>
      </c>
      <c r="DE69" s="379">
        <v>2434</v>
      </c>
      <c r="DF69" s="379">
        <v>2400</v>
      </c>
      <c r="DG69" s="379">
        <v>2382</v>
      </c>
      <c r="DH69" s="382">
        <v>2373</v>
      </c>
      <c r="DI69" s="382">
        <v>2327</v>
      </c>
      <c r="DJ69" s="382">
        <v>2318</v>
      </c>
      <c r="DK69" s="382">
        <v>2312</v>
      </c>
      <c r="DL69" s="382">
        <v>2286</v>
      </c>
      <c r="DM69" s="382">
        <v>2255</v>
      </c>
      <c r="DN69" s="382">
        <v>2230</v>
      </c>
      <c r="DO69" s="382">
        <v>2198</v>
      </c>
      <c r="DP69" s="382">
        <v>2188</v>
      </c>
      <c r="DQ69" s="382">
        <v>2177</v>
      </c>
      <c r="DR69" s="382">
        <v>2162</v>
      </c>
      <c r="DS69" s="382">
        <v>2186</v>
      </c>
      <c r="DT69" s="379">
        <v>2218</v>
      </c>
      <c r="DU69" s="379">
        <v>2300</v>
      </c>
      <c r="DV69" s="379">
        <v>2333</v>
      </c>
      <c r="DW69" s="379">
        <v>2353</v>
      </c>
      <c r="DX69" s="379">
        <v>2400</v>
      </c>
      <c r="DY69" s="379">
        <v>2455</v>
      </c>
      <c r="DZ69" s="379">
        <v>2496</v>
      </c>
      <c r="EA69" s="379">
        <v>2404</v>
      </c>
      <c r="EB69" s="379">
        <v>2398</v>
      </c>
      <c r="EC69" s="379">
        <v>2388</v>
      </c>
      <c r="ED69" s="379">
        <v>2359</v>
      </c>
      <c r="EE69" s="379">
        <v>2342</v>
      </c>
      <c r="EF69" s="382">
        <v>2336</v>
      </c>
      <c r="EG69" s="382">
        <v>2325</v>
      </c>
      <c r="EH69" s="382">
        <v>2296</v>
      </c>
      <c r="EI69" s="382">
        <v>2312</v>
      </c>
      <c r="EJ69" s="382">
        <v>2277</v>
      </c>
      <c r="EK69" s="382">
        <v>2293</v>
      </c>
      <c r="EL69" s="382">
        <v>2359</v>
      </c>
      <c r="EM69" s="382">
        <v>2381</v>
      </c>
      <c r="EN69" s="382">
        <v>2385</v>
      </c>
      <c r="EO69" s="382">
        <v>2407</v>
      </c>
      <c r="EP69" s="382">
        <v>2384</v>
      </c>
      <c r="EQ69" s="382">
        <v>2374</v>
      </c>
      <c r="ER69" s="379">
        <v>2390</v>
      </c>
      <c r="ES69" s="379">
        <v>2398</v>
      </c>
      <c r="ET69" s="379">
        <v>2609</v>
      </c>
      <c r="EU69" s="379">
        <v>2617</v>
      </c>
      <c r="EV69" s="379">
        <v>2610</v>
      </c>
      <c r="EW69" s="379">
        <v>2584</v>
      </c>
      <c r="EX69" s="379">
        <v>2833</v>
      </c>
      <c r="EY69" s="379">
        <v>2884</v>
      </c>
      <c r="EZ69" s="379">
        <v>2878</v>
      </c>
      <c r="FA69" s="379">
        <v>2945</v>
      </c>
      <c r="FB69" s="379">
        <v>2892</v>
      </c>
      <c r="FC69" s="379">
        <v>2928</v>
      </c>
      <c r="FD69" s="382">
        <v>2994</v>
      </c>
      <c r="FE69" s="382">
        <v>3010</v>
      </c>
      <c r="FF69" s="382">
        <v>2938</v>
      </c>
      <c r="FG69" s="382">
        <v>2942</v>
      </c>
      <c r="FH69" s="382">
        <v>2970</v>
      </c>
      <c r="FI69" s="382">
        <v>2973</v>
      </c>
      <c r="FJ69" s="382">
        <v>2982</v>
      </c>
      <c r="FK69" s="382">
        <v>2993</v>
      </c>
      <c r="FL69" s="382">
        <v>2974</v>
      </c>
      <c r="FM69" s="382">
        <v>2984</v>
      </c>
      <c r="FN69" s="382">
        <v>2958</v>
      </c>
      <c r="FO69" s="382">
        <v>2975</v>
      </c>
      <c r="FP69" s="379">
        <v>3002</v>
      </c>
      <c r="FQ69" s="379">
        <v>3021</v>
      </c>
      <c r="FR69" s="379">
        <v>3040</v>
      </c>
      <c r="FS69" s="379">
        <v>3008</v>
      </c>
      <c r="FT69" s="379">
        <v>3014</v>
      </c>
      <c r="FU69" s="379">
        <v>3043</v>
      </c>
      <c r="FV69" s="379">
        <v>3036</v>
      </c>
      <c r="FW69" s="379">
        <v>3042</v>
      </c>
      <c r="FX69" s="379">
        <v>3033</v>
      </c>
      <c r="FY69" s="379">
        <v>3037</v>
      </c>
      <c r="FZ69" s="379">
        <v>3049</v>
      </c>
      <c r="GA69" s="379">
        <v>3035</v>
      </c>
      <c r="GB69" s="379">
        <v>3102</v>
      </c>
      <c r="GC69" s="379">
        <v>3064</v>
      </c>
      <c r="GD69" s="379">
        <v>3046</v>
      </c>
      <c r="GE69" s="379">
        <v>3029</v>
      </c>
      <c r="GF69" s="390">
        <v>3022</v>
      </c>
      <c r="GG69" s="391">
        <v>2820</v>
      </c>
      <c r="GH69" s="379">
        <v>2837</v>
      </c>
      <c r="GI69" s="324">
        <v>17</v>
      </c>
      <c r="GJ69" s="325">
        <v>100.602836879433</v>
      </c>
      <c r="GK69" s="324">
        <v>-198</v>
      </c>
      <c r="GL69" s="325">
        <v>93.476112026359104</v>
      </c>
    </row>
    <row r="70" spans="1:194" ht="15" outlineLevel="2">
      <c r="A70" s="377">
        <v>310</v>
      </c>
      <c r="B70" s="378" t="s">
        <v>537</v>
      </c>
      <c r="C70" s="348" t="s">
        <v>584</v>
      </c>
      <c r="D70" s="379">
        <v>5090</v>
      </c>
      <c r="E70" s="379">
        <v>5213</v>
      </c>
      <c r="F70" s="379">
        <v>5144</v>
      </c>
      <c r="G70" s="379">
        <v>5251</v>
      </c>
      <c r="H70" s="379">
        <v>5228</v>
      </c>
      <c r="I70" s="379">
        <v>5227</v>
      </c>
      <c r="J70" s="379">
        <v>5166</v>
      </c>
      <c r="K70" s="379">
        <v>5212</v>
      </c>
      <c r="L70" s="379">
        <v>5229</v>
      </c>
      <c r="M70" s="379">
        <v>5184</v>
      </c>
      <c r="N70" s="379">
        <v>5141</v>
      </c>
      <c r="O70" s="379">
        <v>5189</v>
      </c>
      <c r="P70" s="382">
        <v>5156</v>
      </c>
      <c r="Q70" s="382">
        <v>5209</v>
      </c>
      <c r="R70" s="385">
        <v>5254</v>
      </c>
      <c r="S70" s="382">
        <v>5411</v>
      </c>
      <c r="T70" s="382">
        <v>5465</v>
      </c>
      <c r="U70" s="382">
        <v>5464</v>
      </c>
      <c r="V70" s="382">
        <v>5530</v>
      </c>
      <c r="W70" s="382">
        <v>5493</v>
      </c>
      <c r="X70" s="382">
        <v>5413</v>
      </c>
      <c r="Y70" s="382">
        <v>5398</v>
      </c>
      <c r="Z70" s="382">
        <v>5404</v>
      </c>
      <c r="AA70" s="382">
        <v>5307</v>
      </c>
      <c r="AB70" s="379">
        <v>5357</v>
      </c>
      <c r="AC70" s="379">
        <v>5436</v>
      </c>
      <c r="AD70" s="379">
        <v>5408</v>
      </c>
      <c r="AE70" s="379">
        <v>5403</v>
      </c>
      <c r="AF70" s="379">
        <v>5346</v>
      </c>
      <c r="AG70" s="379">
        <v>5152</v>
      </c>
      <c r="AH70" s="379">
        <v>5103</v>
      </c>
      <c r="AI70" s="379">
        <v>5110</v>
      </c>
      <c r="AJ70" s="379">
        <v>5126</v>
      </c>
      <c r="AK70" s="379">
        <v>5163</v>
      </c>
      <c r="AL70" s="379">
        <v>5155</v>
      </c>
      <c r="AM70" s="379">
        <v>5274</v>
      </c>
      <c r="AN70" s="382">
        <v>5256</v>
      </c>
      <c r="AO70" s="382">
        <v>5203</v>
      </c>
      <c r="AP70" s="382">
        <v>5150</v>
      </c>
      <c r="AQ70" s="382">
        <v>5141</v>
      </c>
      <c r="AR70" s="382">
        <v>5242</v>
      </c>
      <c r="AS70" s="382">
        <v>5190</v>
      </c>
      <c r="AT70" s="382">
        <v>5186</v>
      </c>
      <c r="AU70" s="382">
        <v>5366</v>
      </c>
      <c r="AV70" s="382">
        <v>5301</v>
      </c>
      <c r="AW70" s="382">
        <v>5336</v>
      </c>
      <c r="AX70" s="382">
        <v>5287</v>
      </c>
      <c r="AY70" s="382">
        <v>5245</v>
      </c>
      <c r="AZ70" s="379">
        <v>5284</v>
      </c>
      <c r="BA70" s="379">
        <v>5364</v>
      </c>
      <c r="BB70" s="379">
        <v>5302</v>
      </c>
      <c r="BC70" s="379">
        <v>5343</v>
      </c>
      <c r="BD70" s="379">
        <v>5331</v>
      </c>
      <c r="BE70" s="379">
        <v>5271</v>
      </c>
      <c r="BF70" s="379">
        <v>5277</v>
      </c>
      <c r="BG70" s="379">
        <v>5183</v>
      </c>
      <c r="BH70" s="379">
        <v>5232</v>
      </c>
      <c r="BI70" s="379">
        <v>5132</v>
      </c>
      <c r="BJ70" s="379">
        <v>5174</v>
      </c>
      <c r="BK70" s="379">
        <v>5218</v>
      </c>
      <c r="BL70" s="382">
        <v>5219</v>
      </c>
      <c r="BM70" s="382">
        <v>5268</v>
      </c>
      <c r="BN70" s="382">
        <v>5216</v>
      </c>
      <c r="BO70" s="382">
        <v>5195</v>
      </c>
      <c r="BP70" s="382">
        <v>5207</v>
      </c>
      <c r="BQ70" s="382">
        <v>5167</v>
      </c>
      <c r="BR70" s="382">
        <v>4965</v>
      </c>
      <c r="BS70" s="382">
        <v>4908</v>
      </c>
      <c r="BT70" s="382">
        <v>4846</v>
      </c>
      <c r="BU70" s="382">
        <v>4863</v>
      </c>
      <c r="BV70" s="382">
        <v>4881</v>
      </c>
      <c r="BW70" s="382">
        <v>4915</v>
      </c>
      <c r="BX70" s="379">
        <v>4958</v>
      </c>
      <c r="BY70" s="379">
        <v>4913</v>
      </c>
      <c r="BZ70" s="379">
        <v>4894</v>
      </c>
      <c r="CA70" s="379">
        <v>4831</v>
      </c>
      <c r="CB70" s="379">
        <v>4834</v>
      </c>
      <c r="CC70" s="379">
        <v>4772</v>
      </c>
      <c r="CD70" s="379">
        <v>4761</v>
      </c>
      <c r="CE70" s="379">
        <v>4759</v>
      </c>
      <c r="CF70" s="379">
        <v>4740</v>
      </c>
      <c r="CG70" s="379">
        <v>4712</v>
      </c>
      <c r="CH70" s="379">
        <v>4718</v>
      </c>
      <c r="CI70" s="379">
        <v>4702</v>
      </c>
      <c r="CJ70" s="382">
        <v>4693</v>
      </c>
      <c r="CK70" s="382">
        <v>4697</v>
      </c>
      <c r="CL70" s="382">
        <v>4655</v>
      </c>
      <c r="CM70" s="382">
        <v>4677</v>
      </c>
      <c r="CN70" s="382">
        <v>4740</v>
      </c>
      <c r="CO70" s="382">
        <v>4760</v>
      </c>
      <c r="CP70" s="382">
        <v>4870</v>
      </c>
      <c r="CQ70" s="382">
        <v>4899</v>
      </c>
      <c r="CR70" s="382">
        <v>4901</v>
      </c>
      <c r="CS70" s="382">
        <v>4944</v>
      </c>
      <c r="CT70" s="382">
        <v>4984</v>
      </c>
      <c r="CU70" s="382">
        <v>5019</v>
      </c>
      <c r="CV70" s="379">
        <v>5021</v>
      </c>
      <c r="CW70" s="379">
        <v>4995</v>
      </c>
      <c r="CX70" s="379">
        <v>4921</v>
      </c>
      <c r="CY70" s="379">
        <v>4901</v>
      </c>
      <c r="CZ70" s="379">
        <v>4915</v>
      </c>
      <c r="DA70" s="379">
        <v>4869</v>
      </c>
      <c r="DB70" s="379">
        <v>4876</v>
      </c>
      <c r="DC70" s="379">
        <v>4889</v>
      </c>
      <c r="DD70" s="379">
        <v>4897</v>
      </c>
      <c r="DE70" s="379">
        <v>4896</v>
      </c>
      <c r="DF70" s="379">
        <v>4914</v>
      </c>
      <c r="DG70" s="379">
        <v>5055</v>
      </c>
      <c r="DH70" s="382">
        <v>5048</v>
      </c>
      <c r="DI70" s="382">
        <v>4979</v>
      </c>
      <c r="DJ70" s="382">
        <v>5079</v>
      </c>
      <c r="DK70" s="382">
        <v>5010</v>
      </c>
      <c r="DL70" s="382">
        <v>4956</v>
      </c>
      <c r="DM70" s="382">
        <v>4901</v>
      </c>
      <c r="DN70" s="382">
        <v>4874</v>
      </c>
      <c r="DO70" s="382">
        <v>4846</v>
      </c>
      <c r="DP70" s="382">
        <v>4831</v>
      </c>
      <c r="DQ70" s="382">
        <v>4787</v>
      </c>
      <c r="DR70" s="382">
        <v>4744</v>
      </c>
      <c r="DS70" s="382">
        <v>4784</v>
      </c>
      <c r="DT70" s="379">
        <v>4821</v>
      </c>
      <c r="DU70" s="379">
        <v>4947</v>
      </c>
      <c r="DV70" s="379">
        <v>4935</v>
      </c>
      <c r="DW70" s="379">
        <v>4949</v>
      </c>
      <c r="DX70" s="379">
        <v>5015</v>
      </c>
      <c r="DY70" s="379">
        <v>5087</v>
      </c>
      <c r="DZ70" s="379">
        <v>5091</v>
      </c>
      <c r="EA70" s="379">
        <v>5032</v>
      </c>
      <c r="EB70" s="379">
        <v>4998</v>
      </c>
      <c r="EC70" s="379">
        <v>4945</v>
      </c>
      <c r="ED70" s="379">
        <v>4891</v>
      </c>
      <c r="EE70" s="379">
        <v>4855</v>
      </c>
      <c r="EF70" s="382">
        <v>4862</v>
      </c>
      <c r="EG70" s="382">
        <v>4861</v>
      </c>
      <c r="EH70" s="382">
        <v>4799</v>
      </c>
      <c r="EI70" s="382">
        <v>4754</v>
      </c>
      <c r="EJ70" s="382">
        <v>4756</v>
      </c>
      <c r="EK70" s="382">
        <v>4738</v>
      </c>
      <c r="EL70" s="382">
        <v>4728</v>
      </c>
      <c r="EM70" s="382">
        <v>4703</v>
      </c>
      <c r="EN70" s="382">
        <v>4737</v>
      </c>
      <c r="EO70" s="382">
        <v>4703</v>
      </c>
      <c r="EP70" s="382">
        <v>4687</v>
      </c>
      <c r="EQ70" s="382">
        <v>4677</v>
      </c>
      <c r="ER70" s="379">
        <v>4684</v>
      </c>
      <c r="ES70" s="379">
        <v>4661</v>
      </c>
      <c r="ET70" s="379">
        <v>4619</v>
      </c>
      <c r="EU70" s="379">
        <v>4593</v>
      </c>
      <c r="EV70" s="379">
        <v>4593</v>
      </c>
      <c r="EW70" s="379">
        <v>4555</v>
      </c>
      <c r="EX70" s="379">
        <v>4749</v>
      </c>
      <c r="EY70" s="379">
        <v>4765</v>
      </c>
      <c r="EZ70" s="379">
        <v>4722</v>
      </c>
      <c r="FA70" s="379">
        <v>4752</v>
      </c>
      <c r="FB70" s="379">
        <v>4764</v>
      </c>
      <c r="FC70" s="379">
        <v>4773</v>
      </c>
      <c r="FD70" s="382">
        <v>4822</v>
      </c>
      <c r="FE70" s="382">
        <v>4790</v>
      </c>
      <c r="FF70" s="382">
        <v>4765</v>
      </c>
      <c r="FG70" s="382">
        <v>4771</v>
      </c>
      <c r="FH70" s="382">
        <v>4763</v>
      </c>
      <c r="FI70" s="382">
        <v>4719</v>
      </c>
      <c r="FJ70" s="382">
        <v>4712</v>
      </c>
      <c r="FK70" s="382">
        <v>4740</v>
      </c>
      <c r="FL70" s="382">
        <v>4721</v>
      </c>
      <c r="FM70" s="382">
        <v>4724</v>
      </c>
      <c r="FN70" s="382">
        <v>4705</v>
      </c>
      <c r="FO70" s="382">
        <v>4726</v>
      </c>
      <c r="FP70" s="379">
        <v>4782</v>
      </c>
      <c r="FQ70" s="379">
        <v>4786</v>
      </c>
      <c r="FR70" s="379">
        <v>4759</v>
      </c>
      <c r="FS70" s="379">
        <v>4735</v>
      </c>
      <c r="FT70" s="379">
        <v>4722</v>
      </c>
      <c r="FU70" s="379">
        <v>4732</v>
      </c>
      <c r="FV70" s="379">
        <v>4735</v>
      </c>
      <c r="FW70" s="379">
        <v>4740</v>
      </c>
      <c r="FX70" s="379">
        <v>4746</v>
      </c>
      <c r="FY70" s="379">
        <v>4721</v>
      </c>
      <c r="FZ70" s="379">
        <v>4717</v>
      </c>
      <c r="GA70" s="379">
        <v>4747</v>
      </c>
      <c r="GB70" s="379">
        <v>4824</v>
      </c>
      <c r="GC70" s="379">
        <v>4763</v>
      </c>
      <c r="GD70" s="379">
        <v>4720</v>
      </c>
      <c r="GE70" s="379">
        <v>4668</v>
      </c>
      <c r="GF70" s="390">
        <v>4688</v>
      </c>
      <c r="GG70" s="391">
        <v>4608</v>
      </c>
      <c r="GH70" s="379">
        <v>4594</v>
      </c>
      <c r="GI70" s="324">
        <v>-14</v>
      </c>
      <c r="GJ70" s="325">
        <v>99.6961805555556</v>
      </c>
      <c r="GK70" s="324">
        <v>-153</v>
      </c>
      <c r="GL70" s="325">
        <v>96.776911733726607</v>
      </c>
    </row>
    <row r="71" spans="1:194" ht="15" outlineLevel="2">
      <c r="A71" s="377">
        <v>315</v>
      </c>
      <c r="B71" s="378" t="s">
        <v>537</v>
      </c>
      <c r="C71" s="348" t="s">
        <v>412</v>
      </c>
      <c r="D71" s="379">
        <v>4173</v>
      </c>
      <c r="E71" s="379">
        <v>4181</v>
      </c>
      <c r="F71" s="379">
        <v>4185</v>
      </c>
      <c r="G71" s="379">
        <v>4135</v>
      </c>
      <c r="H71" s="379">
        <v>4123</v>
      </c>
      <c r="I71" s="379">
        <v>4163</v>
      </c>
      <c r="J71" s="379">
        <v>3851</v>
      </c>
      <c r="K71" s="379">
        <v>4145</v>
      </c>
      <c r="L71" s="379">
        <v>3919</v>
      </c>
      <c r="M71" s="379">
        <v>3951</v>
      </c>
      <c r="N71" s="379">
        <v>3971</v>
      </c>
      <c r="O71" s="379">
        <v>4039</v>
      </c>
      <c r="P71" s="382">
        <v>4155</v>
      </c>
      <c r="Q71" s="382">
        <v>4151</v>
      </c>
      <c r="R71" s="385">
        <v>4249</v>
      </c>
      <c r="S71" s="382">
        <v>4009</v>
      </c>
      <c r="T71" s="382">
        <v>4271</v>
      </c>
      <c r="U71" s="382">
        <v>4256</v>
      </c>
      <c r="V71" s="382">
        <v>4273</v>
      </c>
      <c r="W71" s="382">
        <v>4250</v>
      </c>
      <c r="X71" s="382">
        <v>4289</v>
      </c>
      <c r="Y71" s="382">
        <v>4331</v>
      </c>
      <c r="Z71" s="382">
        <v>4316</v>
      </c>
      <c r="AA71" s="382">
        <v>4245</v>
      </c>
      <c r="AB71" s="379">
        <v>4353</v>
      </c>
      <c r="AC71" s="379">
        <v>4379</v>
      </c>
      <c r="AD71" s="379">
        <v>4344</v>
      </c>
      <c r="AE71" s="379">
        <v>4262</v>
      </c>
      <c r="AF71" s="379">
        <v>4305</v>
      </c>
      <c r="AG71" s="379">
        <v>4246</v>
      </c>
      <c r="AH71" s="379">
        <v>4202</v>
      </c>
      <c r="AI71" s="379">
        <v>4156</v>
      </c>
      <c r="AJ71" s="379">
        <v>4161</v>
      </c>
      <c r="AK71" s="379">
        <v>4280</v>
      </c>
      <c r="AL71" s="379">
        <v>4272</v>
      </c>
      <c r="AM71" s="379">
        <v>4290</v>
      </c>
      <c r="AN71" s="382">
        <v>4277</v>
      </c>
      <c r="AO71" s="382">
        <v>4259</v>
      </c>
      <c r="AP71" s="382">
        <v>4240</v>
      </c>
      <c r="AQ71" s="382">
        <v>4203</v>
      </c>
      <c r="AR71" s="382">
        <v>4279</v>
      </c>
      <c r="AS71" s="382">
        <v>4275</v>
      </c>
      <c r="AT71" s="382">
        <v>4280</v>
      </c>
      <c r="AU71" s="382">
        <v>4303</v>
      </c>
      <c r="AV71" s="382">
        <v>4246</v>
      </c>
      <c r="AW71" s="382">
        <v>4229</v>
      </c>
      <c r="AX71" s="382">
        <v>4210</v>
      </c>
      <c r="AY71" s="382">
        <v>4211</v>
      </c>
      <c r="AZ71" s="379">
        <v>4223</v>
      </c>
      <c r="BA71" s="379">
        <v>4278</v>
      </c>
      <c r="BB71" s="379">
        <v>4273</v>
      </c>
      <c r="BC71" s="379">
        <v>4281</v>
      </c>
      <c r="BD71" s="379">
        <v>4291</v>
      </c>
      <c r="BE71" s="379">
        <v>4226</v>
      </c>
      <c r="BF71" s="379">
        <v>4213</v>
      </c>
      <c r="BG71" s="379">
        <v>4165</v>
      </c>
      <c r="BH71" s="379">
        <v>4170</v>
      </c>
      <c r="BI71" s="379">
        <v>4137</v>
      </c>
      <c r="BJ71" s="379">
        <v>4162</v>
      </c>
      <c r="BK71" s="379">
        <v>4217</v>
      </c>
      <c r="BL71" s="382">
        <v>4210</v>
      </c>
      <c r="BM71" s="382">
        <v>4214</v>
      </c>
      <c r="BN71" s="382">
        <v>4208</v>
      </c>
      <c r="BO71" s="382">
        <v>4194</v>
      </c>
      <c r="BP71" s="382">
        <v>4208</v>
      </c>
      <c r="BQ71" s="382">
        <v>4183</v>
      </c>
      <c r="BR71" s="382">
        <v>3993</v>
      </c>
      <c r="BS71" s="382">
        <v>3955</v>
      </c>
      <c r="BT71" s="382">
        <v>3935</v>
      </c>
      <c r="BU71" s="382">
        <v>3954</v>
      </c>
      <c r="BV71" s="382">
        <v>3983</v>
      </c>
      <c r="BW71" s="382">
        <v>3998</v>
      </c>
      <c r="BX71" s="379">
        <v>3997</v>
      </c>
      <c r="BY71" s="379">
        <v>3950</v>
      </c>
      <c r="BZ71" s="379">
        <v>3935</v>
      </c>
      <c r="CA71" s="379">
        <v>3867</v>
      </c>
      <c r="CB71" s="379">
        <v>3820</v>
      </c>
      <c r="CC71" s="379">
        <v>3785</v>
      </c>
      <c r="CD71" s="379">
        <v>3768</v>
      </c>
      <c r="CE71" s="379">
        <v>3790</v>
      </c>
      <c r="CF71" s="379">
        <v>3785</v>
      </c>
      <c r="CG71" s="379">
        <v>3745</v>
      </c>
      <c r="CH71" s="379">
        <v>3734</v>
      </c>
      <c r="CI71" s="379">
        <v>3724</v>
      </c>
      <c r="CJ71" s="382">
        <v>3736</v>
      </c>
      <c r="CK71" s="382">
        <v>3774</v>
      </c>
      <c r="CL71" s="382">
        <v>3777</v>
      </c>
      <c r="CM71" s="382">
        <v>3783</v>
      </c>
      <c r="CN71" s="382">
        <v>3803</v>
      </c>
      <c r="CO71" s="382">
        <v>3845</v>
      </c>
      <c r="CP71" s="382">
        <v>3886</v>
      </c>
      <c r="CQ71" s="382">
        <v>3906</v>
      </c>
      <c r="CR71" s="382">
        <v>3960</v>
      </c>
      <c r="CS71" s="382">
        <v>3994</v>
      </c>
      <c r="CT71" s="382">
        <v>4032</v>
      </c>
      <c r="CU71" s="382">
        <v>4046</v>
      </c>
      <c r="CV71" s="379">
        <v>4067</v>
      </c>
      <c r="CW71" s="379">
        <v>4029</v>
      </c>
      <c r="CX71" s="379">
        <v>4003</v>
      </c>
      <c r="CY71" s="379">
        <v>3986</v>
      </c>
      <c r="CZ71" s="379">
        <v>3979</v>
      </c>
      <c r="DA71" s="379">
        <v>3939</v>
      </c>
      <c r="DB71" s="379">
        <v>3964</v>
      </c>
      <c r="DC71" s="379">
        <v>3955</v>
      </c>
      <c r="DD71" s="379">
        <v>3985</v>
      </c>
      <c r="DE71" s="379">
        <v>4086</v>
      </c>
      <c r="DF71" s="379">
        <v>4102</v>
      </c>
      <c r="DG71" s="379">
        <v>4109</v>
      </c>
      <c r="DH71" s="382">
        <v>4101</v>
      </c>
      <c r="DI71" s="382">
        <v>4093</v>
      </c>
      <c r="DJ71" s="382">
        <v>4092</v>
      </c>
      <c r="DK71" s="382">
        <v>4063</v>
      </c>
      <c r="DL71" s="382">
        <v>4018</v>
      </c>
      <c r="DM71" s="382">
        <v>3990</v>
      </c>
      <c r="DN71" s="382">
        <v>3953</v>
      </c>
      <c r="DO71" s="382">
        <v>3951</v>
      </c>
      <c r="DP71" s="382">
        <v>3968</v>
      </c>
      <c r="DQ71" s="382">
        <v>3953</v>
      </c>
      <c r="DR71" s="382">
        <v>3911</v>
      </c>
      <c r="DS71" s="382">
        <v>3921</v>
      </c>
      <c r="DT71" s="379">
        <v>3926</v>
      </c>
      <c r="DU71" s="379">
        <v>4011</v>
      </c>
      <c r="DV71" s="379">
        <v>4032</v>
      </c>
      <c r="DW71" s="379">
        <v>4118</v>
      </c>
      <c r="DX71" s="379">
        <v>4115</v>
      </c>
      <c r="DY71" s="379">
        <v>4129</v>
      </c>
      <c r="DZ71" s="379">
        <v>4156</v>
      </c>
      <c r="EA71" s="379">
        <v>4109</v>
      </c>
      <c r="EB71" s="379">
        <v>4166</v>
      </c>
      <c r="EC71" s="379">
        <v>4124</v>
      </c>
      <c r="ED71" s="379">
        <v>4084</v>
      </c>
      <c r="EE71" s="379">
        <v>4073</v>
      </c>
      <c r="EF71" s="382">
        <v>4064</v>
      </c>
      <c r="EG71" s="382">
        <v>4013</v>
      </c>
      <c r="EH71" s="382">
        <v>3965</v>
      </c>
      <c r="EI71" s="382">
        <v>3961</v>
      </c>
      <c r="EJ71" s="382">
        <v>3939</v>
      </c>
      <c r="EK71" s="382">
        <v>3975</v>
      </c>
      <c r="EL71" s="382">
        <v>3984</v>
      </c>
      <c r="EM71" s="382">
        <v>3977</v>
      </c>
      <c r="EN71" s="382">
        <v>3963</v>
      </c>
      <c r="EO71" s="382">
        <v>3938</v>
      </c>
      <c r="EP71" s="382">
        <v>3929</v>
      </c>
      <c r="EQ71" s="382">
        <v>3941</v>
      </c>
      <c r="ER71" s="379">
        <v>3974</v>
      </c>
      <c r="ES71" s="379">
        <v>3947</v>
      </c>
      <c r="ET71" s="379">
        <v>3932</v>
      </c>
      <c r="EU71" s="379">
        <v>3918</v>
      </c>
      <c r="EV71" s="379">
        <v>3928</v>
      </c>
      <c r="EW71" s="379">
        <v>3920</v>
      </c>
      <c r="EX71" s="379">
        <v>4002</v>
      </c>
      <c r="EY71" s="379">
        <v>4010</v>
      </c>
      <c r="EZ71" s="379">
        <v>4004</v>
      </c>
      <c r="FA71" s="379">
        <v>4002</v>
      </c>
      <c r="FB71" s="379">
        <v>4011</v>
      </c>
      <c r="FC71" s="379">
        <v>4033</v>
      </c>
      <c r="FD71" s="382">
        <v>4079</v>
      </c>
      <c r="FE71" s="382">
        <v>4125</v>
      </c>
      <c r="FF71" s="382">
        <v>4060</v>
      </c>
      <c r="FG71" s="382">
        <v>4030</v>
      </c>
      <c r="FH71" s="382">
        <v>4014</v>
      </c>
      <c r="FI71" s="382">
        <v>3963</v>
      </c>
      <c r="FJ71" s="382">
        <v>3961</v>
      </c>
      <c r="FK71" s="382">
        <v>3940</v>
      </c>
      <c r="FL71" s="382">
        <v>3930</v>
      </c>
      <c r="FM71" s="382">
        <v>3907</v>
      </c>
      <c r="FN71" s="382">
        <v>3918</v>
      </c>
      <c r="FO71" s="382">
        <v>3931</v>
      </c>
      <c r="FP71" s="379">
        <v>3968</v>
      </c>
      <c r="FQ71" s="379">
        <v>3963</v>
      </c>
      <c r="FR71" s="379">
        <v>3961</v>
      </c>
      <c r="FS71" s="379">
        <v>3960</v>
      </c>
      <c r="FT71" s="379">
        <v>3955</v>
      </c>
      <c r="FU71" s="379">
        <v>3946</v>
      </c>
      <c r="FV71" s="379">
        <v>3944</v>
      </c>
      <c r="FW71" s="379">
        <v>3925</v>
      </c>
      <c r="FX71" s="379">
        <v>3939</v>
      </c>
      <c r="FY71" s="379">
        <v>3931</v>
      </c>
      <c r="FZ71" s="379">
        <v>3937</v>
      </c>
      <c r="GA71" s="379">
        <v>3940</v>
      </c>
      <c r="GB71" s="379">
        <v>3993</v>
      </c>
      <c r="GC71" s="379">
        <v>4001</v>
      </c>
      <c r="GD71" s="379">
        <v>3935</v>
      </c>
      <c r="GE71" s="379">
        <v>3898</v>
      </c>
      <c r="GF71" s="390">
        <v>3880</v>
      </c>
      <c r="GG71" s="391">
        <v>3851</v>
      </c>
      <c r="GH71" s="379">
        <v>3866</v>
      </c>
      <c r="GI71" s="324">
        <v>15</v>
      </c>
      <c r="GJ71" s="325">
        <v>100.389509218385</v>
      </c>
      <c r="GK71" s="324">
        <v>-74</v>
      </c>
      <c r="GL71" s="325">
        <v>98.121827411167502</v>
      </c>
    </row>
    <row r="72" spans="1:194" ht="15" outlineLevel="2">
      <c r="A72" s="377">
        <v>361</v>
      </c>
      <c r="B72" s="378" t="s">
        <v>537</v>
      </c>
      <c r="C72" s="348" t="s">
        <v>418</v>
      </c>
      <c r="D72" s="379">
        <v>21291</v>
      </c>
      <c r="E72" s="379">
        <v>21384</v>
      </c>
      <c r="F72" s="379">
        <v>21334</v>
      </c>
      <c r="G72" s="379">
        <v>20448</v>
      </c>
      <c r="H72" s="379">
        <v>20515</v>
      </c>
      <c r="I72" s="379">
        <v>20905</v>
      </c>
      <c r="J72" s="379">
        <v>20456</v>
      </c>
      <c r="K72" s="379">
        <v>20536</v>
      </c>
      <c r="L72" s="379">
        <v>20394</v>
      </c>
      <c r="M72" s="379">
        <v>20566</v>
      </c>
      <c r="N72" s="379">
        <v>20564</v>
      </c>
      <c r="O72" s="379">
        <v>20735</v>
      </c>
      <c r="P72" s="382">
        <v>20788</v>
      </c>
      <c r="Q72" s="382">
        <v>20915</v>
      </c>
      <c r="R72" s="385">
        <v>20949</v>
      </c>
      <c r="S72" s="382">
        <v>21195</v>
      </c>
      <c r="T72" s="382">
        <v>21280</v>
      </c>
      <c r="U72" s="382">
        <v>21424</v>
      </c>
      <c r="V72" s="382">
        <v>21440</v>
      </c>
      <c r="W72" s="382">
        <v>21430</v>
      </c>
      <c r="X72" s="382">
        <v>21516</v>
      </c>
      <c r="Y72" s="382">
        <v>21552</v>
      </c>
      <c r="Z72" s="382">
        <v>21578</v>
      </c>
      <c r="AA72" s="382">
        <v>21458</v>
      </c>
      <c r="AB72" s="379">
        <v>21504</v>
      </c>
      <c r="AC72" s="379">
        <v>21553</v>
      </c>
      <c r="AD72" s="379">
        <v>21496</v>
      </c>
      <c r="AE72" s="379">
        <v>21444</v>
      </c>
      <c r="AF72" s="379">
        <v>21444</v>
      </c>
      <c r="AG72" s="379">
        <v>21205</v>
      </c>
      <c r="AH72" s="379">
        <v>21121</v>
      </c>
      <c r="AI72" s="379">
        <v>20981</v>
      </c>
      <c r="AJ72" s="379">
        <v>20902</v>
      </c>
      <c r="AK72" s="379">
        <v>20954</v>
      </c>
      <c r="AL72" s="379">
        <v>20902</v>
      </c>
      <c r="AM72" s="379">
        <v>21025</v>
      </c>
      <c r="AN72" s="382">
        <v>20970</v>
      </c>
      <c r="AO72" s="382">
        <v>20901</v>
      </c>
      <c r="AP72" s="382">
        <v>20799</v>
      </c>
      <c r="AQ72" s="382">
        <v>20690</v>
      </c>
      <c r="AR72" s="382">
        <v>20845</v>
      </c>
      <c r="AS72" s="382">
        <v>20588</v>
      </c>
      <c r="AT72" s="382">
        <v>20544</v>
      </c>
      <c r="AU72" s="382">
        <v>20428</v>
      </c>
      <c r="AV72" s="382">
        <v>20270</v>
      </c>
      <c r="AW72" s="382">
        <v>20359</v>
      </c>
      <c r="AX72" s="382">
        <v>20357</v>
      </c>
      <c r="AY72" s="382">
        <v>20423</v>
      </c>
      <c r="AZ72" s="379">
        <v>20452</v>
      </c>
      <c r="BA72" s="379">
        <v>20423</v>
      </c>
      <c r="BB72" s="379">
        <v>20328</v>
      </c>
      <c r="BC72" s="379">
        <v>20247</v>
      </c>
      <c r="BD72" s="379">
        <v>20199</v>
      </c>
      <c r="BE72" s="379">
        <v>20057</v>
      </c>
      <c r="BF72" s="379">
        <v>19926</v>
      </c>
      <c r="BG72" s="379">
        <v>19782</v>
      </c>
      <c r="BH72" s="379">
        <v>19801</v>
      </c>
      <c r="BI72" s="379">
        <v>19639</v>
      </c>
      <c r="BJ72" s="379">
        <v>19683</v>
      </c>
      <c r="BK72" s="379">
        <v>19733</v>
      </c>
      <c r="BL72" s="382">
        <v>19762</v>
      </c>
      <c r="BM72" s="382">
        <v>19813</v>
      </c>
      <c r="BN72" s="382">
        <v>19801</v>
      </c>
      <c r="BO72" s="382">
        <v>19806</v>
      </c>
      <c r="BP72" s="382">
        <v>19790</v>
      </c>
      <c r="BQ72" s="382">
        <v>19718</v>
      </c>
      <c r="BR72" s="382">
        <v>19395</v>
      </c>
      <c r="BS72" s="382">
        <v>19292</v>
      </c>
      <c r="BT72" s="382">
        <v>19230</v>
      </c>
      <c r="BU72" s="382">
        <v>19208</v>
      </c>
      <c r="BV72" s="382">
        <v>19264</v>
      </c>
      <c r="BW72" s="382">
        <v>19289</v>
      </c>
      <c r="BX72" s="379">
        <v>19296</v>
      </c>
      <c r="BY72" s="379">
        <v>19218</v>
      </c>
      <c r="BZ72" s="379">
        <v>19181</v>
      </c>
      <c r="CA72" s="379">
        <v>18985</v>
      </c>
      <c r="CB72" s="379">
        <v>18910</v>
      </c>
      <c r="CC72" s="379">
        <v>18852</v>
      </c>
      <c r="CD72" s="379">
        <v>18826</v>
      </c>
      <c r="CE72" s="379">
        <v>18831</v>
      </c>
      <c r="CF72" s="379">
        <v>18802</v>
      </c>
      <c r="CG72" s="379">
        <v>18766</v>
      </c>
      <c r="CH72" s="379">
        <v>18713</v>
      </c>
      <c r="CI72" s="379">
        <v>18763</v>
      </c>
      <c r="CJ72" s="382">
        <v>18739</v>
      </c>
      <c r="CK72" s="382">
        <v>18804</v>
      </c>
      <c r="CL72" s="382">
        <v>18747</v>
      </c>
      <c r="CM72" s="382">
        <v>18769</v>
      </c>
      <c r="CN72" s="382">
        <v>18798</v>
      </c>
      <c r="CO72" s="382">
        <v>18916</v>
      </c>
      <c r="CP72" s="382">
        <v>19137</v>
      </c>
      <c r="CQ72" s="382">
        <v>19189</v>
      </c>
      <c r="CR72" s="382">
        <v>19210</v>
      </c>
      <c r="CS72" s="382">
        <v>19214</v>
      </c>
      <c r="CT72" s="382">
        <v>19290</v>
      </c>
      <c r="CU72" s="382">
        <v>19418</v>
      </c>
      <c r="CV72" s="379">
        <v>19364</v>
      </c>
      <c r="CW72" s="379">
        <v>19327</v>
      </c>
      <c r="CX72" s="379">
        <v>19236</v>
      </c>
      <c r="CY72" s="379">
        <v>19171</v>
      </c>
      <c r="CZ72" s="379">
        <v>19181</v>
      </c>
      <c r="DA72" s="379">
        <v>19095</v>
      </c>
      <c r="DB72" s="379">
        <v>19072</v>
      </c>
      <c r="DC72" s="379">
        <v>19040</v>
      </c>
      <c r="DD72" s="379">
        <v>19004</v>
      </c>
      <c r="DE72" s="379">
        <v>18914</v>
      </c>
      <c r="DF72" s="379">
        <v>18778</v>
      </c>
      <c r="DG72" s="379">
        <v>18765</v>
      </c>
      <c r="DH72" s="382">
        <v>18694</v>
      </c>
      <c r="DI72" s="382">
        <v>18700</v>
      </c>
      <c r="DJ72" s="382">
        <v>18646</v>
      </c>
      <c r="DK72" s="382">
        <v>18671</v>
      </c>
      <c r="DL72" s="382">
        <v>18602</v>
      </c>
      <c r="DM72" s="382">
        <v>18499</v>
      </c>
      <c r="DN72" s="382">
        <v>18294</v>
      </c>
      <c r="DO72" s="382">
        <v>18201</v>
      </c>
      <c r="DP72" s="382">
        <v>18239</v>
      </c>
      <c r="DQ72" s="382">
        <v>18189</v>
      </c>
      <c r="DR72" s="382">
        <v>18094</v>
      </c>
      <c r="DS72" s="382">
        <v>18191</v>
      </c>
      <c r="DT72" s="379">
        <v>18228</v>
      </c>
      <c r="DU72" s="379">
        <v>18389</v>
      </c>
      <c r="DV72" s="379">
        <v>18342</v>
      </c>
      <c r="DW72" s="379">
        <v>18322</v>
      </c>
      <c r="DX72" s="379">
        <v>18342</v>
      </c>
      <c r="DY72" s="379">
        <v>18353</v>
      </c>
      <c r="DZ72" s="379">
        <v>18318</v>
      </c>
      <c r="EA72" s="379">
        <v>18186</v>
      </c>
      <c r="EB72" s="379">
        <v>18226</v>
      </c>
      <c r="EC72" s="379">
        <v>18369</v>
      </c>
      <c r="ED72" s="379">
        <v>18318</v>
      </c>
      <c r="EE72" s="379">
        <v>18239</v>
      </c>
      <c r="EF72" s="382">
        <v>18304</v>
      </c>
      <c r="EG72" s="382">
        <v>18278</v>
      </c>
      <c r="EH72" s="382">
        <v>18143</v>
      </c>
      <c r="EI72" s="382">
        <v>18020</v>
      </c>
      <c r="EJ72" s="382">
        <v>17934</v>
      </c>
      <c r="EK72" s="382">
        <v>17894</v>
      </c>
      <c r="EL72" s="382">
        <v>17861</v>
      </c>
      <c r="EM72" s="382">
        <v>17787</v>
      </c>
      <c r="EN72" s="382">
        <v>17748</v>
      </c>
      <c r="EO72" s="382">
        <v>17679</v>
      </c>
      <c r="EP72" s="382">
        <v>17600</v>
      </c>
      <c r="EQ72" s="382">
        <v>17553</v>
      </c>
      <c r="ER72" s="379">
        <v>17576</v>
      </c>
      <c r="ES72" s="379">
        <v>17472</v>
      </c>
      <c r="ET72" s="379">
        <v>17275</v>
      </c>
      <c r="EU72" s="379">
        <v>17190</v>
      </c>
      <c r="EV72" s="379">
        <v>17149</v>
      </c>
      <c r="EW72" s="379">
        <v>17042</v>
      </c>
      <c r="EX72" s="379">
        <v>17270</v>
      </c>
      <c r="EY72" s="379">
        <v>17290</v>
      </c>
      <c r="EZ72" s="379">
        <v>17273</v>
      </c>
      <c r="FA72" s="379">
        <v>17262</v>
      </c>
      <c r="FB72" s="379">
        <v>17213</v>
      </c>
      <c r="FC72" s="379">
        <v>17293</v>
      </c>
      <c r="FD72" s="382">
        <v>17438</v>
      </c>
      <c r="FE72" s="382">
        <v>17464</v>
      </c>
      <c r="FF72" s="382">
        <v>17299</v>
      </c>
      <c r="FG72" s="382">
        <v>17189</v>
      </c>
      <c r="FH72" s="382">
        <v>17140</v>
      </c>
      <c r="FI72" s="382">
        <v>16941</v>
      </c>
      <c r="FJ72" s="382">
        <v>16911</v>
      </c>
      <c r="FK72" s="382">
        <v>16867</v>
      </c>
      <c r="FL72" s="382">
        <v>16783</v>
      </c>
      <c r="FM72" s="382">
        <v>16750</v>
      </c>
      <c r="FN72" s="382">
        <v>16684</v>
      </c>
      <c r="FO72" s="382">
        <v>16688</v>
      </c>
      <c r="FP72" s="379">
        <v>16723</v>
      </c>
      <c r="FQ72" s="379">
        <v>16721</v>
      </c>
      <c r="FR72" s="379">
        <v>16661</v>
      </c>
      <c r="FS72" s="379">
        <v>16523</v>
      </c>
      <c r="FT72" s="379">
        <v>16399</v>
      </c>
      <c r="FU72" s="379">
        <v>16345</v>
      </c>
      <c r="FV72" s="379">
        <v>16270</v>
      </c>
      <c r="FW72" s="379">
        <v>16238</v>
      </c>
      <c r="FX72" s="379">
        <v>16195</v>
      </c>
      <c r="FY72" s="379">
        <v>16185</v>
      </c>
      <c r="FZ72" s="379">
        <v>16152</v>
      </c>
      <c r="GA72" s="379">
        <v>16187</v>
      </c>
      <c r="GB72" s="379">
        <v>16318</v>
      </c>
      <c r="GC72" s="379">
        <v>16217</v>
      </c>
      <c r="GD72" s="379">
        <v>16113</v>
      </c>
      <c r="GE72" s="379">
        <v>16020</v>
      </c>
      <c r="GF72" s="390">
        <v>15978</v>
      </c>
      <c r="GG72" s="391">
        <v>15869</v>
      </c>
      <c r="GH72" s="379">
        <v>15853</v>
      </c>
      <c r="GI72" s="324">
        <v>-16</v>
      </c>
      <c r="GJ72" s="325">
        <v>99.899174491146297</v>
      </c>
      <c r="GK72" s="324">
        <v>-334</v>
      </c>
      <c r="GL72" s="325">
        <v>97.936615802804695</v>
      </c>
    </row>
    <row r="73" spans="1:194" ht="15" outlineLevel="2">
      <c r="A73" s="377">
        <v>647</v>
      </c>
      <c r="B73" s="378" t="s">
        <v>537</v>
      </c>
      <c r="C73" s="348" t="s">
        <v>585</v>
      </c>
      <c r="D73" s="379">
        <v>5427</v>
      </c>
      <c r="E73" s="379">
        <v>5418</v>
      </c>
      <c r="F73" s="379">
        <v>5307</v>
      </c>
      <c r="G73" s="379">
        <v>5264</v>
      </c>
      <c r="H73" s="379">
        <v>5229</v>
      </c>
      <c r="I73" s="379">
        <v>5297</v>
      </c>
      <c r="J73" s="379">
        <v>5119</v>
      </c>
      <c r="K73" s="379">
        <v>5288</v>
      </c>
      <c r="L73" s="379">
        <v>5088</v>
      </c>
      <c r="M73" s="379">
        <v>5083</v>
      </c>
      <c r="N73" s="379">
        <v>5121</v>
      </c>
      <c r="O73" s="379">
        <v>5189</v>
      </c>
      <c r="P73" s="382">
        <v>5152</v>
      </c>
      <c r="Q73" s="382">
        <v>5124</v>
      </c>
      <c r="R73" s="385">
        <v>5070</v>
      </c>
      <c r="S73" s="382">
        <v>4485</v>
      </c>
      <c r="T73" s="382">
        <v>4984</v>
      </c>
      <c r="U73" s="382">
        <v>4961</v>
      </c>
      <c r="V73" s="382">
        <v>4920</v>
      </c>
      <c r="W73" s="382">
        <v>4888</v>
      </c>
      <c r="X73" s="382">
        <v>4963</v>
      </c>
      <c r="Y73" s="382">
        <v>4970</v>
      </c>
      <c r="Z73" s="382">
        <v>4950</v>
      </c>
      <c r="AA73" s="382">
        <v>4923</v>
      </c>
      <c r="AB73" s="379">
        <v>4893</v>
      </c>
      <c r="AC73" s="379">
        <v>4937</v>
      </c>
      <c r="AD73" s="379">
        <v>4898</v>
      </c>
      <c r="AE73" s="379">
        <v>4854</v>
      </c>
      <c r="AF73" s="379">
        <v>4953</v>
      </c>
      <c r="AG73" s="379">
        <v>4885</v>
      </c>
      <c r="AH73" s="379">
        <v>4867</v>
      </c>
      <c r="AI73" s="379">
        <v>4913</v>
      </c>
      <c r="AJ73" s="379">
        <v>4877</v>
      </c>
      <c r="AK73" s="379">
        <v>4935</v>
      </c>
      <c r="AL73" s="379">
        <v>4931</v>
      </c>
      <c r="AM73" s="379">
        <v>4968</v>
      </c>
      <c r="AN73" s="382">
        <v>4947</v>
      </c>
      <c r="AO73" s="382">
        <v>4943</v>
      </c>
      <c r="AP73" s="382">
        <v>4937</v>
      </c>
      <c r="AQ73" s="382">
        <v>4854</v>
      </c>
      <c r="AR73" s="382">
        <v>4832</v>
      </c>
      <c r="AS73" s="382">
        <v>4786</v>
      </c>
      <c r="AT73" s="382">
        <v>4758</v>
      </c>
      <c r="AU73" s="382">
        <v>4773</v>
      </c>
      <c r="AV73" s="382">
        <v>4806</v>
      </c>
      <c r="AW73" s="382">
        <v>4811</v>
      </c>
      <c r="AX73" s="382">
        <v>4840</v>
      </c>
      <c r="AY73" s="382">
        <v>4851</v>
      </c>
      <c r="AZ73" s="379">
        <v>4843</v>
      </c>
      <c r="BA73" s="379">
        <v>4839</v>
      </c>
      <c r="BB73" s="379">
        <v>4799</v>
      </c>
      <c r="BC73" s="379">
        <v>4803</v>
      </c>
      <c r="BD73" s="379">
        <v>4828</v>
      </c>
      <c r="BE73" s="379">
        <v>4786</v>
      </c>
      <c r="BF73" s="379">
        <v>4744</v>
      </c>
      <c r="BG73" s="379">
        <v>4675</v>
      </c>
      <c r="BH73" s="379">
        <v>4706</v>
      </c>
      <c r="BI73" s="379">
        <v>4648</v>
      </c>
      <c r="BJ73" s="379">
        <v>4665</v>
      </c>
      <c r="BK73" s="379">
        <v>4700</v>
      </c>
      <c r="BL73" s="382">
        <v>4725</v>
      </c>
      <c r="BM73" s="382">
        <v>4748</v>
      </c>
      <c r="BN73" s="382">
        <v>4758</v>
      </c>
      <c r="BO73" s="382">
        <v>4764</v>
      </c>
      <c r="BP73" s="382">
        <v>4771</v>
      </c>
      <c r="BQ73" s="382">
        <v>4764</v>
      </c>
      <c r="BR73" s="382">
        <v>4643</v>
      </c>
      <c r="BS73" s="382">
        <v>4610</v>
      </c>
      <c r="BT73" s="382">
        <v>4573</v>
      </c>
      <c r="BU73" s="382">
        <v>4585</v>
      </c>
      <c r="BV73" s="382">
        <v>4577</v>
      </c>
      <c r="BW73" s="382">
        <v>4588</v>
      </c>
      <c r="BX73" s="379">
        <v>4563</v>
      </c>
      <c r="BY73" s="379">
        <v>4461</v>
      </c>
      <c r="BZ73" s="379">
        <v>4448</v>
      </c>
      <c r="CA73" s="379">
        <v>4417</v>
      </c>
      <c r="CB73" s="379">
        <v>4406</v>
      </c>
      <c r="CC73" s="379">
        <v>4456</v>
      </c>
      <c r="CD73" s="379">
        <v>4424</v>
      </c>
      <c r="CE73" s="379">
        <v>4422</v>
      </c>
      <c r="CF73" s="379">
        <v>4394</v>
      </c>
      <c r="CG73" s="379">
        <v>4342</v>
      </c>
      <c r="CH73" s="379">
        <v>4322</v>
      </c>
      <c r="CI73" s="379">
        <v>4326</v>
      </c>
      <c r="CJ73" s="382">
        <v>4344</v>
      </c>
      <c r="CK73" s="382">
        <v>4347</v>
      </c>
      <c r="CL73" s="382">
        <v>4327</v>
      </c>
      <c r="CM73" s="382">
        <v>4333</v>
      </c>
      <c r="CN73" s="382">
        <v>4359</v>
      </c>
      <c r="CO73" s="382">
        <v>4396</v>
      </c>
      <c r="CP73" s="382">
        <v>4417</v>
      </c>
      <c r="CQ73" s="382">
        <v>4416</v>
      </c>
      <c r="CR73" s="382">
        <v>4376</v>
      </c>
      <c r="CS73" s="382">
        <v>4406</v>
      </c>
      <c r="CT73" s="382">
        <v>4406</v>
      </c>
      <c r="CU73" s="382">
        <v>4450</v>
      </c>
      <c r="CV73" s="379">
        <v>4439</v>
      </c>
      <c r="CW73" s="379">
        <v>4428</v>
      </c>
      <c r="CX73" s="379">
        <v>4385</v>
      </c>
      <c r="CY73" s="379">
        <v>4382</v>
      </c>
      <c r="CZ73" s="379">
        <v>4355</v>
      </c>
      <c r="DA73" s="379">
        <v>4327</v>
      </c>
      <c r="DB73" s="379">
        <v>4369</v>
      </c>
      <c r="DC73" s="379">
        <v>4400</v>
      </c>
      <c r="DD73" s="379">
        <v>4371</v>
      </c>
      <c r="DE73" s="379">
        <v>4366</v>
      </c>
      <c r="DF73" s="379">
        <v>4351</v>
      </c>
      <c r="DG73" s="379">
        <v>4327</v>
      </c>
      <c r="DH73" s="382">
        <v>4355</v>
      </c>
      <c r="DI73" s="382">
        <v>4354</v>
      </c>
      <c r="DJ73" s="382">
        <v>4355</v>
      </c>
      <c r="DK73" s="382">
        <v>4334</v>
      </c>
      <c r="DL73" s="382">
        <v>4325</v>
      </c>
      <c r="DM73" s="382">
        <v>4302</v>
      </c>
      <c r="DN73" s="382">
        <v>4279</v>
      </c>
      <c r="DO73" s="382">
        <v>4274</v>
      </c>
      <c r="DP73" s="382">
        <v>4266</v>
      </c>
      <c r="DQ73" s="382">
        <v>4234</v>
      </c>
      <c r="DR73" s="382">
        <v>4229</v>
      </c>
      <c r="DS73" s="382">
        <v>4305</v>
      </c>
      <c r="DT73" s="379">
        <v>4329</v>
      </c>
      <c r="DU73" s="379">
        <v>4363</v>
      </c>
      <c r="DV73" s="379">
        <v>4392</v>
      </c>
      <c r="DW73" s="379">
        <v>4395</v>
      </c>
      <c r="DX73" s="379">
        <v>4446</v>
      </c>
      <c r="DY73" s="379">
        <v>4474</v>
      </c>
      <c r="DZ73" s="379">
        <v>4518</v>
      </c>
      <c r="EA73" s="379">
        <v>4455</v>
      </c>
      <c r="EB73" s="379">
        <v>4461</v>
      </c>
      <c r="EC73" s="379">
        <v>4448</v>
      </c>
      <c r="ED73" s="379">
        <v>4448</v>
      </c>
      <c r="EE73" s="379">
        <v>4449</v>
      </c>
      <c r="EF73" s="382">
        <v>4455</v>
      </c>
      <c r="EG73" s="382">
        <v>4431</v>
      </c>
      <c r="EH73" s="382">
        <v>4399</v>
      </c>
      <c r="EI73" s="382">
        <v>4400</v>
      </c>
      <c r="EJ73" s="382">
        <v>4376</v>
      </c>
      <c r="EK73" s="382">
        <v>4356</v>
      </c>
      <c r="EL73" s="382">
        <v>4360</v>
      </c>
      <c r="EM73" s="382">
        <v>4361</v>
      </c>
      <c r="EN73" s="382">
        <v>4360</v>
      </c>
      <c r="EO73" s="382">
        <v>4353</v>
      </c>
      <c r="EP73" s="382">
        <v>4355</v>
      </c>
      <c r="EQ73" s="382">
        <v>4326</v>
      </c>
      <c r="ER73" s="379">
        <v>4323</v>
      </c>
      <c r="ES73" s="379">
        <v>4325</v>
      </c>
      <c r="ET73" s="379">
        <v>4285</v>
      </c>
      <c r="EU73" s="379">
        <v>4247</v>
      </c>
      <c r="EV73" s="379">
        <v>4267</v>
      </c>
      <c r="EW73" s="379">
        <v>4270</v>
      </c>
      <c r="EX73" s="379">
        <v>4410</v>
      </c>
      <c r="EY73" s="379">
        <v>4427</v>
      </c>
      <c r="EZ73" s="379">
        <v>4412</v>
      </c>
      <c r="FA73" s="379">
        <v>4436</v>
      </c>
      <c r="FB73" s="379">
        <v>4427</v>
      </c>
      <c r="FC73" s="379">
        <v>4476</v>
      </c>
      <c r="FD73" s="382">
        <v>4517</v>
      </c>
      <c r="FE73" s="382">
        <v>4552</v>
      </c>
      <c r="FF73" s="382">
        <v>4540</v>
      </c>
      <c r="FG73" s="382">
        <v>4464</v>
      </c>
      <c r="FH73" s="382">
        <v>4441</v>
      </c>
      <c r="FI73" s="382">
        <v>4429</v>
      </c>
      <c r="FJ73" s="382">
        <v>4406</v>
      </c>
      <c r="FK73" s="382">
        <v>4427</v>
      </c>
      <c r="FL73" s="382">
        <v>4417</v>
      </c>
      <c r="FM73" s="382">
        <v>4395</v>
      </c>
      <c r="FN73" s="382">
        <v>4369</v>
      </c>
      <c r="FO73" s="382">
        <v>4388</v>
      </c>
      <c r="FP73" s="379">
        <v>4403</v>
      </c>
      <c r="FQ73" s="379">
        <v>4456</v>
      </c>
      <c r="FR73" s="379">
        <v>4462</v>
      </c>
      <c r="FS73" s="379">
        <v>4415</v>
      </c>
      <c r="FT73" s="379">
        <v>4401</v>
      </c>
      <c r="FU73" s="379">
        <v>4360</v>
      </c>
      <c r="FV73" s="379">
        <v>4340</v>
      </c>
      <c r="FW73" s="379">
        <v>4378</v>
      </c>
      <c r="FX73" s="379">
        <v>4365</v>
      </c>
      <c r="FY73" s="379">
        <v>4328</v>
      </c>
      <c r="FZ73" s="379">
        <v>4313</v>
      </c>
      <c r="GA73" s="379">
        <v>4327</v>
      </c>
      <c r="GB73" s="379">
        <v>4386</v>
      </c>
      <c r="GC73" s="379">
        <v>4399</v>
      </c>
      <c r="GD73" s="379">
        <v>4392</v>
      </c>
      <c r="GE73" s="379">
        <v>4358</v>
      </c>
      <c r="GF73" s="390">
        <v>4328</v>
      </c>
      <c r="GG73" s="391">
        <v>4219</v>
      </c>
      <c r="GH73" s="379">
        <v>4201</v>
      </c>
      <c r="GI73" s="324">
        <v>-18</v>
      </c>
      <c r="GJ73" s="325">
        <v>99.573358615785693</v>
      </c>
      <c r="GK73" s="324">
        <v>-126</v>
      </c>
      <c r="GL73" s="325">
        <v>97.088051767968594</v>
      </c>
    </row>
    <row r="74" spans="1:194" ht="15" outlineLevel="2">
      <c r="A74" s="377">
        <v>658</v>
      </c>
      <c r="B74" s="378" t="s">
        <v>537</v>
      </c>
      <c r="C74" s="348" t="s">
        <v>586</v>
      </c>
      <c r="D74" s="379">
        <v>1880</v>
      </c>
      <c r="E74" s="379">
        <v>1864</v>
      </c>
      <c r="F74" s="379">
        <v>1841</v>
      </c>
      <c r="G74" s="379">
        <v>1832</v>
      </c>
      <c r="H74" s="379">
        <v>1846</v>
      </c>
      <c r="I74" s="379">
        <v>1867</v>
      </c>
      <c r="J74" s="379">
        <v>1832</v>
      </c>
      <c r="K74" s="379">
        <v>1865</v>
      </c>
      <c r="L74" s="379">
        <v>1831</v>
      </c>
      <c r="M74" s="379">
        <v>1833</v>
      </c>
      <c r="N74" s="379">
        <v>1832</v>
      </c>
      <c r="O74" s="379">
        <v>1860</v>
      </c>
      <c r="P74" s="382">
        <v>1835</v>
      </c>
      <c r="Q74" s="382">
        <v>1786</v>
      </c>
      <c r="R74" s="385">
        <v>1789</v>
      </c>
      <c r="S74" s="382">
        <v>1334</v>
      </c>
      <c r="T74" s="382">
        <v>1986</v>
      </c>
      <c r="U74" s="382">
        <v>2018</v>
      </c>
      <c r="V74" s="382">
        <v>2022</v>
      </c>
      <c r="W74" s="382">
        <v>2007</v>
      </c>
      <c r="X74" s="382">
        <v>2020</v>
      </c>
      <c r="Y74" s="382">
        <v>2086</v>
      </c>
      <c r="Z74" s="382">
        <v>2107</v>
      </c>
      <c r="AA74" s="382">
        <v>2070</v>
      </c>
      <c r="AB74" s="379">
        <v>2072</v>
      </c>
      <c r="AC74" s="379">
        <v>2045</v>
      </c>
      <c r="AD74" s="379">
        <v>2045</v>
      </c>
      <c r="AE74" s="379">
        <v>2057</v>
      </c>
      <c r="AF74" s="379">
        <v>2072</v>
      </c>
      <c r="AG74" s="379">
        <v>2037</v>
      </c>
      <c r="AH74" s="379">
        <v>2050</v>
      </c>
      <c r="AI74" s="379">
        <v>2125</v>
      </c>
      <c r="AJ74" s="379">
        <v>2103</v>
      </c>
      <c r="AK74" s="379">
        <v>2119</v>
      </c>
      <c r="AL74" s="379">
        <v>2084</v>
      </c>
      <c r="AM74" s="379">
        <v>2113</v>
      </c>
      <c r="AN74" s="382">
        <v>2107</v>
      </c>
      <c r="AO74" s="382">
        <v>2175</v>
      </c>
      <c r="AP74" s="382">
        <v>2168</v>
      </c>
      <c r="AQ74" s="382">
        <v>2118</v>
      </c>
      <c r="AR74" s="382">
        <v>2128</v>
      </c>
      <c r="AS74" s="382">
        <v>2113</v>
      </c>
      <c r="AT74" s="382">
        <v>2104</v>
      </c>
      <c r="AU74" s="382">
        <v>2157</v>
      </c>
      <c r="AV74" s="382">
        <v>2131</v>
      </c>
      <c r="AW74" s="382">
        <v>2139</v>
      </c>
      <c r="AX74" s="382">
        <v>2098</v>
      </c>
      <c r="AY74" s="382">
        <v>2117</v>
      </c>
      <c r="AZ74" s="379">
        <v>2125</v>
      </c>
      <c r="BA74" s="379">
        <v>2171</v>
      </c>
      <c r="BB74" s="379">
        <v>2143</v>
      </c>
      <c r="BC74" s="379">
        <v>2148</v>
      </c>
      <c r="BD74" s="379">
        <v>2147</v>
      </c>
      <c r="BE74" s="379">
        <v>2128</v>
      </c>
      <c r="BF74" s="379">
        <v>2121</v>
      </c>
      <c r="BG74" s="379">
        <v>2092</v>
      </c>
      <c r="BH74" s="379">
        <v>2105</v>
      </c>
      <c r="BI74" s="379">
        <v>2071</v>
      </c>
      <c r="BJ74" s="379">
        <v>2087</v>
      </c>
      <c r="BK74" s="379">
        <v>2112</v>
      </c>
      <c r="BL74" s="382">
        <v>2103</v>
      </c>
      <c r="BM74" s="382">
        <v>2120</v>
      </c>
      <c r="BN74" s="382">
        <v>2120</v>
      </c>
      <c r="BO74" s="382">
        <v>2130</v>
      </c>
      <c r="BP74" s="382">
        <v>2126</v>
      </c>
      <c r="BQ74" s="382">
        <v>2128</v>
      </c>
      <c r="BR74" s="382">
        <v>2047</v>
      </c>
      <c r="BS74" s="382">
        <v>2013</v>
      </c>
      <c r="BT74" s="382">
        <v>2004</v>
      </c>
      <c r="BU74" s="382">
        <v>1998</v>
      </c>
      <c r="BV74" s="382">
        <v>1975</v>
      </c>
      <c r="BW74" s="382">
        <v>2004</v>
      </c>
      <c r="BX74" s="379">
        <v>2006</v>
      </c>
      <c r="BY74" s="379">
        <v>1987</v>
      </c>
      <c r="BZ74" s="379">
        <v>1958</v>
      </c>
      <c r="CA74" s="379">
        <v>1920</v>
      </c>
      <c r="CB74" s="379">
        <v>1962</v>
      </c>
      <c r="CC74" s="379">
        <v>1977</v>
      </c>
      <c r="CD74" s="379">
        <v>1969</v>
      </c>
      <c r="CE74" s="379">
        <v>1973</v>
      </c>
      <c r="CF74" s="379">
        <v>1945</v>
      </c>
      <c r="CG74" s="379">
        <v>1955</v>
      </c>
      <c r="CH74" s="379">
        <v>1979</v>
      </c>
      <c r="CI74" s="379">
        <v>1980</v>
      </c>
      <c r="CJ74" s="382">
        <v>1984</v>
      </c>
      <c r="CK74" s="382">
        <v>1957</v>
      </c>
      <c r="CL74" s="382">
        <v>1950</v>
      </c>
      <c r="CM74" s="382">
        <v>1951</v>
      </c>
      <c r="CN74" s="382">
        <v>1956</v>
      </c>
      <c r="CO74" s="382">
        <v>1977</v>
      </c>
      <c r="CP74" s="382">
        <v>2010</v>
      </c>
      <c r="CQ74" s="382">
        <v>2002</v>
      </c>
      <c r="CR74" s="382">
        <v>1969</v>
      </c>
      <c r="CS74" s="382">
        <v>1965</v>
      </c>
      <c r="CT74" s="382">
        <v>1974</v>
      </c>
      <c r="CU74" s="382">
        <v>1964</v>
      </c>
      <c r="CV74" s="379">
        <v>1982</v>
      </c>
      <c r="CW74" s="379">
        <v>2000</v>
      </c>
      <c r="CX74" s="379">
        <v>1991</v>
      </c>
      <c r="CY74" s="379">
        <v>1975</v>
      </c>
      <c r="CZ74" s="379">
        <v>1997</v>
      </c>
      <c r="DA74" s="379">
        <v>1982</v>
      </c>
      <c r="DB74" s="379">
        <v>1997</v>
      </c>
      <c r="DC74" s="379">
        <v>1981</v>
      </c>
      <c r="DD74" s="379">
        <v>1970</v>
      </c>
      <c r="DE74" s="379">
        <v>2000</v>
      </c>
      <c r="DF74" s="379">
        <v>1997</v>
      </c>
      <c r="DG74" s="379">
        <v>1997</v>
      </c>
      <c r="DH74" s="382">
        <v>1983</v>
      </c>
      <c r="DI74" s="382">
        <v>1974</v>
      </c>
      <c r="DJ74" s="382">
        <v>1975</v>
      </c>
      <c r="DK74" s="382">
        <v>1951</v>
      </c>
      <c r="DL74" s="382">
        <v>1924</v>
      </c>
      <c r="DM74" s="382">
        <v>1897</v>
      </c>
      <c r="DN74" s="382">
        <v>1872</v>
      </c>
      <c r="DO74" s="382">
        <v>1855</v>
      </c>
      <c r="DP74" s="382">
        <v>1849</v>
      </c>
      <c r="DQ74" s="382">
        <v>1828</v>
      </c>
      <c r="DR74" s="382">
        <v>1802</v>
      </c>
      <c r="DS74" s="382">
        <v>1845</v>
      </c>
      <c r="DT74" s="379">
        <v>1850</v>
      </c>
      <c r="DU74" s="379">
        <v>1904</v>
      </c>
      <c r="DV74" s="379">
        <v>1908</v>
      </c>
      <c r="DW74" s="379">
        <v>1901</v>
      </c>
      <c r="DX74" s="379">
        <v>1917</v>
      </c>
      <c r="DY74" s="379">
        <v>1941</v>
      </c>
      <c r="DZ74" s="379">
        <v>1976</v>
      </c>
      <c r="EA74" s="379">
        <v>1928</v>
      </c>
      <c r="EB74" s="379">
        <v>1929</v>
      </c>
      <c r="EC74" s="379">
        <v>1909</v>
      </c>
      <c r="ED74" s="379">
        <v>1888</v>
      </c>
      <c r="EE74" s="379">
        <v>1880</v>
      </c>
      <c r="EF74" s="382">
        <v>1879</v>
      </c>
      <c r="EG74" s="382">
        <v>1880</v>
      </c>
      <c r="EH74" s="382">
        <v>1884</v>
      </c>
      <c r="EI74" s="382">
        <v>1904</v>
      </c>
      <c r="EJ74" s="382">
        <v>1885</v>
      </c>
      <c r="EK74" s="382">
        <v>1887</v>
      </c>
      <c r="EL74" s="382">
        <v>1880</v>
      </c>
      <c r="EM74" s="382">
        <v>1864</v>
      </c>
      <c r="EN74" s="382">
        <v>1885</v>
      </c>
      <c r="EO74" s="382">
        <v>1859</v>
      </c>
      <c r="EP74" s="382">
        <v>1845</v>
      </c>
      <c r="EQ74" s="382">
        <v>1835</v>
      </c>
      <c r="ER74" s="379">
        <v>1834</v>
      </c>
      <c r="ES74" s="379">
        <v>1832</v>
      </c>
      <c r="ET74" s="379">
        <v>1818</v>
      </c>
      <c r="EU74" s="379">
        <v>1816</v>
      </c>
      <c r="EV74" s="379">
        <v>1811</v>
      </c>
      <c r="EW74" s="379">
        <v>1790</v>
      </c>
      <c r="EX74" s="379">
        <v>1836</v>
      </c>
      <c r="EY74" s="379">
        <v>1820</v>
      </c>
      <c r="EZ74" s="379">
        <v>1802</v>
      </c>
      <c r="FA74" s="379">
        <v>1820</v>
      </c>
      <c r="FB74" s="379">
        <v>1834</v>
      </c>
      <c r="FC74" s="379">
        <v>1844</v>
      </c>
      <c r="FD74" s="382">
        <v>1893</v>
      </c>
      <c r="FE74" s="382">
        <v>1882</v>
      </c>
      <c r="FF74" s="382">
        <v>1884</v>
      </c>
      <c r="FG74" s="382">
        <v>1869</v>
      </c>
      <c r="FH74" s="382">
        <v>1844</v>
      </c>
      <c r="FI74" s="382">
        <v>1841</v>
      </c>
      <c r="FJ74" s="382">
        <v>1836</v>
      </c>
      <c r="FK74" s="382">
        <v>1837</v>
      </c>
      <c r="FL74" s="382">
        <v>1817</v>
      </c>
      <c r="FM74" s="382">
        <v>1813</v>
      </c>
      <c r="FN74" s="382">
        <v>1803</v>
      </c>
      <c r="FO74" s="382">
        <v>1815</v>
      </c>
      <c r="FP74" s="379">
        <v>1850</v>
      </c>
      <c r="FQ74" s="379">
        <v>1846</v>
      </c>
      <c r="FR74" s="379">
        <v>1839</v>
      </c>
      <c r="FS74" s="379">
        <v>1832</v>
      </c>
      <c r="FT74" s="379">
        <v>1854</v>
      </c>
      <c r="FU74" s="379">
        <v>1841</v>
      </c>
      <c r="FV74" s="379">
        <v>1851</v>
      </c>
      <c r="FW74" s="379">
        <v>1829</v>
      </c>
      <c r="FX74" s="379">
        <v>1828</v>
      </c>
      <c r="FY74" s="379">
        <v>1823</v>
      </c>
      <c r="FZ74" s="379">
        <v>1795</v>
      </c>
      <c r="GA74" s="379">
        <v>1811</v>
      </c>
      <c r="GB74" s="379">
        <v>1827</v>
      </c>
      <c r="GC74" s="379">
        <v>1801</v>
      </c>
      <c r="GD74" s="379">
        <v>1805</v>
      </c>
      <c r="GE74" s="379">
        <v>1793</v>
      </c>
      <c r="GF74" s="390">
        <v>1794</v>
      </c>
      <c r="GG74" s="391">
        <v>1785</v>
      </c>
      <c r="GH74" s="379">
        <v>1776</v>
      </c>
      <c r="GI74" s="324">
        <v>-9</v>
      </c>
      <c r="GJ74" s="325">
        <v>99.495798319327704</v>
      </c>
      <c r="GK74" s="324">
        <v>-35</v>
      </c>
      <c r="GL74" s="325">
        <v>98.067366096079496</v>
      </c>
    </row>
    <row r="75" spans="1:194" ht="15" outlineLevel="2">
      <c r="A75" s="377">
        <v>664</v>
      </c>
      <c r="B75" s="378" t="s">
        <v>537</v>
      </c>
      <c r="C75" s="348" t="s">
        <v>587</v>
      </c>
      <c r="D75" s="379">
        <v>8857</v>
      </c>
      <c r="E75" s="379">
        <v>8829</v>
      </c>
      <c r="F75" s="379">
        <v>8814</v>
      </c>
      <c r="G75" s="379">
        <v>8945</v>
      </c>
      <c r="H75" s="379">
        <v>8878</v>
      </c>
      <c r="I75" s="379">
        <v>8873</v>
      </c>
      <c r="J75" s="379">
        <v>8654</v>
      </c>
      <c r="K75" s="379">
        <v>8843</v>
      </c>
      <c r="L75" s="379">
        <v>8700</v>
      </c>
      <c r="M75" s="379">
        <v>8684</v>
      </c>
      <c r="N75" s="379">
        <v>8635</v>
      </c>
      <c r="O75" s="379">
        <v>8633</v>
      </c>
      <c r="P75" s="382">
        <v>8520</v>
      </c>
      <c r="Q75" s="382">
        <v>8471</v>
      </c>
      <c r="R75" s="385">
        <v>8557</v>
      </c>
      <c r="S75" s="382">
        <v>8952</v>
      </c>
      <c r="T75" s="382">
        <v>9098</v>
      </c>
      <c r="U75" s="382">
        <v>8848</v>
      </c>
      <c r="V75" s="382">
        <v>8913</v>
      </c>
      <c r="W75" s="382">
        <v>8994</v>
      </c>
      <c r="X75" s="382">
        <v>8974</v>
      </c>
      <c r="Y75" s="382">
        <v>9084</v>
      </c>
      <c r="Z75" s="382">
        <v>9074</v>
      </c>
      <c r="AA75" s="382">
        <v>9028</v>
      </c>
      <c r="AB75" s="379">
        <v>9121</v>
      </c>
      <c r="AC75" s="379">
        <v>9219</v>
      </c>
      <c r="AD75" s="379">
        <v>9238</v>
      </c>
      <c r="AE75" s="379">
        <v>9236</v>
      </c>
      <c r="AF75" s="379">
        <v>9310</v>
      </c>
      <c r="AG75" s="379">
        <v>9186</v>
      </c>
      <c r="AH75" s="379">
        <v>9096</v>
      </c>
      <c r="AI75" s="379">
        <v>9058</v>
      </c>
      <c r="AJ75" s="379">
        <v>9108</v>
      </c>
      <c r="AK75" s="379">
        <v>9267</v>
      </c>
      <c r="AL75" s="379">
        <v>9341</v>
      </c>
      <c r="AM75" s="379">
        <v>9349</v>
      </c>
      <c r="AN75" s="382">
        <v>9299</v>
      </c>
      <c r="AO75" s="382">
        <v>9284</v>
      </c>
      <c r="AP75" s="382">
        <v>9313</v>
      </c>
      <c r="AQ75" s="382">
        <v>9292</v>
      </c>
      <c r="AR75" s="382">
        <v>9501</v>
      </c>
      <c r="AS75" s="382">
        <v>9460</v>
      </c>
      <c r="AT75" s="382">
        <v>9472</v>
      </c>
      <c r="AU75" s="382">
        <v>9528</v>
      </c>
      <c r="AV75" s="382">
        <v>9405</v>
      </c>
      <c r="AW75" s="382">
        <v>9483</v>
      </c>
      <c r="AX75" s="382">
        <v>9481</v>
      </c>
      <c r="AY75" s="382">
        <v>9513</v>
      </c>
      <c r="AZ75" s="379">
        <v>9583</v>
      </c>
      <c r="BA75" s="379">
        <v>9659</v>
      </c>
      <c r="BB75" s="379">
        <v>9616</v>
      </c>
      <c r="BC75" s="379">
        <v>9636</v>
      </c>
      <c r="BD75" s="379">
        <v>9628</v>
      </c>
      <c r="BE75" s="379">
        <v>9604</v>
      </c>
      <c r="BF75" s="379">
        <v>9593</v>
      </c>
      <c r="BG75" s="379">
        <v>9493</v>
      </c>
      <c r="BH75" s="379">
        <v>9564</v>
      </c>
      <c r="BI75" s="379">
        <v>9456</v>
      </c>
      <c r="BJ75" s="379">
        <v>9514</v>
      </c>
      <c r="BK75" s="379">
        <v>9599</v>
      </c>
      <c r="BL75" s="382">
        <v>9634</v>
      </c>
      <c r="BM75" s="382">
        <v>9691</v>
      </c>
      <c r="BN75" s="382">
        <v>9704</v>
      </c>
      <c r="BO75" s="382">
        <v>9745</v>
      </c>
      <c r="BP75" s="382">
        <v>9802</v>
      </c>
      <c r="BQ75" s="382">
        <v>9837</v>
      </c>
      <c r="BR75" s="382">
        <v>9645</v>
      </c>
      <c r="BS75" s="382">
        <v>9565</v>
      </c>
      <c r="BT75" s="382">
        <v>9488</v>
      </c>
      <c r="BU75" s="382">
        <v>9526</v>
      </c>
      <c r="BV75" s="382">
        <v>9628</v>
      </c>
      <c r="BW75" s="382">
        <v>9690</v>
      </c>
      <c r="BX75" s="379">
        <v>9864</v>
      </c>
      <c r="BY75" s="379">
        <v>9810</v>
      </c>
      <c r="BZ75" s="379">
        <v>9615</v>
      </c>
      <c r="CA75" s="379">
        <v>9529</v>
      </c>
      <c r="CB75" s="379">
        <v>9542</v>
      </c>
      <c r="CC75" s="379">
        <v>9411</v>
      </c>
      <c r="CD75" s="379">
        <v>9315</v>
      </c>
      <c r="CE75" s="379">
        <v>9293</v>
      </c>
      <c r="CF75" s="379">
        <v>9168</v>
      </c>
      <c r="CG75" s="379">
        <v>9124</v>
      </c>
      <c r="CH75" s="379">
        <v>9086</v>
      </c>
      <c r="CI75" s="379">
        <v>9009</v>
      </c>
      <c r="CJ75" s="382">
        <v>8950</v>
      </c>
      <c r="CK75" s="382">
        <v>8973</v>
      </c>
      <c r="CL75" s="382">
        <v>8937</v>
      </c>
      <c r="CM75" s="382">
        <v>8962</v>
      </c>
      <c r="CN75" s="382">
        <v>9001</v>
      </c>
      <c r="CO75" s="382">
        <v>9092</v>
      </c>
      <c r="CP75" s="382">
        <v>9243</v>
      </c>
      <c r="CQ75" s="382">
        <v>9238</v>
      </c>
      <c r="CR75" s="382">
        <v>9173</v>
      </c>
      <c r="CS75" s="382">
        <v>9218</v>
      </c>
      <c r="CT75" s="382">
        <v>9313</v>
      </c>
      <c r="CU75" s="382">
        <v>9425</v>
      </c>
      <c r="CV75" s="379">
        <v>9452</v>
      </c>
      <c r="CW75" s="379">
        <v>9330</v>
      </c>
      <c r="CX75" s="379">
        <v>9316</v>
      </c>
      <c r="CY75" s="379">
        <v>9339</v>
      </c>
      <c r="CZ75" s="379">
        <v>9341</v>
      </c>
      <c r="DA75" s="379">
        <v>9311</v>
      </c>
      <c r="DB75" s="379">
        <v>9277</v>
      </c>
      <c r="DC75" s="379">
        <v>9245</v>
      </c>
      <c r="DD75" s="379">
        <v>9234</v>
      </c>
      <c r="DE75" s="379">
        <v>9162</v>
      </c>
      <c r="DF75" s="379">
        <v>9164</v>
      </c>
      <c r="DG75" s="379">
        <v>9152</v>
      </c>
      <c r="DH75" s="382">
        <v>9380</v>
      </c>
      <c r="DI75" s="382">
        <v>9422</v>
      </c>
      <c r="DJ75" s="382">
        <v>9473</v>
      </c>
      <c r="DK75" s="382">
        <v>9351</v>
      </c>
      <c r="DL75" s="382">
        <v>9275</v>
      </c>
      <c r="DM75" s="382">
        <v>9161</v>
      </c>
      <c r="DN75" s="382">
        <v>9047</v>
      </c>
      <c r="DO75" s="382">
        <v>8986</v>
      </c>
      <c r="DP75" s="382">
        <v>9003</v>
      </c>
      <c r="DQ75" s="382">
        <v>8937</v>
      </c>
      <c r="DR75" s="382">
        <v>8864</v>
      </c>
      <c r="DS75" s="382">
        <v>9010</v>
      </c>
      <c r="DT75" s="379">
        <v>9105</v>
      </c>
      <c r="DU75" s="379">
        <v>9258</v>
      </c>
      <c r="DV75" s="379">
        <v>9453</v>
      </c>
      <c r="DW75" s="379">
        <v>9531</v>
      </c>
      <c r="DX75" s="379">
        <v>9660</v>
      </c>
      <c r="DY75" s="379">
        <v>9651</v>
      </c>
      <c r="DZ75" s="379">
        <v>9709</v>
      </c>
      <c r="EA75" s="379">
        <v>9485</v>
      </c>
      <c r="EB75" s="379">
        <v>9588</v>
      </c>
      <c r="EC75" s="379">
        <v>9540</v>
      </c>
      <c r="ED75" s="379">
        <v>9440</v>
      </c>
      <c r="EE75" s="379">
        <v>9421</v>
      </c>
      <c r="EF75" s="382">
        <v>9467</v>
      </c>
      <c r="EG75" s="382">
        <v>9448</v>
      </c>
      <c r="EH75" s="382">
        <v>9394</v>
      </c>
      <c r="EI75" s="382">
        <v>9288</v>
      </c>
      <c r="EJ75" s="382">
        <v>9222</v>
      </c>
      <c r="EK75" s="382">
        <v>9264</v>
      </c>
      <c r="EL75" s="382">
        <v>9270</v>
      </c>
      <c r="EM75" s="382">
        <v>9256</v>
      </c>
      <c r="EN75" s="382">
        <v>9266</v>
      </c>
      <c r="EO75" s="382">
        <v>9263</v>
      </c>
      <c r="EP75" s="382">
        <v>9220</v>
      </c>
      <c r="EQ75" s="382">
        <v>9123</v>
      </c>
      <c r="ER75" s="379">
        <v>9114</v>
      </c>
      <c r="ES75" s="379">
        <v>9142</v>
      </c>
      <c r="ET75" s="379">
        <v>9609</v>
      </c>
      <c r="EU75" s="379">
        <v>9538</v>
      </c>
      <c r="EV75" s="379">
        <v>9693</v>
      </c>
      <c r="EW75" s="379">
        <v>9709</v>
      </c>
      <c r="EX75" s="379">
        <v>10340</v>
      </c>
      <c r="EY75" s="379">
        <v>10364</v>
      </c>
      <c r="EZ75" s="379">
        <v>10332</v>
      </c>
      <c r="FA75" s="379">
        <v>10373</v>
      </c>
      <c r="FB75" s="379">
        <v>10340</v>
      </c>
      <c r="FC75" s="379">
        <v>10467</v>
      </c>
      <c r="FD75" s="382">
        <v>10548</v>
      </c>
      <c r="FE75" s="382">
        <v>10578</v>
      </c>
      <c r="FF75" s="382">
        <v>10586</v>
      </c>
      <c r="FG75" s="382">
        <v>10560</v>
      </c>
      <c r="FH75" s="382">
        <v>10539</v>
      </c>
      <c r="FI75" s="382">
        <v>10500</v>
      </c>
      <c r="FJ75" s="382">
        <v>10546</v>
      </c>
      <c r="FK75" s="382">
        <v>10677</v>
      </c>
      <c r="FL75" s="382">
        <v>10642</v>
      </c>
      <c r="FM75" s="382">
        <v>10656</v>
      </c>
      <c r="FN75" s="382">
        <v>10598</v>
      </c>
      <c r="FO75" s="382">
        <v>10633</v>
      </c>
      <c r="FP75" s="379">
        <v>10811</v>
      </c>
      <c r="FQ75" s="379">
        <v>10820</v>
      </c>
      <c r="FR75" s="379">
        <v>10871</v>
      </c>
      <c r="FS75" s="379">
        <v>10903</v>
      </c>
      <c r="FT75" s="379">
        <v>10889</v>
      </c>
      <c r="FU75" s="379">
        <v>10898</v>
      </c>
      <c r="FV75" s="379">
        <v>10901</v>
      </c>
      <c r="FW75" s="379">
        <v>10932</v>
      </c>
      <c r="FX75" s="379">
        <v>10897</v>
      </c>
      <c r="FY75" s="379">
        <v>10948</v>
      </c>
      <c r="FZ75" s="379">
        <v>10948</v>
      </c>
      <c r="GA75" s="379">
        <v>10926</v>
      </c>
      <c r="GB75" s="379">
        <v>11076</v>
      </c>
      <c r="GC75" s="379">
        <v>10900</v>
      </c>
      <c r="GD75" s="379">
        <v>10886</v>
      </c>
      <c r="GE75" s="379">
        <v>10840</v>
      </c>
      <c r="GF75" s="390">
        <v>10817</v>
      </c>
      <c r="GG75" s="391">
        <v>10010</v>
      </c>
      <c r="GH75" s="379">
        <v>10093</v>
      </c>
      <c r="GI75" s="324">
        <v>83</v>
      </c>
      <c r="GJ75" s="325">
        <v>100.82917082917101</v>
      </c>
      <c r="GK75" s="324">
        <v>-833</v>
      </c>
      <c r="GL75" s="325">
        <v>92.375983891634604</v>
      </c>
    </row>
    <row r="76" spans="1:194" ht="15" outlineLevel="2">
      <c r="A76" s="377">
        <v>686</v>
      </c>
      <c r="B76" s="378" t="s">
        <v>537</v>
      </c>
      <c r="C76" s="348" t="s">
        <v>460</v>
      </c>
      <c r="D76" s="379">
        <v>15866</v>
      </c>
      <c r="E76" s="379">
        <v>15824</v>
      </c>
      <c r="F76" s="379">
        <v>15784</v>
      </c>
      <c r="G76" s="379">
        <v>15781</v>
      </c>
      <c r="H76" s="379">
        <v>15631</v>
      </c>
      <c r="I76" s="379">
        <v>15613</v>
      </c>
      <c r="J76" s="379">
        <v>15161</v>
      </c>
      <c r="K76" s="379">
        <v>15576</v>
      </c>
      <c r="L76" s="379">
        <v>15155</v>
      </c>
      <c r="M76" s="379">
        <v>15118</v>
      </c>
      <c r="N76" s="379">
        <v>15118</v>
      </c>
      <c r="O76" s="379">
        <v>15238</v>
      </c>
      <c r="P76" s="382">
        <v>15335</v>
      </c>
      <c r="Q76" s="382">
        <v>15348</v>
      </c>
      <c r="R76" s="385">
        <v>15570</v>
      </c>
      <c r="S76" s="382">
        <v>15714</v>
      </c>
      <c r="T76" s="382">
        <v>15888</v>
      </c>
      <c r="U76" s="382">
        <v>15974</v>
      </c>
      <c r="V76" s="382">
        <v>16028</v>
      </c>
      <c r="W76" s="382">
        <v>16051</v>
      </c>
      <c r="X76" s="382">
        <v>16074</v>
      </c>
      <c r="Y76" s="382">
        <v>16191</v>
      </c>
      <c r="Z76" s="382">
        <v>16236</v>
      </c>
      <c r="AA76" s="382">
        <v>16154</v>
      </c>
      <c r="AB76" s="379">
        <v>16205</v>
      </c>
      <c r="AC76" s="379">
        <v>16391</v>
      </c>
      <c r="AD76" s="379">
        <v>16421</v>
      </c>
      <c r="AE76" s="379">
        <v>16361</v>
      </c>
      <c r="AF76" s="379">
        <v>16489</v>
      </c>
      <c r="AG76" s="379">
        <v>16267</v>
      </c>
      <c r="AH76" s="379">
        <v>16129</v>
      </c>
      <c r="AI76" s="379">
        <v>16049</v>
      </c>
      <c r="AJ76" s="379">
        <v>15999</v>
      </c>
      <c r="AK76" s="379">
        <v>16204</v>
      </c>
      <c r="AL76" s="379">
        <v>16117</v>
      </c>
      <c r="AM76" s="379">
        <v>16200</v>
      </c>
      <c r="AN76" s="382">
        <v>16151</v>
      </c>
      <c r="AO76" s="382">
        <v>16105</v>
      </c>
      <c r="AP76" s="382">
        <v>16391</v>
      </c>
      <c r="AQ76" s="382">
        <v>16162</v>
      </c>
      <c r="AR76" s="382">
        <v>16342</v>
      </c>
      <c r="AS76" s="382">
        <v>16275</v>
      </c>
      <c r="AT76" s="382">
        <v>16326</v>
      </c>
      <c r="AU76" s="382">
        <v>16365</v>
      </c>
      <c r="AV76" s="382">
        <v>16225</v>
      </c>
      <c r="AW76" s="382">
        <v>16309</v>
      </c>
      <c r="AX76" s="382">
        <v>16242</v>
      </c>
      <c r="AY76" s="382">
        <v>16262</v>
      </c>
      <c r="AZ76" s="379">
        <v>16346</v>
      </c>
      <c r="BA76" s="379">
        <v>16529</v>
      </c>
      <c r="BB76" s="379">
        <v>16387</v>
      </c>
      <c r="BC76" s="379">
        <v>16353</v>
      </c>
      <c r="BD76" s="379">
        <v>16341</v>
      </c>
      <c r="BE76" s="379">
        <v>16286</v>
      </c>
      <c r="BF76" s="379">
        <v>16333</v>
      </c>
      <c r="BG76" s="379">
        <v>16092</v>
      </c>
      <c r="BH76" s="379">
        <v>16237</v>
      </c>
      <c r="BI76" s="379">
        <v>16175</v>
      </c>
      <c r="BJ76" s="379">
        <v>16371</v>
      </c>
      <c r="BK76" s="379">
        <v>16546</v>
      </c>
      <c r="BL76" s="382">
        <v>16622</v>
      </c>
      <c r="BM76" s="382">
        <v>16718</v>
      </c>
      <c r="BN76" s="382">
        <v>16856</v>
      </c>
      <c r="BO76" s="382">
        <v>16870</v>
      </c>
      <c r="BP76" s="382">
        <v>16976</v>
      </c>
      <c r="BQ76" s="382">
        <v>16965</v>
      </c>
      <c r="BR76" s="382">
        <v>16552</v>
      </c>
      <c r="BS76" s="382">
        <v>16461</v>
      </c>
      <c r="BT76" s="382">
        <v>16468</v>
      </c>
      <c r="BU76" s="382">
        <v>16585</v>
      </c>
      <c r="BV76" s="382">
        <v>16562</v>
      </c>
      <c r="BW76" s="382">
        <v>16715</v>
      </c>
      <c r="BX76" s="379">
        <v>16576</v>
      </c>
      <c r="BY76" s="379">
        <v>16508</v>
      </c>
      <c r="BZ76" s="379">
        <v>16119</v>
      </c>
      <c r="CA76" s="379">
        <v>15976</v>
      </c>
      <c r="CB76" s="379">
        <v>15975</v>
      </c>
      <c r="CC76" s="379">
        <v>15755</v>
      </c>
      <c r="CD76" s="379">
        <v>15663</v>
      </c>
      <c r="CE76" s="379">
        <v>15622</v>
      </c>
      <c r="CF76" s="379">
        <v>15502</v>
      </c>
      <c r="CG76" s="379">
        <v>15356</v>
      </c>
      <c r="CH76" s="379">
        <v>15362</v>
      </c>
      <c r="CI76" s="379">
        <v>15321</v>
      </c>
      <c r="CJ76" s="382">
        <v>15292</v>
      </c>
      <c r="CK76" s="382">
        <v>15306</v>
      </c>
      <c r="CL76" s="382">
        <v>15278</v>
      </c>
      <c r="CM76" s="382">
        <v>15245</v>
      </c>
      <c r="CN76" s="382">
        <v>15241</v>
      </c>
      <c r="CO76" s="382">
        <v>15448</v>
      </c>
      <c r="CP76" s="382">
        <v>15546</v>
      </c>
      <c r="CQ76" s="382">
        <v>15554</v>
      </c>
      <c r="CR76" s="382">
        <v>15481</v>
      </c>
      <c r="CS76" s="382">
        <v>15548</v>
      </c>
      <c r="CT76" s="382">
        <v>15706</v>
      </c>
      <c r="CU76" s="382">
        <v>15883</v>
      </c>
      <c r="CV76" s="379">
        <v>16106</v>
      </c>
      <c r="CW76" s="379">
        <v>16271</v>
      </c>
      <c r="CX76" s="379">
        <v>16138</v>
      </c>
      <c r="CY76" s="379">
        <v>16121</v>
      </c>
      <c r="CZ76" s="379">
        <v>16074</v>
      </c>
      <c r="DA76" s="379">
        <v>15914</v>
      </c>
      <c r="DB76" s="379">
        <v>15880</v>
      </c>
      <c r="DC76" s="379">
        <v>15775</v>
      </c>
      <c r="DD76" s="379">
        <v>15797</v>
      </c>
      <c r="DE76" s="379">
        <v>15725</v>
      </c>
      <c r="DF76" s="379">
        <v>16037</v>
      </c>
      <c r="DG76" s="379">
        <v>16145</v>
      </c>
      <c r="DH76" s="382">
        <v>15998</v>
      </c>
      <c r="DI76" s="382">
        <v>15895</v>
      </c>
      <c r="DJ76" s="382">
        <v>16043</v>
      </c>
      <c r="DK76" s="382">
        <v>15895</v>
      </c>
      <c r="DL76" s="382">
        <v>15828</v>
      </c>
      <c r="DM76" s="382">
        <v>15834</v>
      </c>
      <c r="DN76" s="382">
        <v>15700</v>
      </c>
      <c r="DO76" s="382">
        <v>15566</v>
      </c>
      <c r="DP76" s="382">
        <v>15524</v>
      </c>
      <c r="DQ76" s="382">
        <v>15318</v>
      </c>
      <c r="DR76" s="382">
        <v>15206</v>
      </c>
      <c r="DS76" s="382">
        <v>15460</v>
      </c>
      <c r="DT76" s="379">
        <v>15554</v>
      </c>
      <c r="DU76" s="379">
        <v>16022</v>
      </c>
      <c r="DV76" s="379">
        <v>16246</v>
      </c>
      <c r="DW76" s="379">
        <v>16296</v>
      </c>
      <c r="DX76" s="379">
        <v>16492</v>
      </c>
      <c r="DY76" s="379">
        <v>16748</v>
      </c>
      <c r="DZ76" s="379">
        <v>16828</v>
      </c>
      <c r="EA76" s="379">
        <v>16502</v>
      </c>
      <c r="EB76" s="379">
        <v>16503</v>
      </c>
      <c r="EC76" s="379">
        <v>16415</v>
      </c>
      <c r="ED76" s="379">
        <v>16165</v>
      </c>
      <c r="EE76" s="379">
        <v>16089</v>
      </c>
      <c r="EF76" s="382">
        <v>16080</v>
      </c>
      <c r="EG76" s="382">
        <v>15949</v>
      </c>
      <c r="EH76" s="382">
        <v>15784</v>
      </c>
      <c r="EI76" s="382">
        <v>15656</v>
      </c>
      <c r="EJ76" s="382">
        <v>15592</v>
      </c>
      <c r="EK76" s="382">
        <v>15562</v>
      </c>
      <c r="EL76" s="382">
        <v>15490</v>
      </c>
      <c r="EM76" s="382">
        <v>15424</v>
      </c>
      <c r="EN76" s="382">
        <v>15990</v>
      </c>
      <c r="EO76" s="382">
        <v>15936</v>
      </c>
      <c r="EP76" s="382">
        <v>15940</v>
      </c>
      <c r="EQ76" s="382">
        <v>16042</v>
      </c>
      <c r="ER76" s="379">
        <v>16080</v>
      </c>
      <c r="ES76" s="379">
        <v>16204</v>
      </c>
      <c r="ET76" s="379">
        <v>16696</v>
      </c>
      <c r="EU76" s="379">
        <v>16651</v>
      </c>
      <c r="EV76" s="379">
        <v>16793</v>
      </c>
      <c r="EW76" s="379">
        <v>16674</v>
      </c>
      <c r="EX76" s="379">
        <v>17181</v>
      </c>
      <c r="EY76" s="379">
        <v>17315</v>
      </c>
      <c r="EZ76" s="379">
        <v>17350</v>
      </c>
      <c r="FA76" s="379">
        <v>17466</v>
      </c>
      <c r="FB76" s="379">
        <v>17428</v>
      </c>
      <c r="FC76" s="379">
        <v>17662</v>
      </c>
      <c r="FD76" s="382">
        <v>17865</v>
      </c>
      <c r="FE76" s="382">
        <v>17895</v>
      </c>
      <c r="FF76" s="382">
        <v>17689</v>
      </c>
      <c r="FG76" s="382">
        <v>17620</v>
      </c>
      <c r="FH76" s="382">
        <v>17694</v>
      </c>
      <c r="FI76" s="382">
        <v>17711</v>
      </c>
      <c r="FJ76" s="382">
        <v>17773</v>
      </c>
      <c r="FK76" s="382">
        <v>17762</v>
      </c>
      <c r="FL76" s="382">
        <v>17727</v>
      </c>
      <c r="FM76" s="382">
        <v>17706</v>
      </c>
      <c r="FN76" s="382">
        <v>17652</v>
      </c>
      <c r="FO76" s="382">
        <v>17615</v>
      </c>
      <c r="FP76" s="379">
        <v>17785</v>
      </c>
      <c r="FQ76" s="379">
        <v>17791</v>
      </c>
      <c r="FR76" s="379">
        <v>17798</v>
      </c>
      <c r="FS76" s="379">
        <v>17770</v>
      </c>
      <c r="FT76" s="379">
        <v>17731</v>
      </c>
      <c r="FU76" s="379">
        <v>17667</v>
      </c>
      <c r="FV76" s="379">
        <v>17625</v>
      </c>
      <c r="FW76" s="379">
        <v>17624</v>
      </c>
      <c r="FX76" s="379">
        <v>17654</v>
      </c>
      <c r="FY76" s="379">
        <v>17730</v>
      </c>
      <c r="FZ76" s="379">
        <v>17663</v>
      </c>
      <c r="GA76" s="379">
        <v>17697</v>
      </c>
      <c r="GB76" s="379">
        <v>17961</v>
      </c>
      <c r="GC76" s="379">
        <v>17872</v>
      </c>
      <c r="GD76" s="379">
        <v>17689</v>
      </c>
      <c r="GE76" s="379">
        <v>17589</v>
      </c>
      <c r="GF76" s="390">
        <v>17678</v>
      </c>
      <c r="GG76" s="391">
        <v>17139</v>
      </c>
      <c r="GH76" s="379">
        <v>17171</v>
      </c>
      <c r="GI76" s="324">
        <v>32</v>
      </c>
      <c r="GJ76" s="325">
        <v>100.186708676119</v>
      </c>
      <c r="GK76" s="324">
        <v>-526</v>
      </c>
      <c r="GL76" s="325">
        <v>97.0277448155055</v>
      </c>
    </row>
    <row r="77" spans="1:194" ht="15" outlineLevel="2">
      <c r="A77" s="377">
        <v>819</v>
      </c>
      <c r="B77" s="378" t="s">
        <v>537</v>
      </c>
      <c r="C77" s="348" t="s">
        <v>470</v>
      </c>
      <c r="D77" s="379">
        <v>4649</v>
      </c>
      <c r="E77" s="379">
        <v>4680</v>
      </c>
      <c r="F77" s="379">
        <v>4646</v>
      </c>
      <c r="G77" s="379">
        <v>4633</v>
      </c>
      <c r="H77" s="379">
        <v>4632</v>
      </c>
      <c r="I77" s="379">
        <v>4621</v>
      </c>
      <c r="J77" s="379">
        <v>4506</v>
      </c>
      <c r="K77" s="379">
        <v>4618</v>
      </c>
      <c r="L77" s="379">
        <v>4439</v>
      </c>
      <c r="M77" s="379">
        <v>4486</v>
      </c>
      <c r="N77" s="379">
        <v>4491</v>
      </c>
      <c r="O77" s="379">
        <v>4532</v>
      </c>
      <c r="P77" s="382">
        <v>4508</v>
      </c>
      <c r="Q77" s="382">
        <v>4489</v>
      </c>
      <c r="R77" s="385">
        <v>4475</v>
      </c>
      <c r="S77" s="382">
        <v>4112</v>
      </c>
      <c r="T77" s="382">
        <v>4443</v>
      </c>
      <c r="U77" s="382">
        <v>4403</v>
      </c>
      <c r="V77" s="382">
        <v>4368</v>
      </c>
      <c r="W77" s="382">
        <v>4388</v>
      </c>
      <c r="X77" s="382">
        <v>4401</v>
      </c>
      <c r="Y77" s="382">
        <v>4379</v>
      </c>
      <c r="Z77" s="382">
        <v>4403</v>
      </c>
      <c r="AA77" s="382">
        <v>4419</v>
      </c>
      <c r="AB77" s="379">
        <v>4453</v>
      </c>
      <c r="AC77" s="379">
        <v>4454</v>
      </c>
      <c r="AD77" s="379">
        <v>4416</v>
      </c>
      <c r="AE77" s="379">
        <v>4419</v>
      </c>
      <c r="AF77" s="379">
        <v>4456</v>
      </c>
      <c r="AG77" s="379">
        <v>4401</v>
      </c>
      <c r="AH77" s="379">
        <v>4405</v>
      </c>
      <c r="AI77" s="379">
        <v>4264</v>
      </c>
      <c r="AJ77" s="379">
        <v>4273</v>
      </c>
      <c r="AK77" s="379">
        <v>4283</v>
      </c>
      <c r="AL77" s="379">
        <v>4276</v>
      </c>
      <c r="AM77" s="379">
        <v>4375</v>
      </c>
      <c r="AN77" s="382">
        <v>4410</v>
      </c>
      <c r="AO77" s="382">
        <v>4453</v>
      </c>
      <c r="AP77" s="382">
        <v>4458</v>
      </c>
      <c r="AQ77" s="382">
        <v>4434</v>
      </c>
      <c r="AR77" s="382">
        <v>4393</v>
      </c>
      <c r="AS77" s="382">
        <v>4360</v>
      </c>
      <c r="AT77" s="382">
        <v>4321</v>
      </c>
      <c r="AU77" s="382">
        <v>4304</v>
      </c>
      <c r="AV77" s="382">
        <v>4330</v>
      </c>
      <c r="AW77" s="382">
        <v>4370</v>
      </c>
      <c r="AX77" s="382">
        <v>4361</v>
      </c>
      <c r="AY77" s="382">
        <v>4395</v>
      </c>
      <c r="AZ77" s="379">
        <v>4401</v>
      </c>
      <c r="BA77" s="379">
        <v>4378</v>
      </c>
      <c r="BB77" s="379">
        <v>4377</v>
      </c>
      <c r="BC77" s="379">
        <v>4396</v>
      </c>
      <c r="BD77" s="379">
        <v>4411</v>
      </c>
      <c r="BE77" s="379">
        <v>4399</v>
      </c>
      <c r="BF77" s="379">
        <v>4382</v>
      </c>
      <c r="BG77" s="379">
        <v>4346</v>
      </c>
      <c r="BH77" s="379">
        <v>4339</v>
      </c>
      <c r="BI77" s="379">
        <v>4323</v>
      </c>
      <c r="BJ77" s="379">
        <v>4325</v>
      </c>
      <c r="BK77" s="379">
        <v>4334</v>
      </c>
      <c r="BL77" s="382">
        <v>4350</v>
      </c>
      <c r="BM77" s="382">
        <v>4385</v>
      </c>
      <c r="BN77" s="382">
        <v>4378</v>
      </c>
      <c r="BO77" s="382">
        <v>4386</v>
      </c>
      <c r="BP77" s="382">
        <v>4416</v>
      </c>
      <c r="BQ77" s="382">
        <v>4374</v>
      </c>
      <c r="BR77" s="382">
        <v>4309</v>
      </c>
      <c r="BS77" s="382">
        <v>4277</v>
      </c>
      <c r="BT77" s="382">
        <v>4260</v>
      </c>
      <c r="BU77" s="382">
        <v>4261</v>
      </c>
      <c r="BV77" s="382">
        <v>4261</v>
      </c>
      <c r="BW77" s="382">
        <v>4305</v>
      </c>
      <c r="BX77" s="379">
        <v>4327</v>
      </c>
      <c r="BY77" s="379">
        <v>4304</v>
      </c>
      <c r="BZ77" s="379">
        <v>4276</v>
      </c>
      <c r="CA77" s="379">
        <v>4226</v>
      </c>
      <c r="CB77" s="379">
        <v>4199</v>
      </c>
      <c r="CC77" s="379">
        <v>4120</v>
      </c>
      <c r="CD77" s="379">
        <v>4056</v>
      </c>
      <c r="CE77" s="379">
        <v>4053</v>
      </c>
      <c r="CF77" s="379">
        <v>4042</v>
      </c>
      <c r="CG77" s="379">
        <v>4035</v>
      </c>
      <c r="CH77" s="379">
        <v>4046</v>
      </c>
      <c r="CI77" s="379">
        <v>4036</v>
      </c>
      <c r="CJ77" s="382">
        <v>4036</v>
      </c>
      <c r="CK77" s="382">
        <v>4022</v>
      </c>
      <c r="CL77" s="382">
        <v>3997</v>
      </c>
      <c r="CM77" s="382">
        <v>3987</v>
      </c>
      <c r="CN77" s="382">
        <v>3970</v>
      </c>
      <c r="CO77" s="382">
        <v>4000</v>
      </c>
      <c r="CP77" s="382">
        <v>4036</v>
      </c>
      <c r="CQ77" s="382">
        <v>4015</v>
      </c>
      <c r="CR77" s="382">
        <v>3993</v>
      </c>
      <c r="CS77" s="382">
        <v>4021</v>
      </c>
      <c r="CT77" s="382">
        <v>4042</v>
      </c>
      <c r="CU77" s="382">
        <v>4050</v>
      </c>
      <c r="CV77" s="379">
        <v>4044</v>
      </c>
      <c r="CW77" s="379">
        <v>4028</v>
      </c>
      <c r="CX77" s="379">
        <v>4053</v>
      </c>
      <c r="CY77" s="379">
        <v>4049</v>
      </c>
      <c r="CZ77" s="379">
        <v>4018</v>
      </c>
      <c r="DA77" s="379">
        <v>3996</v>
      </c>
      <c r="DB77" s="379">
        <v>4002</v>
      </c>
      <c r="DC77" s="379">
        <v>3984</v>
      </c>
      <c r="DD77" s="379">
        <v>3985</v>
      </c>
      <c r="DE77" s="379">
        <v>3998</v>
      </c>
      <c r="DF77" s="379">
        <v>4013</v>
      </c>
      <c r="DG77" s="379">
        <v>4071</v>
      </c>
      <c r="DH77" s="382">
        <v>4087</v>
      </c>
      <c r="DI77" s="382">
        <v>4115</v>
      </c>
      <c r="DJ77" s="382">
        <v>4087</v>
      </c>
      <c r="DK77" s="382">
        <v>4063</v>
      </c>
      <c r="DL77" s="382">
        <v>4060</v>
      </c>
      <c r="DM77" s="382">
        <v>4032</v>
      </c>
      <c r="DN77" s="382">
        <v>3976</v>
      </c>
      <c r="DO77" s="382">
        <v>3946</v>
      </c>
      <c r="DP77" s="382">
        <v>3910</v>
      </c>
      <c r="DQ77" s="382">
        <v>3878</v>
      </c>
      <c r="DR77" s="382">
        <v>3869</v>
      </c>
      <c r="DS77" s="382">
        <v>3889</v>
      </c>
      <c r="DT77" s="379">
        <v>3880</v>
      </c>
      <c r="DU77" s="379">
        <v>3894</v>
      </c>
      <c r="DV77" s="379">
        <v>3942</v>
      </c>
      <c r="DW77" s="379">
        <v>3960</v>
      </c>
      <c r="DX77" s="379">
        <v>4004</v>
      </c>
      <c r="DY77" s="379">
        <v>4028</v>
      </c>
      <c r="DZ77" s="379">
        <v>4042</v>
      </c>
      <c r="EA77" s="379">
        <v>4006</v>
      </c>
      <c r="EB77" s="379">
        <v>3989</v>
      </c>
      <c r="EC77" s="379">
        <v>3958</v>
      </c>
      <c r="ED77" s="379">
        <v>3914</v>
      </c>
      <c r="EE77" s="379">
        <v>3916</v>
      </c>
      <c r="EF77" s="382">
        <v>3919</v>
      </c>
      <c r="EG77" s="382">
        <v>3888</v>
      </c>
      <c r="EH77" s="382">
        <v>3844</v>
      </c>
      <c r="EI77" s="382">
        <v>3848</v>
      </c>
      <c r="EJ77" s="382">
        <v>3841</v>
      </c>
      <c r="EK77" s="382">
        <v>3838</v>
      </c>
      <c r="EL77" s="382">
        <v>3830</v>
      </c>
      <c r="EM77" s="382">
        <v>3827</v>
      </c>
      <c r="EN77" s="382">
        <v>3828</v>
      </c>
      <c r="EO77" s="382">
        <v>3818</v>
      </c>
      <c r="EP77" s="382">
        <v>3820</v>
      </c>
      <c r="EQ77" s="382">
        <v>3836</v>
      </c>
      <c r="ER77" s="379">
        <v>3853</v>
      </c>
      <c r="ES77" s="379">
        <v>3825</v>
      </c>
      <c r="ET77" s="379">
        <v>3785</v>
      </c>
      <c r="EU77" s="379">
        <v>3740</v>
      </c>
      <c r="EV77" s="379">
        <v>3737</v>
      </c>
      <c r="EW77" s="379">
        <v>3743</v>
      </c>
      <c r="EX77" s="379">
        <v>3823</v>
      </c>
      <c r="EY77" s="379">
        <v>3797</v>
      </c>
      <c r="EZ77" s="379">
        <v>3781</v>
      </c>
      <c r="FA77" s="379">
        <v>3801</v>
      </c>
      <c r="FB77" s="379">
        <v>3813</v>
      </c>
      <c r="FC77" s="379">
        <v>3841</v>
      </c>
      <c r="FD77" s="382">
        <v>3878</v>
      </c>
      <c r="FE77" s="382">
        <v>3919</v>
      </c>
      <c r="FF77" s="382">
        <v>3917</v>
      </c>
      <c r="FG77" s="382">
        <v>3907</v>
      </c>
      <c r="FH77" s="382">
        <v>3900</v>
      </c>
      <c r="FI77" s="382">
        <v>3868</v>
      </c>
      <c r="FJ77" s="382">
        <v>3860</v>
      </c>
      <c r="FK77" s="382">
        <v>3849</v>
      </c>
      <c r="FL77" s="382">
        <v>3854</v>
      </c>
      <c r="FM77" s="382">
        <v>3873</v>
      </c>
      <c r="FN77" s="382">
        <v>3883</v>
      </c>
      <c r="FO77" s="382">
        <v>3891</v>
      </c>
      <c r="FP77" s="379">
        <v>3886</v>
      </c>
      <c r="FQ77" s="379">
        <v>3914</v>
      </c>
      <c r="FR77" s="379">
        <v>3887</v>
      </c>
      <c r="FS77" s="379">
        <v>3888</v>
      </c>
      <c r="FT77" s="379">
        <v>3845</v>
      </c>
      <c r="FU77" s="379">
        <v>3842</v>
      </c>
      <c r="FV77" s="379">
        <v>3851</v>
      </c>
      <c r="FW77" s="379">
        <v>3868</v>
      </c>
      <c r="FX77" s="379">
        <v>3863</v>
      </c>
      <c r="FY77" s="379">
        <v>3864</v>
      </c>
      <c r="FZ77" s="379">
        <v>3872</v>
      </c>
      <c r="GA77" s="379">
        <v>3885</v>
      </c>
      <c r="GB77" s="379">
        <v>3944</v>
      </c>
      <c r="GC77" s="379">
        <v>3888</v>
      </c>
      <c r="GD77" s="379">
        <v>3854</v>
      </c>
      <c r="GE77" s="379">
        <v>3789</v>
      </c>
      <c r="GF77" s="390">
        <v>3768</v>
      </c>
      <c r="GG77" s="391">
        <v>3720</v>
      </c>
      <c r="GH77" s="379">
        <v>3720</v>
      </c>
      <c r="GI77" s="324">
        <v>0</v>
      </c>
      <c r="GJ77" s="325">
        <v>100</v>
      </c>
      <c r="GK77" s="324">
        <v>-165</v>
      </c>
      <c r="GL77" s="325">
        <v>95.752895752895796</v>
      </c>
    </row>
    <row r="78" spans="1:194" ht="15" outlineLevel="2">
      <c r="A78" s="377">
        <v>854</v>
      </c>
      <c r="B78" s="378" t="s">
        <v>537</v>
      </c>
      <c r="C78" s="348" t="s">
        <v>474</v>
      </c>
      <c r="D78" s="379">
        <v>13382</v>
      </c>
      <c r="E78" s="379">
        <v>13467</v>
      </c>
      <c r="F78" s="379">
        <v>13457</v>
      </c>
      <c r="G78" s="379">
        <v>13364</v>
      </c>
      <c r="H78" s="379">
        <v>13252</v>
      </c>
      <c r="I78" s="379">
        <v>13333</v>
      </c>
      <c r="J78" s="379">
        <v>13304</v>
      </c>
      <c r="K78" s="379">
        <v>13276</v>
      </c>
      <c r="L78" s="379">
        <v>13241</v>
      </c>
      <c r="M78" s="379">
        <v>13410</v>
      </c>
      <c r="N78" s="379">
        <v>13298</v>
      </c>
      <c r="O78" s="379">
        <v>13680</v>
      </c>
      <c r="P78" s="382">
        <v>13668</v>
      </c>
      <c r="Q78" s="382">
        <v>13621</v>
      </c>
      <c r="R78" s="385">
        <v>13557</v>
      </c>
      <c r="S78" s="382">
        <v>13724</v>
      </c>
      <c r="T78" s="382">
        <v>13578</v>
      </c>
      <c r="U78" s="382">
        <v>13616</v>
      </c>
      <c r="V78" s="382">
        <v>13758</v>
      </c>
      <c r="W78" s="382">
        <v>13766</v>
      </c>
      <c r="X78" s="382">
        <v>13714</v>
      </c>
      <c r="Y78" s="382">
        <v>13737</v>
      </c>
      <c r="Z78" s="382">
        <v>13655</v>
      </c>
      <c r="AA78" s="382">
        <v>13784</v>
      </c>
      <c r="AB78" s="379">
        <v>13771</v>
      </c>
      <c r="AC78" s="379">
        <v>13764</v>
      </c>
      <c r="AD78" s="379">
        <v>13760</v>
      </c>
      <c r="AE78" s="379">
        <v>13775</v>
      </c>
      <c r="AF78" s="379">
        <v>13775</v>
      </c>
      <c r="AG78" s="379">
        <v>13818</v>
      </c>
      <c r="AH78" s="379">
        <v>13872</v>
      </c>
      <c r="AI78" s="379">
        <v>13728</v>
      </c>
      <c r="AJ78" s="379">
        <v>13865</v>
      </c>
      <c r="AK78" s="379">
        <v>13875</v>
      </c>
      <c r="AL78" s="379">
        <v>13847</v>
      </c>
      <c r="AM78" s="379">
        <v>13842</v>
      </c>
      <c r="AN78" s="382">
        <v>13837</v>
      </c>
      <c r="AO78" s="382">
        <v>13831</v>
      </c>
      <c r="AP78" s="382">
        <v>13948</v>
      </c>
      <c r="AQ78" s="382">
        <v>13892</v>
      </c>
      <c r="AR78" s="382">
        <v>13881</v>
      </c>
      <c r="AS78" s="382">
        <v>13840</v>
      </c>
      <c r="AT78" s="382">
        <v>13746</v>
      </c>
      <c r="AU78" s="382">
        <v>13734</v>
      </c>
      <c r="AV78" s="382">
        <v>13794</v>
      </c>
      <c r="AW78" s="382">
        <v>13783</v>
      </c>
      <c r="AX78" s="382">
        <v>13820</v>
      </c>
      <c r="AY78" s="382">
        <v>13849</v>
      </c>
      <c r="AZ78" s="379">
        <v>13804</v>
      </c>
      <c r="BA78" s="379">
        <v>13695</v>
      </c>
      <c r="BB78" s="379">
        <v>13743</v>
      </c>
      <c r="BC78" s="379">
        <v>13689</v>
      </c>
      <c r="BD78" s="379">
        <v>13552</v>
      </c>
      <c r="BE78" s="379">
        <v>13658</v>
      </c>
      <c r="BF78" s="379">
        <v>13665</v>
      </c>
      <c r="BG78" s="379">
        <v>13541</v>
      </c>
      <c r="BH78" s="379">
        <v>13654</v>
      </c>
      <c r="BI78" s="379">
        <v>13547</v>
      </c>
      <c r="BJ78" s="379">
        <v>13636</v>
      </c>
      <c r="BK78" s="379">
        <v>13686</v>
      </c>
      <c r="BL78" s="382">
        <v>13670</v>
      </c>
      <c r="BM78" s="382">
        <v>13753</v>
      </c>
      <c r="BN78" s="382">
        <v>13736</v>
      </c>
      <c r="BO78" s="382">
        <v>13776</v>
      </c>
      <c r="BP78" s="382">
        <v>13769</v>
      </c>
      <c r="BQ78" s="382">
        <v>13723</v>
      </c>
      <c r="BR78" s="382">
        <v>13746</v>
      </c>
      <c r="BS78" s="382">
        <v>13711</v>
      </c>
      <c r="BT78" s="382">
        <v>13751</v>
      </c>
      <c r="BU78" s="382">
        <v>13699</v>
      </c>
      <c r="BV78" s="382">
        <v>13644</v>
      </c>
      <c r="BW78" s="382">
        <v>13573</v>
      </c>
      <c r="BX78" s="379">
        <v>13580</v>
      </c>
      <c r="BY78" s="379">
        <v>13531</v>
      </c>
      <c r="BZ78" s="379">
        <v>13481</v>
      </c>
      <c r="CA78" s="379">
        <v>13459</v>
      </c>
      <c r="CB78" s="379">
        <v>13441</v>
      </c>
      <c r="CC78" s="379">
        <v>13136</v>
      </c>
      <c r="CD78" s="379">
        <v>13234</v>
      </c>
      <c r="CE78" s="379">
        <v>13232</v>
      </c>
      <c r="CF78" s="379">
        <v>13230</v>
      </c>
      <c r="CG78" s="379">
        <v>13224</v>
      </c>
      <c r="CH78" s="379">
        <v>13167</v>
      </c>
      <c r="CI78" s="379">
        <v>13099</v>
      </c>
      <c r="CJ78" s="382">
        <v>13064</v>
      </c>
      <c r="CK78" s="382">
        <v>13052</v>
      </c>
      <c r="CL78" s="382">
        <v>13084</v>
      </c>
      <c r="CM78" s="382">
        <v>13030</v>
      </c>
      <c r="CN78" s="382">
        <v>12991</v>
      </c>
      <c r="CO78" s="382">
        <v>12966</v>
      </c>
      <c r="CP78" s="382">
        <v>13007</v>
      </c>
      <c r="CQ78" s="382">
        <v>13040</v>
      </c>
      <c r="CR78" s="382">
        <v>13057</v>
      </c>
      <c r="CS78" s="382">
        <v>13018</v>
      </c>
      <c r="CT78" s="382">
        <v>13020</v>
      </c>
      <c r="CU78" s="382">
        <v>13123</v>
      </c>
      <c r="CV78" s="379">
        <v>13130</v>
      </c>
      <c r="CW78" s="379">
        <v>13169</v>
      </c>
      <c r="CX78" s="379">
        <v>13166</v>
      </c>
      <c r="CY78" s="379">
        <v>13083</v>
      </c>
      <c r="CZ78" s="379">
        <v>12959</v>
      </c>
      <c r="DA78" s="379">
        <v>12910</v>
      </c>
      <c r="DB78" s="379">
        <v>12866</v>
      </c>
      <c r="DC78" s="379">
        <v>12884</v>
      </c>
      <c r="DD78" s="379">
        <v>12851</v>
      </c>
      <c r="DE78" s="379">
        <v>12803</v>
      </c>
      <c r="DF78" s="379">
        <v>12844</v>
      </c>
      <c r="DG78" s="379">
        <v>12796</v>
      </c>
      <c r="DH78" s="382">
        <v>12816</v>
      </c>
      <c r="DI78" s="382">
        <v>12839</v>
      </c>
      <c r="DJ78" s="382">
        <v>12826</v>
      </c>
      <c r="DK78" s="382">
        <v>12770</v>
      </c>
      <c r="DL78" s="382">
        <v>12797</v>
      </c>
      <c r="DM78" s="382">
        <v>12775</v>
      </c>
      <c r="DN78" s="382">
        <v>12707</v>
      </c>
      <c r="DO78" s="382">
        <v>12751</v>
      </c>
      <c r="DP78" s="382">
        <v>12777</v>
      </c>
      <c r="DQ78" s="382">
        <v>12749</v>
      </c>
      <c r="DR78" s="382">
        <v>12719</v>
      </c>
      <c r="DS78" s="382">
        <v>12683</v>
      </c>
      <c r="DT78" s="379">
        <v>12691</v>
      </c>
      <c r="DU78" s="379">
        <v>12772</v>
      </c>
      <c r="DV78" s="379">
        <v>12781</v>
      </c>
      <c r="DW78" s="379">
        <v>12740</v>
      </c>
      <c r="DX78" s="379">
        <v>12833</v>
      </c>
      <c r="DY78" s="379">
        <v>12795</v>
      </c>
      <c r="DZ78" s="379">
        <v>12775</v>
      </c>
      <c r="EA78" s="379">
        <v>12776</v>
      </c>
      <c r="EB78" s="379">
        <v>12808</v>
      </c>
      <c r="EC78" s="379">
        <v>12881</v>
      </c>
      <c r="ED78" s="379">
        <v>12952</v>
      </c>
      <c r="EE78" s="379">
        <v>12920</v>
      </c>
      <c r="EF78" s="382">
        <v>12921</v>
      </c>
      <c r="EG78" s="382">
        <v>12942</v>
      </c>
      <c r="EH78" s="382">
        <v>13005</v>
      </c>
      <c r="EI78" s="382">
        <v>13013</v>
      </c>
      <c r="EJ78" s="382">
        <v>13023</v>
      </c>
      <c r="EK78" s="382">
        <v>13003</v>
      </c>
      <c r="EL78" s="382">
        <v>12999</v>
      </c>
      <c r="EM78" s="382">
        <v>13037</v>
      </c>
      <c r="EN78" s="382">
        <v>13288</v>
      </c>
      <c r="EO78" s="382">
        <v>13299</v>
      </c>
      <c r="EP78" s="382">
        <v>13321</v>
      </c>
      <c r="EQ78" s="382">
        <v>13362</v>
      </c>
      <c r="ER78" s="379">
        <v>13462</v>
      </c>
      <c r="ES78" s="379">
        <v>13457</v>
      </c>
      <c r="ET78" s="379">
        <v>13326</v>
      </c>
      <c r="EU78" s="379">
        <v>13257</v>
      </c>
      <c r="EV78" s="379">
        <v>13221</v>
      </c>
      <c r="EW78" s="379">
        <v>13218</v>
      </c>
      <c r="EX78" s="379">
        <v>13298</v>
      </c>
      <c r="EY78" s="379">
        <v>13325</v>
      </c>
      <c r="EZ78" s="379">
        <v>13300</v>
      </c>
      <c r="FA78" s="379">
        <v>13319</v>
      </c>
      <c r="FB78" s="379">
        <v>13365</v>
      </c>
      <c r="FC78" s="379">
        <v>13378</v>
      </c>
      <c r="FD78" s="382">
        <v>13425</v>
      </c>
      <c r="FE78" s="382">
        <v>13478</v>
      </c>
      <c r="FF78" s="382">
        <v>13397</v>
      </c>
      <c r="FG78" s="382">
        <v>13381</v>
      </c>
      <c r="FH78" s="382">
        <v>13426</v>
      </c>
      <c r="FI78" s="382">
        <v>13362</v>
      </c>
      <c r="FJ78" s="382">
        <v>13342</v>
      </c>
      <c r="FK78" s="382">
        <v>13351</v>
      </c>
      <c r="FL78" s="382">
        <v>13302</v>
      </c>
      <c r="FM78" s="382">
        <v>13293</v>
      </c>
      <c r="FN78" s="382">
        <v>13263</v>
      </c>
      <c r="FO78" s="382">
        <v>13264</v>
      </c>
      <c r="FP78" s="379">
        <v>13332</v>
      </c>
      <c r="FQ78" s="379">
        <v>13332</v>
      </c>
      <c r="FR78" s="379">
        <v>13295</v>
      </c>
      <c r="FS78" s="379">
        <v>12933</v>
      </c>
      <c r="FT78" s="379">
        <v>12901</v>
      </c>
      <c r="FU78" s="379">
        <v>12890</v>
      </c>
      <c r="FV78" s="379">
        <v>12883</v>
      </c>
      <c r="FW78" s="379">
        <v>12839</v>
      </c>
      <c r="FX78" s="379">
        <v>12763</v>
      </c>
      <c r="FY78" s="379">
        <v>12736</v>
      </c>
      <c r="FZ78" s="379">
        <v>12720</v>
      </c>
      <c r="GA78" s="379">
        <v>12701</v>
      </c>
      <c r="GB78" s="379">
        <v>12778</v>
      </c>
      <c r="GC78" s="379">
        <v>13053</v>
      </c>
      <c r="GD78" s="379">
        <v>13007</v>
      </c>
      <c r="GE78" s="379">
        <v>12977</v>
      </c>
      <c r="GF78" s="390">
        <v>13005</v>
      </c>
      <c r="GG78" s="391">
        <v>12973</v>
      </c>
      <c r="GH78" s="379">
        <v>12939</v>
      </c>
      <c r="GI78" s="324">
        <v>-34</v>
      </c>
      <c r="GJ78" s="325">
        <v>99.7379172126725</v>
      </c>
      <c r="GK78" s="324">
        <v>238</v>
      </c>
      <c r="GL78" s="325">
        <v>101.87386819935401</v>
      </c>
    </row>
    <row r="79" spans="1:194" ht="15" outlineLevel="2">
      <c r="A79" s="377">
        <v>887</v>
      </c>
      <c r="B79" s="378" t="s">
        <v>537</v>
      </c>
      <c r="C79" s="348" t="s">
        <v>480</v>
      </c>
      <c r="D79" s="379">
        <v>28624</v>
      </c>
      <c r="E79" s="379">
        <v>28850</v>
      </c>
      <c r="F79" s="379">
        <v>28960</v>
      </c>
      <c r="G79" s="379">
        <v>28941</v>
      </c>
      <c r="H79" s="379">
        <v>28767</v>
      </c>
      <c r="I79" s="379">
        <v>28933</v>
      </c>
      <c r="J79" s="379">
        <v>27921</v>
      </c>
      <c r="K79" s="379">
        <v>28817</v>
      </c>
      <c r="L79" s="379">
        <v>27845</v>
      </c>
      <c r="M79" s="379">
        <v>28013</v>
      </c>
      <c r="N79" s="379">
        <v>28093</v>
      </c>
      <c r="O79" s="379">
        <v>28378</v>
      </c>
      <c r="P79" s="382">
        <v>28359</v>
      </c>
      <c r="Q79" s="382">
        <v>28131</v>
      </c>
      <c r="R79" s="385">
        <v>28955</v>
      </c>
      <c r="S79" s="382">
        <v>28754</v>
      </c>
      <c r="T79" s="382">
        <v>29597</v>
      </c>
      <c r="U79" s="382">
        <v>29949</v>
      </c>
      <c r="V79" s="382">
        <v>30169</v>
      </c>
      <c r="W79" s="382">
        <v>30249</v>
      </c>
      <c r="X79" s="382">
        <v>30427</v>
      </c>
      <c r="Y79" s="382">
        <v>30539</v>
      </c>
      <c r="Z79" s="382">
        <v>30302</v>
      </c>
      <c r="AA79" s="382">
        <v>30119</v>
      </c>
      <c r="AB79" s="379">
        <v>30319</v>
      </c>
      <c r="AC79" s="379">
        <v>30464</v>
      </c>
      <c r="AD79" s="379">
        <v>30418</v>
      </c>
      <c r="AE79" s="379">
        <v>30398</v>
      </c>
      <c r="AF79" s="379">
        <v>30705</v>
      </c>
      <c r="AG79" s="379">
        <v>30640</v>
      </c>
      <c r="AH79" s="379">
        <v>30491</v>
      </c>
      <c r="AI79" s="379">
        <v>30365</v>
      </c>
      <c r="AJ79" s="379">
        <v>30418</v>
      </c>
      <c r="AK79" s="379">
        <v>30810</v>
      </c>
      <c r="AL79" s="379">
        <v>30798</v>
      </c>
      <c r="AM79" s="379">
        <v>30781</v>
      </c>
      <c r="AN79" s="382">
        <v>30609</v>
      </c>
      <c r="AO79" s="382">
        <v>30545</v>
      </c>
      <c r="AP79" s="382">
        <v>30654</v>
      </c>
      <c r="AQ79" s="382">
        <v>30562</v>
      </c>
      <c r="AR79" s="382">
        <v>30998</v>
      </c>
      <c r="AS79" s="382">
        <v>30915</v>
      </c>
      <c r="AT79" s="382">
        <v>30941</v>
      </c>
      <c r="AU79" s="382">
        <v>30993</v>
      </c>
      <c r="AV79" s="382">
        <v>30775</v>
      </c>
      <c r="AW79" s="382">
        <v>30862</v>
      </c>
      <c r="AX79" s="382">
        <v>30830</v>
      </c>
      <c r="AY79" s="382">
        <v>30828</v>
      </c>
      <c r="AZ79" s="379">
        <v>30853</v>
      </c>
      <c r="BA79" s="379">
        <v>30993</v>
      </c>
      <c r="BB79" s="379">
        <v>30991</v>
      </c>
      <c r="BC79" s="379">
        <v>30967</v>
      </c>
      <c r="BD79" s="379">
        <v>30969</v>
      </c>
      <c r="BE79" s="379">
        <v>30967</v>
      </c>
      <c r="BF79" s="379">
        <v>30929</v>
      </c>
      <c r="BG79" s="379">
        <v>30539</v>
      </c>
      <c r="BH79" s="379">
        <v>30497</v>
      </c>
      <c r="BI79" s="379">
        <v>30183</v>
      </c>
      <c r="BJ79" s="379">
        <v>30529</v>
      </c>
      <c r="BK79" s="379">
        <v>30777</v>
      </c>
      <c r="BL79" s="382">
        <v>30848</v>
      </c>
      <c r="BM79" s="382">
        <v>31052</v>
      </c>
      <c r="BN79" s="382">
        <v>31036</v>
      </c>
      <c r="BO79" s="382">
        <v>30974</v>
      </c>
      <c r="BP79" s="382">
        <v>30968</v>
      </c>
      <c r="BQ79" s="382">
        <v>30972</v>
      </c>
      <c r="BR79" s="382">
        <v>30419</v>
      </c>
      <c r="BS79" s="382">
        <v>30200</v>
      </c>
      <c r="BT79" s="382">
        <v>30171</v>
      </c>
      <c r="BU79" s="382">
        <v>30227</v>
      </c>
      <c r="BV79" s="382">
        <v>30187</v>
      </c>
      <c r="BW79" s="382">
        <v>30207</v>
      </c>
      <c r="BX79" s="379">
        <v>30015</v>
      </c>
      <c r="BY79" s="379">
        <v>29949</v>
      </c>
      <c r="BZ79" s="379">
        <v>29597</v>
      </c>
      <c r="CA79" s="379">
        <v>29224</v>
      </c>
      <c r="CB79" s="379">
        <v>29136</v>
      </c>
      <c r="CC79" s="379">
        <v>28675</v>
      </c>
      <c r="CD79" s="379">
        <v>28582</v>
      </c>
      <c r="CE79" s="379">
        <v>28569</v>
      </c>
      <c r="CF79" s="379">
        <v>28385</v>
      </c>
      <c r="CG79" s="379">
        <v>28221</v>
      </c>
      <c r="CH79" s="379">
        <v>28081</v>
      </c>
      <c r="CI79" s="379">
        <v>28016</v>
      </c>
      <c r="CJ79" s="382">
        <v>27849</v>
      </c>
      <c r="CK79" s="382">
        <v>27771</v>
      </c>
      <c r="CL79" s="382">
        <v>27672</v>
      </c>
      <c r="CM79" s="382">
        <v>27608</v>
      </c>
      <c r="CN79" s="382">
        <v>27707</v>
      </c>
      <c r="CO79" s="382">
        <v>27953</v>
      </c>
      <c r="CP79" s="382">
        <v>28221</v>
      </c>
      <c r="CQ79" s="382">
        <v>28303</v>
      </c>
      <c r="CR79" s="382">
        <v>28189</v>
      </c>
      <c r="CS79" s="382">
        <v>28262</v>
      </c>
      <c r="CT79" s="382">
        <v>28496</v>
      </c>
      <c r="CU79" s="382">
        <v>28531</v>
      </c>
      <c r="CV79" s="379">
        <v>28521</v>
      </c>
      <c r="CW79" s="379">
        <v>28466</v>
      </c>
      <c r="CX79" s="379">
        <v>28293</v>
      </c>
      <c r="CY79" s="379">
        <v>28300</v>
      </c>
      <c r="CZ79" s="379">
        <v>28492</v>
      </c>
      <c r="DA79" s="379">
        <v>28291</v>
      </c>
      <c r="DB79" s="379">
        <v>28220</v>
      </c>
      <c r="DC79" s="379">
        <v>28034</v>
      </c>
      <c r="DD79" s="379">
        <v>28002</v>
      </c>
      <c r="DE79" s="379">
        <v>27969</v>
      </c>
      <c r="DF79" s="379">
        <v>27939</v>
      </c>
      <c r="DG79" s="379">
        <v>27822</v>
      </c>
      <c r="DH79" s="382">
        <v>27850</v>
      </c>
      <c r="DI79" s="382">
        <v>27698</v>
      </c>
      <c r="DJ79" s="382">
        <v>27632</v>
      </c>
      <c r="DK79" s="382">
        <v>27408</v>
      </c>
      <c r="DL79" s="382">
        <v>27289</v>
      </c>
      <c r="DM79" s="382">
        <v>27180</v>
      </c>
      <c r="DN79" s="382">
        <v>27013</v>
      </c>
      <c r="DO79" s="382">
        <v>26901</v>
      </c>
      <c r="DP79" s="382">
        <v>26916</v>
      </c>
      <c r="DQ79" s="382">
        <v>26749</v>
      </c>
      <c r="DR79" s="382">
        <v>26687</v>
      </c>
      <c r="DS79" s="382">
        <v>26954</v>
      </c>
      <c r="DT79" s="379">
        <v>26973</v>
      </c>
      <c r="DU79" s="379">
        <v>27563</v>
      </c>
      <c r="DV79" s="379">
        <v>27656</v>
      </c>
      <c r="DW79" s="379">
        <v>27715</v>
      </c>
      <c r="DX79" s="379">
        <v>27909</v>
      </c>
      <c r="DY79" s="379">
        <v>27946</v>
      </c>
      <c r="DZ79" s="379">
        <v>27916</v>
      </c>
      <c r="EA79" s="379">
        <v>27597</v>
      </c>
      <c r="EB79" s="379">
        <v>27538</v>
      </c>
      <c r="EC79" s="379">
        <v>27376</v>
      </c>
      <c r="ED79" s="379">
        <v>27167</v>
      </c>
      <c r="EE79" s="379">
        <v>26999</v>
      </c>
      <c r="EF79" s="382">
        <v>27002</v>
      </c>
      <c r="EG79" s="382">
        <v>26996</v>
      </c>
      <c r="EH79" s="382">
        <v>26915</v>
      </c>
      <c r="EI79" s="382">
        <v>26699</v>
      </c>
      <c r="EJ79" s="382">
        <v>26487</v>
      </c>
      <c r="EK79" s="382">
        <v>26326</v>
      </c>
      <c r="EL79" s="382">
        <v>26139</v>
      </c>
      <c r="EM79" s="382">
        <v>26018</v>
      </c>
      <c r="EN79" s="382">
        <v>26486</v>
      </c>
      <c r="EO79" s="382">
        <v>26297</v>
      </c>
      <c r="EP79" s="382">
        <v>26216</v>
      </c>
      <c r="EQ79" s="382">
        <v>26212</v>
      </c>
      <c r="ER79" s="379">
        <v>26308</v>
      </c>
      <c r="ES79" s="379">
        <v>26362</v>
      </c>
      <c r="ET79" s="379">
        <v>26488</v>
      </c>
      <c r="EU79" s="379">
        <v>26346</v>
      </c>
      <c r="EV79" s="379">
        <v>26407</v>
      </c>
      <c r="EW79" s="379">
        <v>26357</v>
      </c>
      <c r="EX79" s="379">
        <v>26867</v>
      </c>
      <c r="EY79" s="379">
        <v>26889</v>
      </c>
      <c r="EZ79" s="379">
        <v>26745</v>
      </c>
      <c r="FA79" s="379">
        <v>26703</v>
      </c>
      <c r="FB79" s="379">
        <v>26631</v>
      </c>
      <c r="FC79" s="379">
        <v>26730</v>
      </c>
      <c r="FD79" s="382">
        <v>26926</v>
      </c>
      <c r="FE79" s="382">
        <v>27088</v>
      </c>
      <c r="FF79" s="382">
        <v>26828</v>
      </c>
      <c r="FG79" s="382">
        <v>26773</v>
      </c>
      <c r="FH79" s="382">
        <v>26823</v>
      </c>
      <c r="FI79" s="382">
        <v>26729</v>
      </c>
      <c r="FJ79" s="382">
        <v>26772</v>
      </c>
      <c r="FK79" s="382">
        <v>26731</v>
      </c>
      <c r="FL79" s="382">
        <v>26734</v>
      </c>
      <c r="FM79" s="382">
        <v>26687</v>
      </c>
      <c r="FN79" s="382">
        <v>26651</v>
      </c>
      <c r="FO79" s="382">
        <v>26677</v>
      </c>
      <c r="FP79" s="379">
        <v>26852</v>
      </c>
      <c r="FQ79" s="379">
        <v>27042</v>
      </c>
      <c r="FR79" s="379">
        <v>27005</v>
      </c>
      <c r="FS79" s="379">
        <v>27014</v>
      </c>
      <c r="FT79" s="379">
        <v>26799</v>
      </c>
      <c r="FU79" s="379">
        <v>26809</v>
      </c>
      <c r="FV79" s="379">
        <v>26742</v>
      </c>
      <c r="FW79" s="379">
        <v>26650</v>
      </c>
      <c r="FX79" s="379">
        <v>26706</v>
      </c>
      <c r="FY79" s="379">
        <v>26723</v>
      </c>
      <c r="FZ79" s="379">
        <v>26624</v>
      </c>
      <c r="GA79" s="379">
        <v>26577</v>
      </c>
      <c r="GB79" s="379">
        <v>26918</v>
      </c>
      <c r="GC79" s="379">
        <v>25774</v>
      </c>
      <c r="GD79" s="379">
        <v>25683</v>
      </c>
      <c r="GE79" s="379">
        <v>25650</v>
      </c>
      <c r="GF79" s="390">
        <v>25665</v>
      </c>
      <c r="GG79" s="391">
        <v>25379</v>
      </c>
      <c r="GH79" s="379">
        <v>25463</v>
      </c>
      <c r="GI79" s="324">
        <v>84</v>
      </c>
      <c r="GJ79" s="325">
        <v>100.33098230820799</v>
      </c>
      <c r="GK79" s="324">
        <v>-1114</v>
      </c>
      <c r="GL79" s="325">
        <v>95.808405764382698</v>
      </c>
    </row>
    <row r="80" spans="1:194" ht="15" outlineLevel="1">
      <c r="A80" s="373" t="s">
        <v>538</v>
      </c>
      <c r="B80" s="374"/>
      <c r="C80" s="375" t="s">
        <v>538</v>
      </c>
      <c r="D80" s="376">
        <v>237449</v>
      </c>
      <c r="E80" s="376">
        <v>238794</v>
      </c>
      <c r="F80" s="376">
        <v>238564</v>
      </c>
      <c r="G80" s="376">
        <v>238287</v>
      </c>
      <c r="H80" s="376">
        <v>236942</v>
      </c>
      <c r="I80" s="376">
        <v>238478</v>
      </c>
      <c r="J80" s="376">
        <v>233390</v>
      </c>
      <c r="K80" s="376">
        <v>237536</v>
      </c>
      <c r="L80" s="376">
        <v>233605</v>
      </c>
      <c r="M80" s="376">
        <v>234635</v>
      </c>
      <c r="N80" s="376">
        <v>234110</v>
      </c>
      <c r="O80" s="376">
        <v>235145</v>
      </c>
      <c r="P80" s="376">
        <v>235269</v>
      </c>
      <c r="Q80" s="376">
        <v>235059</v>
      </c>
      <c r="R80" s="384">
        <v>236461</v>
      </c>
      <c r="S80" s="376">
        <v>229263</v>
      </c>
      <c r="T80" s="376">
        <v>239519</v>
      </c>
      <c r="U80" s="376">
        <v>240161</v>
      </c>
      <c r="V80" s="376">
        <v>239850</v>
      </c>
      <c r="W80" s="376">
        <v>239687</v>
      </c>
      <c r="X80" s="376">
        <v>241088</v>
      </c>
      <c r="Y80" s="376">
        <v>242574</v>
      </c>
      <c r="Z80" s="376">
        <v>242780</v>
      </c>
      <c r="AA80" s="376">
        <v>240543</v>
      </c>
      <c r="AB80" s="376">
        <v>241332</v>
      </c>
      <c r="AC80" s="376">
        <v>242337</v>
      </c>
      <c r="AD80" s="376">
        <v>242115</v>
      </c>
      <c r="AE80" s="376">
        <v>241589</v>
      </c>
      <c r="AF80" s="376">
        <v>242601</v>
      </c>
      <c r="AG80" s="376">
        <v>238923</v>
      </c>
      <c r="AH80" s="376">
        <v>241027</v>
      </c>
      <c r="AI80" s="376">
        <v>241317</v>
      </c>
      <c r="AJ80" s="376">
        <v>241118</v>
      </c>
      <c r="AK80" s="376">
        <v>243370</v>
      </c>
      <c r="AL80" s="376">
        <v>243039</v>
      </c>
      <c r="AM80" s="376">
        <v>243632</v>
      </c>
      <c r="AN80" s="376">
        <v>242902</v>
      </c>
      <c r="AO80" s="376">
        <v>245896</v>
      </c>
      <c r="AP80" s="376">
        <v>245948</v>
      </c>
      <c r="AQ80" s="376">
        <v>246053</v>
      </c>
      <c r="AR80" s="376">
        <v>247811</v>
      </c>
      <c r="AS80" s="376">
        <v>247636</v>
      </c>
      <c r="AT80" s="376">
        <v>248194</v>
      </c>
      <c r="AU80" s="376">
        <v>248490</v>
      </c>
      <c r="AV80" s="376">
        <v>246640</v>
      </c>
      <c r="AW80" s="376">
        <v>246300</v>
      </c>
      <c r="AX80" s="376">
        <v>245910</v>
      </c>
      <c r="AY80" s="376">
        <v>245765</v>
      </c>
      <c r="AZ80" s="376">
        <v>246216</v>
      </c>
      <c r="BA80" s="376">
        <v>246569</v>
      </c>
      <c r="BB80" s="376">
        <v>245190</v>
      </c>
      <c r="BC80" s="376">
        <v>243164</v>
      </c>
      <c r="BD80" s="376">
        <v>242897</v>
      </c>
      <c r="BE80" s="376">
        <v>242157</v>
      </c>
      <c r="BF80" s="376">
        <v>241783</v>
      </c>
      <c r="BG80" s="376">
        <v>239730</v>
      </c>
      <c r="BH80" s="376">
        <v>240905</v>
      </c>
      <c r="BI80" s="376">
        <v>239001</v>
      </c>
      <c r="BJ80" s="376">
        <v>239767</v>
      </c>
      <c r="BK80" s="376">
        <v>241740</v>
      </c>
      <c r="BL80" s="376">
        <v>242450</v>
      </c>
      <c r="BM80" s="376">
        <v>244023</v>
      </c>
      <c r="BN80" s="376">
        <v>244676</v>
      </c>
      <c r="BO80" s="376">
        <v>244410</v>
      </c>
      <c r="BP80" s="376">
        <v>244816</v>
      </c>
      <c r="BQ80" s="376">
        <v>244118</v>
      </c>
      <c r="BR80" s="376">
        <v>240512</v>
      </c>
      <c r="BS80" s="376">
        <v>238830</v>
      </c>
      <c r="BT80" s="376">
        <v>237803</v>
      </c>
      <c r="BU80" s="376">
        <v>237894</v>
      </c>
      <c r="BV80" s="376">
        <v>237734</v>
      </c>
      <c r="BW80" s="376">
        <v>238718</v>
      </c>
      <c r="BX80" s="376">
        <v>239962</v>
      </c>
      <c r="BY80" s="376">
        <v>238485</v>
      </c>
      <c r="BZ80" s="376">
        <v>235163</v>
      </c>
      <c r="CA80" s="376">
        <v>232868</v>
      </c>
      <c r="CB80" s="376">
        <v>231514</v>
      </c>
      <c r="CC80" s="376">
        <v>232249</v>
      </c>
      <c r="CD80" s="376">
        <v>228819</v>
      </c>
      <c r="CE80" s="376">
        <v>229074</v>
      </c>
      <c r="CF80" s="376">
        <v>228026</v>
      </c>
      <c r="CG80" s="376">
        <v>227673</v>
      </c>
      <c r="CH80" s="376">
        <v>227157</v>
      </c>
      <c r="CI80" s="376">
        <v>226476</v>
      </c>
      <c r="CJ80" s="376">
        <v>225629</v>
      </c>
      <c r="CK80" s="376">
        <v>226226</v>
      </c>
      <c r="CL80" s="376">
        <v>226384</v>
      </c>
      <c r="CM80" s="376">
        <v>226154</v>
      </c>
      <c r="CN80" s="376">
        <v>227436</v>
      </c>
      <c r="CO80" s="376">
        <v>230246</v>
      </c>
      <c r="CP80" s="376">
        <v>232476</v>
      </c>
      <c r="CQ80" s="376">
        <v>232268</v>
      </c>
      <c r="CR80" s="376">
        <v>233863</v>
      </c>
      <c r="CS80" s="376">
        <v>234682</v>
      </c>
      <c r="CT80" s="376">
        <v>236101</v>
      </c>
      <c r="CU80" s="376">
        <v>237393</v>
      </c>
      <c r="CV80" s="376">
        <v>237578</v>
      </c>
      <c r="CW80" s="376">
        <v>236956</v>
      </c>
      <c r="CX80" s="376">
        <v>237127</v>
      </c>
      <c r="CY80" s="376">
        <v>237643</v>
      </c>
      <c r="CZ80" s="376">
        <v>238258</v>
      </c>
      <c r="DA80" s="376">
        <v>237383</v>
      </c>
      <c r="DB80" s="376">
        <v>237155</v>
      </c>
      <c r="DC80" s="376">
        <v>236856</v>
      </c>
      <c r="DD80" s="376">
        <v>236885</v>
      </c>
      <c r="DE80" s="376">
        <v>236451</v>
      </c>
      <c r="DF80" s="376">
        <v>237165</v>
      </c>
      <c r="DG80" s="376">
        <v>238550</v>
      </c>
      <c r="DH80" s="376">
        <v>238901</v>
      </c>
      <c r="DI80" s="376">
        <v>239089</v>
      </c>
      <c r="DJ80" s="376">
        <v>240395</v>
      </c>
      <c r="DK80" s="376">
        <v>239595</v>
      </c>
      <c r="DL80" s="376">
        <v>237883</v>
      </c>
      <c r="DM80" s="376">
        <v>236543</v>
      </c>
      <c r="DN80" s="376">
        <v>235485</v>
      </c>
      <c r="DO80" s="376">
        <v>235097</v>
      </c>
      <c r="DP80" s="376">
        <v>235681</v>
      </c>
      <c r="DQ80" s="376">
        <v>234522</v>
      </c>
      <c r="DR80" s="376">
        <v>233405</v>
      </c>
      <c r="DS80" s="376">
        <v>236118</v>
      </c>
      <c r="DT80" s="376">
        <v>237724</v>
      </c>
      <c r="DU80" s="376">
        <v>244537</v>
      </c>
      <c r="DV80" s="376">
        <v>247280</v>
      </c>
      <c r="DW80" s="376">
        <v>249616</v>
      </c>
      <c r="DX80" s="376">
        <v>255563</v>
      </c>
      <c r="DY80" s="376">
        <v>257698</v>
      </c>
      <c r="DZ80" s="376">
        <v>258258</v>
      </c>
      <c r="EA80" s="376">
        <v>251896</v>
      </c>
      <c r="EB80" s="376">
        <v>252577</v>
      </c>
      <c r="EC80" s="376">
        <v>251097</v>
      </c>
      <c r="ED80" s="376">
        <v>248906</v>
      </c>
      <c r="EE80" s="376">
        <v>247032</v>
      </c>
      <c r="EF80" s="376">
        <v>246985</v>
      </c>
      <c r="EG80" s="376">
        <v>245964</v>
      </c>
      <c r="EH80" s="376">
        <v>244629</v>
      </c>
      <c r="EI80" s="376">
        <v>243532</v>
      </c>
      <c r="EJ80" s="376">
        <v>242424</v>
      </c>
      <c r="EK80" s="376">
        <v>242587</v>
      </c>
      <c r="EL80" s="376">
        <v>242900</v>
      </c>
      <c r="EM80" s="376">
        <v>242894</v>
      </c>
      <c r="EN80" s="376">
        <v>248440</v>
      </c>
      <c r="EO80" s="376">
        <v>247698</v>
      </c>
      <c r="EP80" s="376">
        <v>247982</v>
      </c>
      <c r="EQ80" s="376">
        <v>248543</v>
      </c>
      <c r="ER80" s="376">
        <v>249359</v>
      </c>
      <c r="ES80" s="376">
        <v>249840</v>
      </c>
      <c r="ET80" s="376">
        <v>254602</v>
      </c>
      <c r="EU80" s="376">
        <v>255048</v>
      </c>
      <c r="EV80" s="376">
        <v>256993</v>
      </c>
      <c r="EW80" s="376">
        <v>257571</v>
      </c>
      <c r="EX80" s="376">
        <v>267766</v>
      </c>
      <c r="EY80" s="376">
        <v>268601</v>
      </c>
      <c r="EZ80" s="376">
        <v>268233</v>
      </c>
      <c r="FA80" s="376">
        <v>271005</v>
      </c>
      <c r="FB80" s="376">
        <v>271192</v>
      </c>
      <c r="FC80" s="376">
        <v>275216</v>
      </c>
      <c r="FD80" s="376">
        <v>278183</v>
      </c>
      <c r="FE80" s="376">
        <v>278455</v>
      </c>
      <c r="FF80" s="376">
        <v>277406</v>
      </c>
      <c r="FG80" s="376">
        <v>278196</v>
      </c>
      <c r="FH80" s="376">
        <v>279173</v>
      </c>
      <c r="FI80" s="376">
        <v>279150</v>
      </c>
      <c r="FJ80" s="376">
        <v>279826</v>
      </c>
      <c r="FK80" s="376">
        <v>281040</v>
      </c>
      <c r="FL80" s="376">
        <v>280596</v>
      </c>
      <c r="FM80" s="376">
        <v>281172</v>
      </c>
      <c r="FN80" s="376">
        <v>281402</v>
      </c>
      <c r="FO80" s="376">
        <v>282208</v>
      </c>
      <c r="FP80" s="376">
        <v>285285</v>
      </c>
      <c r="FQ80" s="376">
        <v>286629</v>
      </c>
      <c r="FR80" s="376">
        <v>287460</v>
      </c>
      <c r="FS80" s="376">
        <v>287066</v>
      </c>
      <c r="FT80" s="376">
        <v>286573</v>
      </c>
      <c r="FU80" s="376">
        <v>287730</v>
      </c>
      <c r="FV80" s="376">
        <v>288193</v>
      </c>
      <c r="FW80" s="376">
        <v>287506</v>
      </c>
      <c r="FX80" s="376">
        <v>289451</v>
      </c>
      <c r="FY80" s="376">
        <v>290839</v>
      </c>
      <c r="FZ80" s="376">
        <v>290244</v>
      </c>
      <c r="GA80" s="376">
        <v>291120</v>
      </c>
      <c r="GB80" s="376">
        <v>295724</v>
      </c>
      <c r="GC80" s="376">
        <v>296398</v>
      </c>
      <c r="GD80" s="376">
        <v>295345</v>
      </c>
      <c r="GE80" s="376">
        <v>293784</v>
      </c>
      <c r="GF80" s="392">
        <v>295136</v>
      </c>
      <c r="GG80" s="389">
        <v>271078</v>
      </c>
      <c r="GH80" s="376">
        <v>273324</v>
      </c>
      <c r="GI80" s="324">
        <v>2246</v>
      </c>
      <c r="GJ80" s="325">
        <v>100.82854381395801</v>
      </c>
      <c r="GK80" s="324">
        <v>-17796</v>
      </c>
      <c r="GL80" s="325">
        <v>93.8870568837593</v>
      </c>
    </row>
    <row r="81" spans="1:194" ht="15" outlineLevel="2">
      <c r="A81" s="377">
        <v>2</v>
      </c>
      <c r="B81" s="378" t="s">
        <v>538</v>
      </c>
      <c r="C81" s="348" t="s">
        <v>360</v>
      </c>
      <c r="D81" s="379">
        <v>14815</v>
      </c>
      <c r="E81" s="379">
        <v>14876</v>
      </c>
      <c r="F81" s="379">
        <v>14860</v>
      </c>
      <c r="G81" s="379">
        <v>14931</v>
      </c>
      <c r="H81" s="379">
        <v>14905</v>
      </c>
      <c r="I81" s="379">
        <v>14991</v>
      </c>
      <c r="J81" s="379">
        <v>14701</v>
      </c>
      <c r="K81" s="379">
        <v>14935</v>
      </c>
      <c r="L81" s="379">
        <v>14585</v>
      </c>
      <c r="M81" s="379">
        <v>14830</v>
      </c>
      <c r="N81" s="379">
        <v>14788</v>
      </c>
      <c r="O81" s="379">
        <v>14819</v>
      </c>
      <c r="P81" s="382">
        <v>14939</v>
      </c>
      <c r="Q81" s="382">
        <v>14929</v>
      </c>
      <c r="R81" s="385">
        <v>14949</v>
      </c>
      <c r="S81" s="382">
        <v>14949</v>
      </c>
      <c r="T81" s="382">
        <v>14925</v>
      </c>
      <c r="U81" s="382">
        <v>14890</v>
      </c>
      <c r="V81" s="382">
        <v>14892</v>
      </c>
      <c r="W81" s="382">
        <v>14922</v>
      </c>
      <c r="X81" s="382">
        <v>14965</v>
      </c>
      <c r="Y81" s="382">
        <v>15018</v>
      </c>
      <c r="Z81" s="382">
        <v>14985</v>
      </c>
      <c r="AA81" s="382">
        <v>14895</v>
      </c>
      <c r="AB81" s="379">
        <v>14923</v>
      </c>
      <c r="AC81" s="379">
        <v>14885</v>
      </c>
      <c r="AD81" s="379">
        <v>14771</v>
      </c>
      <c r="AE81" s="379">
        <v>14712</v>
      </c>
      <c r="AF81" s="379">
        <v>14743</v>
      </c>
      <c r="AG81" s="379">
        <v>14637</v>
      </c>
      <c r="AH81" s="379">
        <v>14583</v>
      </c>
      <c r="AI81" s="379">
        <v>14535</v>
      </c>
      <c r="AJ81" s="379">
        <v>14665</v>
      </c>
      <c r="AK81" s="379">
        <v>14821</v>
      </c>
      <c r="AL81" s="379">
        <v>14745</v>
      </c>
      <c r="AM81" s="379">
        <v>14777</v>
      </c>
      <c r="AN81" s="382">
        <v>14742</v>
      </c>
      <c r="AO81" s="382">
        <v>14699</v>
      </c>
      <c r="AP81" s="382">
        <v>14697</v>
      </c>
      <c r="AQ81" s="382">
        <v>14735</v>
      </c>
      <c r="AR81" s="382">
        <v>14705</v>
      </c>
      <c r="AS81" s="382">
        <v>14721</v>
      </c>
      <c r="AT81" s="382">
        <v>14723</v>
      </c>
      <c r="AU81" s="382">
        <v>14689</v>
      </c>
      <c r="AV81" s="382">
        <v>14592</v>
      </c>
      <c r="AW81" s="382">
        <v>14540</v>
      </c>
      <c r="AX81" s="382">
        <v>14512</v>
      </c>
      <c r="AY81" s="382">
        <v>14484</v>
      </c>
      <c r="AZ81" s="379">
        <v>14480</v>
      </c>
      <c r="BA81" s="379">
        <v>14435</v>
      </c>
      <c r="BB81" s="379">
        <v>14431</v>
      </c>
      <c r="BC81" s="379">
        <v>14418</v>
      </c>
      <c r="BD81" s="379">
        <v>14399</v>
      </c>
      <c r="BE81" s="379">
        <v>14447</v>
      </c>
      <c r="BF81" s="379">
        <v>14338</v>
      </c>
      <c r="BG81" s="379">
        <v>14177</v>
      </c>
      <c r="BH81" s="379">
        <v>14221</v>
      </c>
      <c r="BI81" s="379">
        <v>14145</v>
      </c>
      <c r="BJ81" s="379">
        <v>14177</v>
      </c>
      <c r="BK81" s="379">
        <v>14209</v>
      </c>
      <c r="BL81" s="382">
        <v>14187</v>
      </c>
      <c r="BM81" s="382">
        <v>14240</v>
      </c>
      <c r="BN81" s="382">
        <v>14216</v>
      </c>
      <c r="BO81" s="382">
        <v>14171</v>
      </c>
      <c r="BP81" s="382">
        <v>14169</v>
      </c>
      <c r="BQ81" s="382">
        <v>14143</v>
      </c>
      <c r="BR81" s="382">
        <v>14009</v>
      </c>
      <c r="BS81" s="382">
        <v>13925</v>
      </c>
      <c r="BT81" s="382">
        <v>13872</v>
      </c>
      <c r="BU81" s="382">
        <v>13845</v>
      </c>
      <c r="BV81" s="382">
        <v>13809</v>
      </c>
      <c r="BW81" s="382">
        <v>13866</v>
      </c>
      <c r="BX81" s="379">
        <v>13938</v>
      </c>
      <c r="BY81" s="379">
        <v>13829</v>
      </c>
      <c r="BZ81" s="379">
        <v>13608</v>
      </c>
      <c r="CA81" s="379">
        <v>13533</v>
      </c>
      <c r="CB81" s="379">
        <v>13452</v>
      </c>
      <c r="CC81" s="379">
        <v>15932</v>
      </c>
      <c r="CD81" s="379">
        <v>13385</v>
      </c>
      <c r="CE81" s="379">
        <v>13257</v>
      </c>
      <c r="CF81" s="379">
        <v>13152</v>
      </c>
      <c r="CG81" s="379">
        <v>13009</v>
      </c>
      <c r="CH81" s="379">
        <v>12981</v>
      </c>
      <c r="CI81" s="379">
        <v>13034</v>
      </c>
      <c r="CJ81" s="382">
        <v>12926</v>
      </c>
      <c r="CK81" s="382">
        <v>12885</v>
      </c>
      <c r="CL81" s="382">
        <v>12890</v>
      </c>
      <c r="CM81" s="382">
        <v>12851</v>
      </c>
      <c r="CN81" s="382">
        <v>12838</v>
      </c>
      <c r="CO81" s="382">
        <v>12998</v>
      </c>
      <c r="CP81" s="382">
        <v>12949</v>
      </c>
      <c r="CQ81" s="382">
        <v>12899</v>
      </c>
      <c r="CR81" s="382">
        <v>13001</v>
      </c>
      <c r="CS81" s="382">
        <v>12965</v>
      </c>
      <c r="CT81" s="382">
        <v>12996</v>
      </c>
      <c r="CU81" s="382">
        <v>13025</v>
      </c>
      <c r="CV81" s="379">
        <v>12994</v>
      </c>
      <c r="CW81" s="379">
        <v>12913</v>
      </c>
      <c r="CX81" s="379">
        <v>12772</v>
      </c>
      <c r="CY81" s="379">
        <v>12765</v>
      </c>
      <c r="CZ81" s="379">
        <v>12764</v>
      </c>
      <c r="DA81" s="379">
        <v>12696</v>
      </c>
      <c r="DB81" s="379">
        <v>12715</v>
      </c>
      <c r="DC81" s="379">
        <v>12631</v>
      </c>
      <c r="DD81" s="379">
        <v>12629</v>
      </c>
      <c r="DE81" s="379">
        <v>12581</v>
      </c>
      <c r="DF81" s="379">
        <v>12597</v>
      </c>
      <c r="DG81" s="379">
        <v>12615</v>
      </c>
      <c r="DH81" s="382">
        <v>12618</v>
      </c>
      <c r="DI81" s="382">
        <v>12639</v>
      </c>
      <c r="DJ81" s="382">
        <v>12629</v>
      </c>
      <c r="DK81" s="382">
        <v>12543</v>
      </c>
      <c r="DL81" s="382">
        <v>12490</v>
      </c>
      <c r="DM81" s="382">
        <v>12440</v>
      </c>
      <c r="DN81" s="382">
        <v>12386</v>
      </c>
      <c r="DO81" s="382">
        <v>12400</v>
      </c>
      <c r="DP81" s="382">
        <v>12433</v>
      </c>
      <c r="DQ81" s="382">
        <v>12398</v>
      </c>
      <c r="DR81" s="382">
        <v>12338</v>
      </c>
      <c r="DS81" s="382">
        <v>12444</v>
      </c>
      <c r="DT81" s="379">
        <v>12506</v>
      </c>
      <c r="DU81" s="379">
        <v>12559</v>
      </c>
      <c r="DV81" s="379">
        <v>12481</v>
      </c>
      <c r="DW81" s="379">
        <v>12497</v>
      </c>
      <c r="DX81" s="379">
        <v>12571</v>
      </c>
      <c r="DY81" s="379">
        <v>12591</v>
      </c>
      <c r="DZ81" s="379">
        <v>12622</v>
      </c>
      <c r="EA81" s="379">
        <v>12538</v>
      </c>
      <c r="EB81" s="379">
        <v>12563</v>
      </c>
      <c r="EC81" s="379">
        <v>12570</v>
      </c>
      <c r="ED81" s="379">
        <v>12486</v>
      </c>
      <c r="EE81" s="379">
        <v>12445</v>
      </c>
      <c r="EF81" s="382">
        <v>12441</v>
      </c>
      <c r="EG81" s="382">
        <v>12379</v>
      </c>
      <c r="EH81" s="382">
        <v>12309</v>
      </c>
      <c r="EI81" s="382">
        <v>12224</v>
      </c>
      <c r="EJ81" s="382">
        <v>12149</v>
      </c>
      <c r="EK81" s="382">
        <v>12150</v>
      </c>
      <c r="EL81" s="382">
        <v>12149</v>
      </c>
      <c r="EM81" s="382">
        <v>12129</v>
      </c>
      <c r="EN81" s="382">
        <v>12115</v>
      </c>
      <c r="EO81" s="382">
        <v>12074</v>
      </c>
      <c r="EP81" s="382">
        <v>12086</v>
      </c>
      <c r="EQ81" s="382">
        <v>12071</v>
      </c>
      <c r="ER81" s="379">
        <v>12001</v>
      </c>
      <c r="ES81" s="379">
        <v>11943</v>
      </c>
      <c r="ET81" s="379">
        <v>11933</v>
      </c>
      <c r="EU81" s="379">
        <v>11865</v>
      </c>
      <c r="EV81" s="379">
        <v>11863</v>
      </c>
      <c r="EW81" s="379">
        <v>11840</v>
      </c>
      <c r="EX81" s="379">
        <v>11909</v>
      </c>
      <c r="EY81" s="379">
        <v>11947</v>
      </c>
      <c r="EZ81" s="379">
        <v>11864</v>
      </c>
      <c r="FA81" s="379">
        <v>11910</v>
      </c>
      <c r="FB81" s="379">
        <v>11874</v>
      </c>
      <c r="FC81" s="379">
        <v>11860</v>
      </c>
      <c r="FD81" s="382">
        <v>11880</v>
      </c>
      <c r="FE81" s="382">
        <v>11861</v>
      </c>
      <c r="FF81" s="382">
        <v>11767</v>
      </c>
      <c r="FG81" s="382">
        <v>11707</v>
      </c>
      <c r="FH81" s="382">
        <v>11666</v>
      </c>
      <c r="FI81" s="382">
        <v>11724</v>
      </c>
      <c r="FJ81" s="382">
        <v>11699</v>
      </c>
      <c r="FK81" s="382">
        <v>11715</v>
      </c>
      <c r="FL81" s="382">
        <v>11732</v>
      </c>
      <c r="FM81" s="382">
        <v>11768</v>
      </c>
      <c r="FN81" s="382">
        <v>11814</v>
      </c>
      <c r="FO81" s="382">
        <v>11789</v>
      </c>
      <c r="FP81" s="379">
        <v>11812</v>
      </c>
      <c r="FQ81" s="379">
        <v>11757</v>
      </c>
      <c r="FR81" s="379">
        <v>11746</v>
      </c>
      <c r="FS81" s="379">
        <v>11639</v>
      </c>
      <c r="FT81" s="379">
        <v>11618</v>
      </c>
      <c r="FU81" s="379">
        <v>11677</v>
      </c>
      <c r="FV81" s="379">
        <v>11677</v>
      </c>
      <c r="FW81" s="379">
        <v>11739</v>
      </c>
      <c r="FX81" s="379">
        <v>11718</v>
      </c>
      <c r="FY81" s="379">
        <v>11740</v>
      </c>
      <c r="FZ81" s="379">
        <v>11744</v>
      </c>
      <c r="GA81" s="379">
        <v>11781</v>
      </c>
      <c r="GB81" s="379">
        <v>11937</v>
      </c>
      <c r="GC81" s="379">
        <v>11952</v>
      </c>
      <c r="GD81" s="379">
        <v>11928</v>
      </c>
      <c r="GE81" s="379">
        <v>11875</v>
      </c>
      <c r="GF81" s="390">
        <v>11874</v>
      </c>
      <c r="GG81" s="391">
        <v>11668</v>
      </c>
      <c r="GH81" s="379">
        <v>11722</v>
      </c>
      <c r="GI81" s="324">
        <v>54</v>
      </c>
      <c r="GJ81" s="325">
        <v>100.46280425094299</v>
      </c>
      <c r="GK81" s="324">
        <v>-59</v>
      </c>
      <c r="GL81" s="325">
        <v>99.499193616840699</v>
      </c>
    </row>
    <row r="82" spans="1:194" ht="15" outlineLevel="2">
      <c r="A82" s="377">
        <v>21</v>
      </c>
      <c r="B82" s="378" t="s">
        <v>538</v>
      </c>
      <c r="C82" s="348" t="s">
        <v>588</v>
      </c>
      <c r="D82" s="379">
        <v>2968</v>
      </c>
      <c r="E82" s="379">
        <v>2966</v>
      </c>
      <c r="F82" s="379">
        <v>2966</v>
      </c>
      <c r="G82" s="379">
        <v>2979</v>
      </c>
      <c r="H82" s="379">
        <v>2978</v>
      </c>
      <c r="I82" s="379">
        <v>3002</v>
      </c>
      <c r="J82" s="379">
        <v>2918</v>
      </c>
      <c r="K82" s="379">
        <v>2995</v>
      </c>
      <c r="L82" s="379">
        <v>2886</v>
      </c>
      <c r="M82" s="379">
        <v>2882</v>
      </c>
      <c r="N82" s="379">
        <v>2881</v>
      </c>
      <c r="O82" s="379">
        <v>2891</v>
      </c>
      <c r="P82" s="382">
        <v>2910</v>
      </c>
      <c r="Q82" s="382">
        <v>2899</v>
      </c>
      <c r="R82" s="385">
        <v>2894</v>
      </c>
      <c r="S82" s="382">
        <v>2836</v>
      </c>
      <c r="T82" s="382">
        <v>2860</v>
      </c>
      <c r="U82" s="382">
        <v>2827</v>
      </c>
      <c r="V82" s="382">
        <v>2803</v>
      </c>
      <c r="W82" s="382">
        <v>2812</v>
      </c>
      <c r="X82" s="382">
        <v>2832</v>
      </c>
      <c r="Y82" s="382">
        <v>2856</v>
      </c>
      <c r="Z82" s="382">
        <v>2832</v>
      </c>
      <c r="AA82" s="382">
        <v>2802</v>
      </c>
      <c r="AB82" s="379">
        <v>2830</v>
      </c>
      <c r="AC82" s="379">
        <v>2864</v>
      </c>
      <c r="AD82" s="379">
        <v>2847</v>
      </c>
      <c r="AE82" s="379">
        <v>2830</v>
      </c>
      <c r="AF82" s="379">
        <v>2903</v>
      </c>
      <c r="AG82" s="379">
        <v>2879</v>
      </c>
      <c r="AH82" s="379">
        <v>2887</v>
      </c>
      <c r="AI82" s="379">
        <v>2796</v>
      </c>
      <c r="AJ82" s="379">
        <v>2794</v>
      </c>
      <c r="AK82" s="379">
        <v>2842</v>
      </c>
      <c r="AL82" s="379">
        <v>2836</v>
      </c>
      <c r="AM82" s="379">
        <v>2855</v>
      </c>
      <c r="AN82" s="382">
        <v>2850</v>
      </c>
      <c r="AO82" s="382">
        <v>2936</v>
      </c>
      <c r="AP82" s="382">
        <v>2966</v>
      </c>
      <c r="AQ82" s="382">
        <v>2980</v>
      </c>
      <c r="AR82" s="382">
        <v>3067</v>
      </c>
      <c r="AS82" s="382">
        <v>3060</v>
      </c>
      <c r="AT82" s="382">
        <v>3055</v>
      </c>
      <c r="AU82" s="382">
        <v>3050</v>
      </c>
      <c r="AV82" s="382">
        <v>3032</v>
      </c>
      <c r="AW82" s="382">
        <v>3016</v>
      </c>
      <c r="AX82" s="382">
        <v>2989</v>
      </c>
      <c r="AY82" s="382">
        <v>2975</v>
      </c>
      <c r="AZ82" s="379">
        <v>2985</v>
      </c>
      <c r="BA82" s="379">
        <v>2990</v>
      </c>
      <c r="BB82" s="379">
        <v>2968</v>
      </c>
      <c r="BC82" s="379">
        <v>2976</v>
      </c>
      <c r="BD82" s="379">
        <v>2987</v>
      </c>
      <c r="BE82" s="379">
        <v>3005</v>
      </c>
      <c r="BF82" s="379">
        <v>3004</v>
      </c>
      <c r="BG82" s="379">
        <v>2982</v>
      </c>
      <c r="BH82" s="379">
        <v>3000</v>
      </c>
      <c r="BI82" s="379">
        <v>2988</v>
      </c>
      <c r="BJ82" s="379">
        <v>2981</v>
      </c>
      <c r="BK82" s="379">
        <v>2987</v>
      </c>
      <c r="BL82" s="382">
        <v>2983</v>
      </c>
      <c r="BM82" s="382">
        <v>2987</v>
      </c>
      <c r="BN82" s="382">
        <v>2963</v>
      </c>
      <c r="BO82" s="382">
        <v>2964</v>
      </c>
      <c r="BP82" s="382">
        <v>2956</v>
      </c>
      <c r="BQ82" s="382">
        <v>2931</v>
      </c>
      <c r="BR82" s="382">
        <v>2858</v>
      </c>
      <c r="BS82" s="382">
        <v>2828</v>
      </c>
      <c r="BT82" s="382">
        <v>2805</v>
      </c>
      <c r="BU82" s="382">
        <v>2798</v>
      </c>
      <c r="BV82" s="382">
        <v>2819</v>
      </c>
      <c r="BW82" s="382">
        <v>2837</v>
      </c>
      <c r="BX82" s="379">
        <v>2866</v>
      </c>
      <c r="BY82" s="379">
        <v>2871</v>
      </c>
      <c r="BZ82" s="379">
        <v>2881</v>
      </c>
      <c r="CA82" s="379">
        <v>2886</v>
      </c>
      <c r="CB82" s="379">
        <v>2868</v>
      </c>
      <c r="CC82" s="379">
        <v>2892</v>
      </c>
      <c r="CD82" s="379">
        <v>2917</v>
      </c>
      <c r="CE82" s="379">
        <v>2922</v>
      </c>
      <c r="CF82" s="379">
        <v>2929</v>
      </c>
      <c r="CG82" s="379">
        <v>2921</v>
      </c>
      <c r="CH82" s="379">
        <v>2940</v>
      </c>
      <c r="CI82" s="379">
        <v>2933</v>
      </c>
      <c r="CJ82" s="382">
        <v>2945</v>
      </c>
      <c r="CK82" s="382">
        <v>2966</v>
      </c>
      <c r="CL82" s="382">
        <v>2954</v>
      </c>
      <c r="CM82" s="382">
        <v>2960</v>
      </c>
      <c r="CN82" s="382">
        <v>2943</v>
      </c>
      <c r="CO82" s="382">
        <v>3005</v>
      </c>
      <c r="CP82" s="382">
        <v>3043</v>
      </c>
      <c r="CQ82" s="382">
        <v>3051</v>
      </c>
      <c r="CR82" s="382">
        <v>3052</v>
      </c>
      <c r="CS82" s="382">
        <v>3048</v>
      </c>
      <c r="CT82" s="382">
        <v>3054</v>
      </c>
      <c r="CU82" s="382">
        <v>3048</v>
      </c>
      <c r="CV82" s="379">
        <v>3029</v>
      </c>
      <c r="CW82" s="379">
        <v>3013</v>
      </c>
      <c r="CX82" s="379">
        <v>3008</v>
      </c>
      <c r="CY82" s="379">
        <v>3026</v>
      </c>
      <c r="CZ82" s="379">
        <v>3020</v>
      </c>
      <c r="DA82" s="379">
        <v>2989</v>
      </c>
      <c r="DB82" s="379">
        <v>2981</v>
      </c>
      <c r="DC82" s="379">
        <v>2965</v>
      </c>
      <c r="DD82" s="379">
        <v>2959</v>
      </c>
      <c r="DE82" s="379">
        <v>2942</v>
      </c>
      <c r="DF82" s="379">
        <v>2957</v>
      </c>
      <c r="DG82" s="379">
        <v>2952</v>
      </c>
      <c r="DH82" s="382">
        <v>2956</v>
      </c>
      <c r="DI82" s="382">
        <v>2972</v>
      </c>
      <c r="DJ82" s="382">
        <v>2961</v>
      </c>
      <c r="DK82" s="382">
        <v>2940</v>
      </c>
      <c r="DL82" s="382">
        <v>2929</v>
      </c>
      <c r="DM82" s="382">
        <v>2903</v>
      </c>
      <c r="DN82" s="382">
        <v>2896</v>
      </c>
      <c r="DO82" s="382">
        <v>2855</v>
      </c>
      <c r="DP82" s="382">
        <v>2825</v>
      </c>
      <c r="DQ82" s="382">
        <v>2806</v>
      </c>
      <c r="DR82" s="382">
        <v>2778</v>
      </c>
      <c r="DS82" s="382">
        <v>2850</v>
      </c>
      <c r="DT82" s="379">
        <v>2861</v>
      </c>
      <c r="DU82" s="379">
        <v>2897</v>
      </c>
      <c r="DV82" s="379">
        <v>2949</v>
      </c>
      <c r="DW82" s="379">
        <v>2932</v>
      </c>
      <c r="DX82" s="379">
        <v>2974</v>
      </c>
      <c r="DY82" s="379">
        <v>2963</v>
      </c>
      <c r="DZ82" s="379">
        <v>2962</v>
      </c>
      <c r="EA82" s="379">
        <v>2947</v>
      </c>
      <c r="EB82" s="379">
        <v>2935</v>
      </c>
      <c r="EC82" s="379">
        <v>2962</v>
      </c>
      <c r="ED82" s="379">
        <v>2947</v>
      </c>
      <c r="EE82" s="379">
        <v>2949</v>
      </c>
      <c r="EF82" s="382">
        <v>2975</v>
      </c>
      <c r="EG82" s="382">
        <v>2983</v>
      </c>
      <c r="EH82" s="382">
        <v>2965</v>
      </c>
      <c r="EI82" s="382">
        <v>2919</v>
      </c>
      <c r="EJ82" s="382">
        <v>2906</v>
      </c>
      <c r="EK82" s="382">
        <v>2907</v>
      </c>
      <c r="EL82" s="382">
        <v>2915</v>
      </c>
      <c r="EM82" s="382">
        <v>2930</v>
      </c>
      <c r="EN82" s="382">
        <v>2921</v>
      </c>
      <c r="EO82" s="382">
        <v>2897</v>
      </c>
      <c r="EP82" s="382">
        <v>2912</v>
      </c>
      <c r="EQ82" s="382">
        <v>2919</v>
      </c>
      <c r="ER82" s="379">
        <v>2937</v>
      </c>
      <c r="ES82" s="379">
        <v>2912</v>
      </c>
      <c r="ET82" s="379">
        <v>2902</v>
      </c>
      <c r="EU82" s="379">
        <v>2914</v>
      </c>
      <c r="EV82" s="379">
        <v>2906</v>
      </c>
      <c r="EW82" s="379">
        <v>2877</v>
      </c>
      <c r="EX82" s="379">
        <v>2919</v>
      </c>
      <c r="EY82" s="379">
        <v>2912</v>
      </c>
      <c r="EZ82" s="379">
        <v>2922</v>
      </c>
      <c r="FA82" s="379">
        <v>2940</v>
      </c>
      <c r="FB82" s="379">
        <v>2943</v>
      </c>
      <c r="FC82" s="379">
        <v>2934</v>
      </c>
      <c r="FD82" s="382">
        <v>2954</v>
      </c>
      <c r="FE82" s="382">
        <v>2917</v>
      </c>
      <c r="FF82" s="382">
        <v>2904</v>
      </c>
      <c r="FG82" s="382">
        <v>2884</v>
      </c>
      <c r="FH82" s="382">
        <v>2885</v>
      </c>
      <c r="FI82" s="382">
        <v>2862</v>
      </c>
      <c r="FJ82" s="382">
        <v>2877</v>
      </c>
      <c r="FK82" s="382">
        <v>2878</v>
      </c>
      <c r="FL82" s="382">
        <v>2853</v>
      </c>
      <c r="FM82" s="382">
        <v>2844</v>
      </c>
      <c r="FN82" s="382">
        <v>2852</v>
      </c>
      <c r="FO82" s="382">
        <v>2862</v>
      </c>
      <c r="FP82" s="379">
        <v>2907</v>
      </c>
      <c r="FQ82" s="379">
        <v>2919</v>
      </c>
      <c r="FR82" s="379">
        <v>2903</v>
      </c>
      <c r="FS82" s="379">
        <v>2893</v>
      </c>
      <c r="FT82" s="379">
        <v>2865</v>
      </c>
      <c r="FU82" s="379">
        <v>2869</v>
      </c>
      <c r="FV82" s="379">
        <v>2873</v>
      </c>
      <c r="FW82" s="379">
        <v>2880</v>
      </c>
      <c r="FX82" s="379">
        <v>2847</v>
      </c>
      <c r="FY82" s="379">
        <v>2830</v>
      </c>
      <c r="FZ82" s="379">
        <v>2818</v>
      </c>
      <c r="GA82" s="379">
        <v>2804</v>
      </c>
      <c r="GB82" s="379">
        <v>2868</v>
      </c>
      <c r="GC82" s="379">
        <v>2875</v>
      </c>
      <c r="GD82" s="379">
        <v>2854</v>
      </c>
      <c r="GE82" s="379">
        <v>2859</v>
      </c>
      <c r="GF82" s="390">
        <v>2848</v>
      </c>
      <c r="GG82" s="391">
        <v>2834</v>
      </c>
      <c r="GH82" s="379">
        <v>2801</v>
      </c>
      <c r="GI82" s="324">
        <v>-33</v>
      </c>
      <c r="GJ82" s="325">
        <v>98.835568101623196</v>
      </c>
      <c r="GK82" s="324">
        <v>-3</v>
      </c>
      <c r="GL82" s="325">
        <v>99.893009985734693</v>
      </c>
    </row>
    <row r="83" spans="1:194" ht="15" outlineLevel="2">
      <c r="A83" s="377">
        <v>55</v>
      </c>
      <c r="B83" s="378" t="s">
        <v>538</v>
      </c>
      <c r="C83" s="348" t="s">
        <v>373</v>
      </c>
      <c r="D83" s="379">
        <v>6913</v>
      </c>
      <c r="E83" s="379">
        <v>7087</v>
      </c>
      <c r="F83" s="379">
        <v>7022</v>
      </c>
      <c r="G83" s="379">
        <v>6992</v>
      </c>
      <c r="H83" s="379">
        <v>6918</v>
      </c>
      <c r="I83" s="379">
        <v>7057</v>
      </c>
      <c r="J83" s="379">
        <v>7043</v>
      </c>
      <c r="K83" s="379">
        <v>6982</v>
      </c>
      <c r="L83" s="379">
        <v>6962</v>
      </c>
      <c r="M83" s="379">
        <v>7027</v>
      </c>
      <c r="N83" s="379">
        <v>7090</v>
      </c>
      <c r="O83" s="379">
        <v>7179</v>
      </c>
      <c r="P83" s="382">
        <v>7057</v>
      </c>
      <c r="Q83" s="382">
        <v>7055</v>
      </c>
      <c r="R83" s="385">
        <v>7088</v>
      </c>
      <c r="S83" s="382">
        <v>6069</v>
      </c>
      <c r="T83" s="382">
        <v>7127</v>
      </c>
      <c r="U83" s="382">
        <v>7240</v>
      </c>
      <c r="V83" s="382">
        <v>7223</v>
      </c>
      <c r="W83" s="382">
        <v>7220</v>
      </c>
      <c r="X83" s="382">
        <v>7292</v>
      </c>
      <c r="Y83" s="382">
        <v>7304</v>
      </c>
      <c r="Z83" s="382">
        <v>7309</v>
      </c>
      <c r="AA83" s="382">
        <v>7243</v>
      </c>
      <c r="AB83" s="379">
        <v>7237</v>
      </c>
      <c r="AC83" s="379">
        <v>7232</v>
      </c>
      <c r="AD83" s="379">
        <v>7230</v>
      </c>
      <c r="AE83" s="379">
        <v>7230</v>
      </c>
      <c r="AF83" s="379">
        <v>7227</v>
      </c>
      <c r="AG83" s="379">
        <v>7188</v>
      </c>
      <c r="AH83" s="379">
        <v>7186</v>
      </c>
      <c r="AI83" s="379">
        <v>7219</v>
      </c>
      <c r="AJ83" s="379">
        <v>7182</v>
      </c>
      <c r="AK83" s="379">
        <v>7250</v>
      </c>
      <c r="AL83" s="379">
        <v>7254</v>
      </c>
      <c r="AM83" s="379">
        <v>7298</v>
      </c>
      <c r="AN83" s="382">
        <v>7298</v>
      </c>
      <c r="AO83" s="382">
        <v>7254</v>
      </c>
      <c r="AP83" s="382">
        <v>7286</v>
      </c>
      <c r="AQ83" s="382">
        <v>7304</v>
      </c>
      <c r="AR83" s="382">
        <v>7296</v>
      </c>
      <c r="AS83" s="382">
        <v>7301</v>
      </c>
      <c r="AT83" s="382">
        <v>7319</v>
      </c>
      <c r="AU83" s="382">
        <v>7329</v>
      </c>
      <c r="AV83" s="382">
        <v>7234</v>
      </c>
      <c r="AW83" s="382">
        <v>7220</v>
      </c>
      <c r="AX83" s="382">
        <v>7217</v>
      </c>
      <c r="AY83" s="382">
        <v>7218</v>
      </c>
      <c r="AZ83" s="379">
        <v>7204</v>
      </c>
      <c r="BA83" s="379">
        <v>7290</v>
      </c>
      <c r="BB83" s="379">
        <v>7332</v>
      </c>
      <c r="BC83" s="379">
        <v>7154</v>
      </c>
      <c r="BD83" s="379">
        <v>7142</v>
      </c>
      <c r="BE83" s="379">
        <v>7089</v>
      </c>
      <c r="BF83" s="379">
        <v>7077</v>
      </c>
      <c r="BG83" s="379">
        <v>7021</v>
      </c>
      <c r="BH83" s="379">
        <v>6999</v>
      </c>
      <c r="BI83" s="379">
        <v>6913</v>
      </c>
      <c r="BJ83" s="379">
        <v>6899</v>
      </c>
      <c r="BK83" s="379">
        <v>6900</v>
      </c>
      <c r="BL83" s="382">
        <v>6932</v>
      </c>
      <c r="BM83" s="382">
        <v>6991</v>
      </c>
      <c r="BN83" s="382">
        <v>6974</v>
      </c>
      <c r="BO83" s="382">
        <v>6920</v>
      </c>
      <c r="BP83" s="382">
        <v>6916</v>
      </c>
      <c r="BQ83" s="382">
        <v>6898</v>
      </c>
      <c r="BR83" s="382">
        <v>6812</v>
      </c>
      <c r="BS83" s="382">
        <v>6796</v>
      </c>
      <c r="BT83" s="382">
        <v>6792</v>
      </c>
      <c r="BU83" s="382">
        <v>6791</v>
      </c>
      <c r="BV83" s="382">
        <v>6800</v>
      </c>
      <c r="BW83" s="382">
        <v>6798</v>
      </c>
      <c r="BX83" s="379">
        <v>6779</v>
      </c>
      <c r="BY83" s="379">
        <v>6741</v>
      </c>
      <c r="BZ83" s="379">
        <v>6726</v>
      </c>
      <c r="CA83" s="379">
        <v>6704</v>
      </c>
      <c r="CB83" s="379">
        <v>6677</v>
      </c>
      <c r="CC83" s="379">
        <v>6643</v>
      </c>
      <c r="CD83" s="379">
        <v>6601</v>
      </c>
      <c r="CE83" s="379">
        <v>6587</v>
      </c>
      <c r="CF83" s="379">
        <v>6578</v>
      </c>
      <c r="CG83" s="379">
        <v>6536</v>
      </c>
      <c r="CH83" s="379">
        <v>6575</v>
      </c>
      <c r="CI83" s="379">
        <v>6560</v>
      </c>
      <c r="CJ83" s="382">
        <v>6537</v>
      </c>
      <c r="CK83" s="382">
        <v>6572</v>
      </c>
      <c r="CL83" s="382">
        <v>6566</v>
      </c>
      <c r="CM83" s="382">
        <v>6579</v>
      </c>
      <c r="CN83" s="382">
        <v>6594</v>
      </c>
      <c r="CO83" s="382">
        <v>6731</v>
      </c>
      <c r="CP83" s="382">
        <v>6768</v>
      </c>
      <c r="CQ83" s="382">
        <v>6744</v>
      </c>
      <c r="CR83" s="382">
        <v>6743</v>
      </c>
      <c r="CS83" s="382">
        <v>6686</v>
      </c>
      <c r="CT83" s="382">
        <v>6722</v>
      </c>
      <c r="CU83" s="382">
        <v>6722</v>
      </c>
      <c r="CV83" s="379">
        <v>6697</v>
      </c>
      <c r="CW83" s="379">
        <v>6689</v>
      </c>
      <c r="CX83" s="379">
        <v>6630</v>
      </c>
      <c r="CY83" s="379">
        <v>6619</v>
      </c>
      <c r="CZ83" s="379">
        <v>6615</v>
      </c>
      <c r="DA83" s="379">
        <v>6613</v>
      </c>
      <c r="DB83" s="379">
        <v>6561</v>
      </c>
      <c r="DC83" s="379">
        <v>6490</v>
      </c>
      <c r="DD83" s="379">
        <v>6487</v>
      </c>
      <c r="DE83" s="379">
        <v>6455</v>
      </c>
      <c r="DF83" s="379">
        <v>6446</v>
      </c>
      <c r="DG83" s="379">
        <v>6462</v>
      </c>
      <c r="DH83" s="382">
        <v>6449</v>
      </c>
      <c r="DI83" s="382">
        <v>6436</v>
      </c>
      <c r="DJ83" s="382">
        <v>6444</v>
      </c>
      <c r="DK83" s="382">
        <v>6423</v>
      </c>
      <c r="DL83" s="382">
        <v>6418</v>
      </c>
      <c r="DM83" s="382">
        <v>6403</v>
      </c>
      <c r="DN83" s="382">
        <v>6386</v>
      </c>
      <c r="DO83" s="382">
        <v>6379</v>
      </c>
      <c r="DP83" s="382">
        <v>6376</v>
      </c>
      <c r="DQ83" s="382">
        <v>6352</v>
      </c>
      <c r="DR83" s="382">
        <v>6305</v>
      </c>
      <c r="DS83" s="382">
        <v>6345</v>
      </c>
      <c r="DT83" s="379">
        <v>6381</v>
      </c>
      <c r="DU83" s="379">
        <v>6461</v>
      </c>
      <c r="DV83" s="379">
        <v>6409</v>
      </c>
      <c r="DW83" s="379">
        <v>6402</v>
      </c>
      <c r="DX83" s="379">
        <v>6480</v>
      </c>
      <c r="DY83" s="379">
        <v>6507</v>
      </c>
      <c r="DZ83" s="379">
        <v>6535</v>
      </c>
      <c r="EA83" s="379">
        <v>6457</v>
      </c>
      <c r="EB83" s="379">
        <v>6485</v>
      </c>
      <c r="EC83" s="379">
        <v>6479</v>
      </c>
      <c r="ED83" s="379">
        <v>6460</v>
      </c>
      <c r="EE83" s="379">
        <v>6475</v>
      </c>
      <c r="EF83" s="382">
        <v>6504</v>
      </c>
      <c r="EG83" s="382">
        <v>6530</v>
      </c>
      <c r="EH83" s="382">
        <v>6553</v>
      </c>
      <c r="EI83" s="382">
        <v>6505</v>
      </c>
      <c r="EJ83" s="382">
        <v>6513</v>
      </c>
      <c r="EK83" s="382">
        <v>6512</v>
      </c>
      <c r="EL83" s="382">
        <v>6504</v>
      </c>
      <c r="EM83" s="382">
        <v>6521</v>
      </c>
      <c r="EN83" s="382">
        <v>6505</v>
      </c>
      <c r="EO83" s="382">
        <v>6498</v>
      </c>
      <c r="EP83" s="382">
        <v>6518</v>
      </c>
      <c r="EQ83" s="382">
        <v>6506</v>
      </c>
      <c r="ER83" s="379">
        <v>6553</v>
      </c>
      <c r="ES83" s="379">
        <v>6530</v>
      </c>
      <c r="ET83" s="379">
        <v>6496</v>
      </c>
      <c r="EU83" s="379">
        <v>6451</v>
      </c>
      <c r="EV83" s="379">
        <v>6447</v>
      </c>
      <c r="EW83" s="379">
        <v>6431</v>
      </c>
      <c r="EX83" s="379">
        <v>6414</v>
      </c>
      <c r="EY83" s="379">
        <v>6461</v>
      </c>
      <c r="EZ83" s="379">
        <v>6478</v>
      </c>
      <c r="FA83" s="379">
        <v>6489</v>
      </c>
      <c r="FB83" s="379">
        <v>6495</v>
      </c>
      <c r="FC83" s="379">
        <v>6530</v>
      </c>
      <c r="FD83" s="382">
        <v>6563</v>
      </c>
      <c r="FE83" s="382">
        <v>6524</v>
      </c>
      <c r="FF83" s="382">
        <v>6468</v>
      </c>
      <c r="FG83" s="382">
        <v>6413</v>
      </c>
      <c r="FH83" s="382">
        <v>6376</v>
      </c>
      <c r="FI83" s="382">
        <v>6335</v>
      </c>
      <c r="FJ83" s="382">
        <v>6333</v>
      </c>
      <c r="FK83" s="382">
        <v>6347</v>
      </c>
      <c r="FL83" s="382">
        <v>6302</v>
      </c>
      <c r="FM83" s="382">
        <v>6274</v>
      </c>
      <c r="FN83" s="382">
        <v>6238</v>
      </c>
      <c r="FO83" s="382">
        <v>6242</v>
      </c>
      <c r="FP83" s="379">
        <v>6268</v>
      </c>
      <c r="FQ83" s="379">
        <v>6294</v>
      </c>
      <c r="FR83" s="379">
        <v>6286</v>
      </c>
      <c r="FS83" s="379">
        <v>6230</v>
      </c>
      <c r="FT83" s="379">
        <v>6201</v>
      </c>
      <c r="FU83" s="379">
        <v>6164</v>
      </c>
      <c r="FV83" s="379">
        <v>6198</v>
      </c>
      <c r="FW83" s="379">
        <v>6186</v>
      </c>
      <c r="FX83" s="379">
        <v>6137</v>
      </c>
      <c r="FY83" s="379">
        <v>6139</v>
      </c>
      <c r="FZ83" s="379">
        <v>6098</v>
      </c>
      <c r="GA83" s="379">
        <v>6094</v>
      </c>
      <c r="GB83" s="379">
        <v>6121</v>
      </c>
      <c r="GC83" s="379">
        <v>6120</v>
      </c>
      <c r="GD83" s="379">
        <v>6075</v>
      </c>
      <c r="GE83" s="379">
        <v>6052</v>
      </c>
      <c r="GF83" s="390">
        <v>6022</v>
      </c>
      <c r="GG83" s="391">
        <v>5982</v>
      </c>
      <c r="GH83" s="379">
        <v>5994</v>
      </c>
      <c r="GI83" s="324">
        <v>12</v>
      </c>
      <c r="GJ83" s="325">
        <v>100.200601805416</v>
      </c>
      <c r="GK83" s="324">
        <v>-100</v>
      </c>
      <c r="GL83" s="325">
        <v>98.359041680341306</v>
      </c>
    </row>
    <row r="84" spans="1:194" ht="15" outlineLevel="2">
      <c r="A84" s="377">
        <v>148</v>
      </c>
      <c r="B84" s="378" t="s">
        <v>538</v>
      </c>
      <c r="C84" s="348" t="s">
        <v>391</v>
      </c>
      <c r="D84" s="379">
        <v>15996</v>
      </c>
      <c r="E84" s="379">
        <v>16125</v>
      </c>
      <c r="F84" s="379">
        <v>16051</v>
      </c>
      <c r="G84" s="379">
        <v>16048</v>
      </c>
      <c r="H84" s="379">
        <v>15803</v>
      </c>
      <c r="I84" s="379">
        <v>15874</v>
      </c>
      <c r="J84" s="379">
        <v>15100</v>
      </c>
      <c r="K84" s="379">
        <v>15850</v>
      </c>
      <c r="L84" s="379">
        <v>14904</v>
      </c>
      <c r="M84" s="379">
        <v>14878</v>
      </c>
      <c r="N84" s="379">
        <v>14746</v>
      </c>
      <c r="O84" s="379">
        <v>14651</v>
      </c>
      <c r="P84" s="382">
        <v>14576</v>
      </c>
      <c r="Q84" s="382">
        <v>14451</v>
      </c>
      <c r="R84" s="385">
        <v>14378</v>
      </c>
      <c r="S84" s="382">
        <v>14675</v>
      </c>
      <c r="T84" s="382">
        <v>14803</v>
      </c>
      <c r="U84" s="382">
        <v>14671</v>
      </c>
      <c r="V84" s="382">
        <v>14633</v>
      </c>
      <c r="W84" s="382">
        <v>14596</v>
      </c>
      <c r="X84" s="382">
        <v>14640</v>
      </c>
      <c r="Y84" s="382">
        <v>14779</v>
      </c>
      <c r="Z84" s="382">
        <v>14751</v>
      </c>
      <c r="AA84" s="382">
        <v>14556</v>
      </c>
      <c r="AB84" s="379">
        <v>14713</v>
      </c>
      <c r="AC84" s="379">
        <v>14684</v>
      </c>
      <c r="AD84" s="379">
        <v>14611</v>
      </c>
      <c r="AE84" s="379">
        <v>14511</v>
      </c>
      <c r="AF84" s="379">
        <v>14727</v>
      </c>
      <c r="AG84" s="379">
        <v>14635</v>
      </c>
      <c r="AH84" s="379">
        <v>14604</v>
      </c>
      <c r="AI84" s="379">
        <v>14611</v>
      </c>
      <c r="AJ84" s="379">
        <v>14636</v>
      </c>
      <c r="AK84" s="379">
        <v>14824</v>
      </c>
      <c r="AL84" s="379">
        <v>14764</v>
      </c>
      <c r="AM84" s="379">
        <v>14762</v>
      </c>
      <c r="AN84" s="382">
        <v>14638</v>
      </c>
      <c r="AO84" s="382">
        <v>14711</v>
      </c>
      <c r="AP84" s="382">
        <v>14651</v>
      </c>
      <c r="AQ84" s="382">
        <v>14657</v>
      </c>
      <c r="AR84" s="382">
        <v>14962</v>
      </c>
      <c r="AS84" s="382">
        <v>14922</v>
      </c>
      <c r="AT84" s="382">
        <v>14987</v>
      </c>
      <c r="AU84" s="382">
        <v>14895</v>
      </c>
      <c r="AV84" s="382">
        <v>14714</v>
      </c>
      <c r="AW84" s="382">
        <v>14624</v>
      </c>
      <c r="AX84" s="382">
        <v>14637</v>
      </c>
      <c r="AY84" s="382">
        <v>14572</v>
      </c>
      <c r="AZ84" s="379">
        <v>14618</v>
      </c>
      <c r="BA84" s="379">
        <v>14557</v>
      </c>
      <c r="BB84" s="379">
        <v>14398</v>
      </c>
      <c r="BC84" s="379">
        <v>14345</v>
      </c>
      <c r="BD84" s="379">
        <v>14289</v>
      </c>
      <c r="BE84" s="379">
        <v>14180</v>
      </c>
      <c r="BF84" s="379">
        <v>14115</v>
      </c>
      <c r="BG84" s="379">
        <v>13965</v>
      </c>
      <c r="BH84" s="379">
        <v>14087</v>
      </c>
      <c r="BI84" s="379">
        <v>13920</v>
      </c>
      <c r="BJ84" s="379">
        <v>13943</v>
      </c>
      <c r="BK84" s="379">
        <v>14027</v>
      </c>
      <c r="BL84" s="382">
        <v>14139</v>
      </c>
      <c r="BM84" s="382">
        <v>14336</v>
      </c>
      <c r="BN84" s="382">
        <v>14447</v>
      </c>
      <c r="BO84" s="382">
        <v>14501</v>
      </c>
      <c r="BP84" s="382">
        <v>14534</v>
      </c>
      <c r="BQ84" s="382">
        <v>14493</v>
      </c>
      <c r="BR84" s="382">
        <v>14129</v>
      </c>
      <c r="BS84" s="382">
        <v>13996</v>
      </c>
      <c r="BT84" s="382">
        <v>13895</v>
      </c>
      <c r="BU84" s="382">
        <v>13985</v>
      </c>
      <c r="BV84" s="382">
        <v>14008</v>
      </c>
      <c r="BW84" s="382">
        <v>14049</v>
      </c>
      <c r="BX84" s="379">
        <v>14254</v>
      </c>
      <c r="BY84" s="379">
        <v>14045</v>
      </c>
      <c r="BZ84" s="379">
        <v>13746</v>
      </c>
      <c r="CA84" s="379">
        <v>13639</v>
      </c>
      <c r="CB84" s="379">
        <v>13548</v>
      </c>
      <c r="CC84" s="379">
        <v>13368</v>
      </c>
      <c r="CD84" s="379">
        <v>13270</v>
      </c>
      <c r="CE84" s="379">
        <v>13291</v>
      </c>
      <c r="CF84" s="379">
        <v>13182</v>
      </c>
      <c r="CG84" s="379">
        <v>13077</v>
      </c>
      <c r="CH84" s="379">
        <v>13023</v>
      </c>
      <c r="CI84" s="379">
        <v>12975</v>
      </c>
      <c r="CJ84" s="382">
        <v>12986</v>
      </c>
      <c r="CK84" s="382">
        <v>13086</v>
      </c>
      <c r="CL84" s="382">
        <v>13150</v>
      </c>
      <c r="CM84" s="382">
        <v>13140</v>
      </c>
      <c r="CN84" s="382">
        <v>13242</v>
      </c>
      <c r="CO84" s="382">
        <v>13450</v>
      </c>
      <c r="CP84" s="382">
        <v>13680</v>
      </c>
      <c r="CQ84" s="382">
        <v>13736</v>
      </c>
      <c r="CR84" s="382">
        <v>13745</v>
      </c>
      <c r="CS84" s="382">
        <v>13810</v>
      </c>
      <c r="CT84" s="382">
        <v>13970</v>
      </c>
      <c r="CU84" s="382">
        <v>14532</v>
      </c>
      <c r="CV84" s="379">
        <v>14562</v>
      </c>
      <c r="CW84" s="379">
        <v>14457</v>
      </c>
      <c r="CX84" s="379">
        <v>14477</v>
      </c>
      <c r="CY84" s="379">
        <v>14676</v>
      </c>
      <c r="CZ84" s="379">
        <v>14637</v>
      </c>
      <c r="DA84" s="379">
        <v>14575</v>
      </c>
      <c r="DB84" s="379">
        <v>14605</v>
      </c>
      <c r="DC84" s="379">
        <v>14544</v>
      </c>
      <c r="DD84" s="379">
        <v>14552</v>
      </c>
      <c r="DE84" s="379">
        <v>14422</v>
      </c>
      <c r="DF84" s="379">
        <v>14467</v>
      </c>
      <c r="DG84" s="379">
        <v>14499</v>
      </c>
      <c r="DH84" s="382">
        <v>14585</v>
      </c>
      <c r="DI84" s="382">
        <v>14638</v>
      </c>
      <c r="DJ84" s="382">
        <v>14701</v>
      </c>
      <c r="DK84" s="382">
        <v>14875</v>
      </c>
      <c r="DL84" s="382">
        <v>14735</v>
      </c>
      <c r="DM84" s="382">
        <v>14726</v>
      </c>
      <c r="DN84" s="382">
        <v>14603</v>
      </c>
      <c r="DO84" s="382">
        <v>14609</v>
      </c>
      <c r="DP84" s="382">
        <v>14690</v>
      </c>
      <c r="DQ84" s="382">
        <v>14539</v>
      </c>
      <c r="DR84" s="382">
        <v>14450</v>
      </c>
      <c r="DS84" s="382">
        <v>14673</v>
      </c>
      <c r="DT84" s="379">
        <v>14838</v>
      </c>
      <c r="DU84" s="379">
        <v>15309</v>
      </c>
      <c r="DV84" s="379">
        <v>15560</v>
      </c>
      <c r="DW84" s="379">
        <v>15842</v>
      </c>
      <c r="DX84" s="379">
        <v>16440</v>
      </c>
      <c r="DY84" s="379">
        <v>16710</v>
      </c>
      <c r="DZ84" s="379">
        <v>16901</v>
      </c>
      <c r="EA84" s="379">
        <v>16221</v>
      </c>
      <c r="EB84" s="379">
        <v>16380</v>
      </c>
      <c r="EC84" s="379">
        <v>16218</v>
      </c>
      <c r="ED84" s="379">
        <v>16000</v>
      </c>
      <c r="EE84" s="379">
        <v>15834</v>
      </c>
      <c r="EF84" s="382">
        <v>15804</v>
      </c>
      <c r="EG84" s="382">
        <v>15654</v>
      </c>
      <c r="EH84" s="382">
        <v>15597</v>
      </c>
      <c r="EI84" s="382">
        <v>15447</v>
      </c>
      <c r="EJ84" s="382">
        <v>15328</v>
      </c>
      <c r="EK84" s="382">
        <v>15325</v>
      </c>
      <c r="EL84" s="382">
        <v>15347</v>
      </c>
      <c r="EM84" s="382">
        <v>15370</v>
      </c>
      <c r="EN84" s="382">
        <v>15904</v>
      </c>
      <c r="EO84" s="382">
        <v>15835</v>
      </c>
      <c r="EP84" s="382">
        <v>15817</v>
      </c>
      <c r="EQ84" s="382">
        <v>15859</v>
      </c>
      <c r="ER84" s="379">
        <v>15863</v>
      </c>
      <c r="ES84" s="379">
        <v>16027</v>
      </c>
      <c r="ET84" s="379">
        <v>16295</v>
      </c>
      <c r="EU84" s="379">
        <v>16310</v>
      </c>
      <c r="EV84" s="379">
        <v>16473</v>
      </c>
      <c r="EW84" s="379">
        <v>16614</v>
      </c>
      <c r="EX84" s="379">
        <v>17684</v>
      </c>
      <c r="EY84" s="379">
        <v>17800</v>
      </c>
      <c r="EZ84" s="379">
        <v>17811</v>
      </c>
      <c r="FA84" s="379">
        <v>17839</v>
      </c>
      <c r="FB84" s="379">
        <v>17746</v>
      </c>
      <c r="FC84" s="379">
        <v>17903</v>
      </c>
      <c r="FD84" s="382">
        <v>18224</v>
      </c>
      <c r="FE84" s="382">
        <v>18154</v>
      </c>
      <c r="FF84" s="382">
        <v>18175</v>
      </c>
      <c r="FG84" s="382">
        <v>18048</v>
      </c>
      <c r="FH84" s="382">
        <v>18186</v>
      </c>
      <c r="FI84" s="382">
        <v>18144</v>
      </c>
      <c r="FJ84" s="382">
        <v>18207</v>
      </c>
      <c r="FK84" s="382">
        <v>18574</v>
      </c>
      <c r="FL84" s="382">
        <v>18541</v>
      </c>
      <c r="FM84" s="382">
        <v>18630</v>
      </c>
      <c r="FN84" s="382">
        <v>18663</v>
      </c>
      <c r="FO84" s="382">
        <v>18686</v>
      </c>
      <c r="FP84" s="379">
        <v>18971</v>
      </c>
      <c r="FQ84" s="379">
        <v>18991</v>
      </c>
      <c r="FR84" s="379">
        <v>19103</v>
      </c>
      <c r="FS84" s="379">
        <v>19177</v>
      </c>
      <c r="FT84" s="379">
        <v>18997</v>
      </c>
      <c r="FU84" s="379">
        <v>19232</v>
      </c>
      <c r="FV84" s="379">
        <v>19210</v>
      </c>
      <c r="FW84" s="379">
        <v>19074</v>
      </c>
      <c r="FX84" s="379">
        <v>19250</v>
      </c>
      <c r="FY84" s="379">
        <v>19408</v>
      </c>
      <c r="FZ84" s="379">
        <v>19343</v>
      </c>
      <c r="GA84" s="379">
        <v>19508</v>
      </c>
      <c r="GB84" s="379">
        <v>19843</v>
      </c>
      <c r="GC84" s="379">
        <v>19913</v>
      </c>
      <c r="GD84" s="379">
        <v>19928</v>
      </c>
      <c r="GE84" s="379">
        <v>19712</v>
      </c>
      <c r="GF84" s="390">
        <v>19981</v>
      </c>
      <c r="GG84" s="391">
        <v>17813</v>
      </c>
      <c r="GH84" s="379">
        <v>18006</v>
      </c>
      <c r="GI84" s="324">
        <v>193</v>
      </c>
      <c r="GJ84" s="325">
        <v>101.08347835850201</v>
      </c>
      <c r="GK84" s="324">
        <v>-1502</v>
      </c>
      <c r="GL84" s="325">
        <v>92.300594627845001</v>
      </c>
    </row>
    <row r="85" spans="1:194" ht="15" outlineLevel="2">
      <c r="A85" s="377">
        <v>197</v>
      </c>
      <c r="B85" s="378" t="s">
        <v>538</v>
      </c>
      <c r="C85" s="348" t="s">
        <v>589</v>
      </c>
      <c r="D85" s="379">
        <v>10443</v>
      </c>
      <c r="E85" s="379">
        <v>10514</v>
      </c>
      <c r="F85" s="379">
        <v>10538</v>
      </c>
      <c r="G85" s="379">
        <v>10342</v>
      </c>
      <c r="H85" s="379">
        <v>10310</v>
      </c>
      <c r="I85" s="379">
        <v>10342</v>
      </c>
      <c r="J85" s="379">
        <v>10245</v>
      </c>
      <c r="K85" s="379">
        <v>10307</v>
      </c>
      <c r="L85" s="379">
        <v>10272</v>
      </c>
      <c r="M85" s="379">
        <v>10296</v>
      </c>
      <c r="N85" s="379">
        <v>10310</v>
      </c>
      <c r="O85" s="379">
        <v>10233</v>
      </c>
      <c r="P85" s="382">
        <v>10227</v>
      </c>
      <c r="Q85" s="382">
        <v>10241</v>
      </c>
      <c r="R85" s="385">
        <v>10253</v>
      </c>
      <c r="S85" s="382">
        <v>10169</v>
      </c>
      <c r="T85" s="382">
        <v>10362</v>
      </c>
      <c r="U85" s="382">
        <v>10474</v>
      </c>
      <c r="V85" s="382">
        <v>10465</v>
      </c>
      <c r="W85" s="382">
        <v>10436</v>
      </c>
      <c r="X85" s="382">
        <v>10515</v>
      </c>
      <c r="Y85" s="382">
        <v>10567</v>
      </c>
      <c r="Z85" s="382">
        <v>10559</v>
      </c>
      <c r="AA85" s="382">
        <v>10488</v>
      </c>
      <c r="AB85" s="379">
        <v>10533</v>
      </c>
      <c r="AC85" s="379">
        <v>10527</v>
      </c>
      <c r="AD85" s="379">
        <v>10573</v>
      </c>
      <c r="AE85" s="379">
        <v>10545</v>
      </c>
      <c r="AF85" s="379">
        <v>10503</v>
      </c>
      <c r="AG85" s="379">
        <v>10554</v>
      </c>
      <c r="AH85" s="379">
        <v>10569</v>
      </c>
      <c r="AI85" s="379">
        <v>10629</v>
      </c>
      <c r="AJ85" s="379">
        <v>10694</v>
      </c>
      <c r="AK85" s="379">
        <v>10720</v>
      </c>
      <c r="AL85" s="379">
        <v>10747</v>
      </c>
      <c r="AM85" s="379">
        <v>10710</v>
      </c>
      <c r="AN85" s="382">
        <v>10733</v>
      </c>
      <c r="AO85" s="382">
        <v>10995</v>
      </c>
      <c r="AP85" s="382">
        <v>11012</v>
      </c>
      <c r="AQ85" s="382">
        <v>11051</v>
      </c>
      <c r="AR85" s="382">
        <v>11067</v>
      </c>
      <c r="AS85" s="382">
        <v>10996</v>
      </c>
      <c r="AT85" s="382">
        <v>11069</v>
      </c>
      <c r="AU85" s="382">
        <v>11090</v>
      </c>
      <c r="AV85" s="382">
        <v>11047</v>
      </c>
      <c r="AW85" s="382">
        <v>11050</v>
      </c>
      <c r="AX85" s="382">
        <v>11039</v>
      </c>
      <c r="AY85" s="382">
        <v>11056</v>
      </c>
      <c r="AZ85" s="379">
        <v>11082</v>
      </c>
      <c r="BA85" s="379">
        <v>11134</v>
      </c>
      <c r="BB85" s="379">
        <v>11089</v>
      </c>
      <c r="BC85" s="379">
        <v>11024</v>
      </c>
      <c r="BD85" s="379">
        <v>11010</v>
      </c>
      <c r="BE85" s="379">
        <v>10977</v>
      </c>
      <c r="BF85" s="379">
        <v>10930</v>
      </c>
      <c r="BG85" s="379">
        <v>10865</v>
      </c>
      <c r="BH85" s="379">
        <v>10903</v>
      </c>
      <c r="BI85" s="379">
        <v>10876</v>
      </c>
      <c r="BJ85" s="379">
        <v>10844</v>
      </c>
      <c r="BK85" s="379">
        <v>10946</v>
      </c>
      <c r="BL85" s="382">
        <v>10981</v>
      </c>
      <c r="BM85" s="382">
        <v>11009</v>
      </c>
      <c r="BN85" s="382">
        <v>11055</v>
      </c>
      <c r="BO85" s="382">
        <v>11030</v>
      </c>
      <c r="BP85" s="382">
        <v>11107</v>
      </c>
      <c r="BQ85" s="382">
        <v>11002</v>
      </c>
      <c r="BR85" s="382">
        <v>10818</v>
      </c>
      <c r="BS85" s="382">
        <v>10768</v>
      </c>
      <c r="BT85" s="382">
        <v>10738</v>
      </c>
      <c r="BU85" s="382">
        <v>10738</v>
      </c>
      <c r="BV85" s="382">
        <v>10757</v>
      </c>
      <c r="BW85" s="382">
        <v>10788</v>
      </c>
      <c r="BX85" s="379">
        <v>10853</v>
      </c>
      <c r="BY85" s="379">
        <v>10793</v>
      </c>
      <c r="BZ85" s="379">
        <v>10835</v>
      </c>
      <c r="CA85" s="379">
        <v>10820</v>
      </c>
      <c r="CB85" s="379">
        <v>10807</v>
      </c>
      <c r="CC85" s="379">
        <v>10746</v>
      </c>
      <c r="CD85" s="379">
        <v>10723</v>
      </c>
      <c r="CE85" s="379">
        <v>10930</v>
      </c>
      <c r="CF85" s="379">
        <v>10935</v>
      </c>
      <c r="CG85" s="379">
        <v>10881</v>
      </c>
      <c r="CH85" s="379">
        <v>10798</v>
      </c>
      <c r="CI85" s="379">
        <v>10747</v>
      </c>
      <c r="CJ85" s="382">
        <v>10697</v>
      </c>
      <c r="CK85" s="382">
        <v>10711</v>
      </c>
      <c r="CL85" s="382">
        <v>10690</v>
      </c>
      <c r="CM85" s="382">
        <v>10664</v>
      </c>
      <c r="CN85" s="382">
        <v>10652</v>
      </c>
      <c r="CO85" s="382">
        <v>10760</v>
      </c>
      <c r="CP85" s="382">
        <v>10761</v>
      </c>
      <c r="CQ85" s="382">
        <v>10819</v>
      </c>
      <c r="CR85" s="382">
        <v>10831</v>
      </c>
      <c r="CS85" s="382">
        <v>10912</v>
      </c>
      <c r="CT85" s="382">
        <v>10949</v>
      </c>
      <c r="CU85" s="382">
        <v>10979</v>
      </c>
      <c r="CV85" s="379">
        <v>10984</v>
      </c>
      <c r="CW85" s="379">
        <v>10978</v>
      </c>
      <c r="CX85" s="379">
        <v>11069</v>
      </c>
      <c r="CY85" s="379">
        <v>11096</v>
      </c>
      <c r="CZ85" s="379">
        <v>11117</v>
      </c>
      <c r="DA85" s="379">
        <v>11090</v>
      </c>
      <c r="DB85" s="379">
        <v>11103</v>
      </c>
      <c r="DC85" s="379">
        <v>11043</v>
      </c>
      <c r="DD85" s="379">
        <v>11037</v>
      </c>
      <c r="DE85" s="379">
        <v>11020</v>
      </c>
      <c r="DF85" s="379">
        <v>11017</v>
      </c>
      <c r="DG85" s="379">
        <v>11037</v>
      </c>
      <c r="DH85" s="382">
        <v>11025</v>
      </c>
      <c r="DI85" s="382">
        <v>10992</v>
      </c>
      <c r="DJ85" s="382">
        <v>11115</v>
      </c>
      <c r="DK85" s="382">
        <v>11078</v>
      </c>
      <c r="DL85" s="382">
        <v>10994</v>
      </c>
      <c r="DM85" s="382">
        <v>10944</v>
      </c>
      <c r="DN85" s="382">
        <v>10890</v>
      </c>
      <c r="DO85" s="382">
        <v>10836</v>
      </c>
      <c r="DP85" s="382">
        <v>10869</v>
      </c>
      <c r="DQ85" s="382">
        <v>10858</v>
      </c>
      <c r="DR85" s="382">
        <v>10792</v>
      </c>
      <c r="DS85" s="382">
        <v>10875</v>
      </c>
      <c r="DT85" s="379">
        <v>10873</v>
      </c>
      <c r="DU85" s="379">
        <v>11033</v>
      </c>
      <c r="DV85" s="379">
        <v>11006</v>
      </c>
      <c r="DW85" s="379">
        <v>11068</v>
      </c>
      <c r="DX85" s="379">
        <v>11232</v>
      </c>
      <c r="DY85" s="379">
        <v>11292</v>
      </c>
      <c r="DZ85" s="379">
        <v>11321</v>
      </c>
      <c r="EA85" s="379">
        <v>11208</v>
      </c>
      <c r="EB85" s="379">
        <v>11210</v>
      </c>
      <c r="EC85" s="379">
        <v>11216</v>
      </c>
      <c r="ED85" s="379">
        <v>11148</v>
      </c>
      <c r="EE85" s="379">
        <v>11098</v>
      </c>
      <c r="EF85" s="382">
        <v>11194</v>
      </c>
      <c r="EG85" s="382">
        <v>11190</v>
      </c>
      <c r="EH85" s="382">
        <v>11136</v>
      </c>
      <c r="EI85" s="382">
        <v>11059</v>
      </c>
      <c r="EJ85" s="382">
        <v>11101</v>
      </c>
      <c r="EK85" s="382">
        <v>11104</v>
      </c>
      <c r="EL85" s="382">
        <v>11165</v>
      </c>
      <c r="EM85" s="382">
        <v>11158</v>
      </c>
      <c r="EN85" s="382">
        <v>11165</v>
      </c>
      <c r="EO85" s="382">
        <v>11181</v>
      </c>
      <c r="EP85" s="382">
        <v>11243</v>
      </c>
      <c r="EQ85" s="382">
        <v>11190</v>
      </c>
      <c r="ER85" s="379">
        <v>11256</v>
      </c>
      <c r="ES85" s="379">
        <v>11191</v>
      </c>
      <c r="ET85" s="379">
        <v>11204</v>
      </c>
      <c r="EU85" s="379">
        <v>11177</v>
      </c>
      <c r="EV85" s="379">
        <v>11216</v>
      </c>
      <c r="EW85" s="379">
        <v>11218</v>
      </c>
      <c r="EX85" s="379">
        <v>11455</v>
      </c>
      <c r="EY85" s="379">
        <v>11476</v>
      </c>
      <c r="EZ85" s="379">
        <v>11423</v>
      </c>
      <c r="FA85" s="379">
        <v>11450</v>
      </c>
      <c r="FB85" s="379">
        <v>11442</v>
      </c>
      <c r="FC85" s="379">
        <v>11503</v>
      </c>
      <c r="FD85" s="382">
        <v>11523</v>
      </c>
      <c r="FE85" s="382">
        <v>11535</v>
      </c>
      <c r="FF85" s="382">
        <v>11567</v>
      </c>
      <c r="FG85" s="382">
        <v>11558</v>
      </c>
      <c r="FH85" s="382">
        <v>11580</v>
      </c>
      <c r="FI85" s="382">
        <v>11536</v>
      </c>
      <c r="FJ85" s="382">
        <v>11523</v>
      </c>
      <c r="FK85" s="382">
        <v>11565</v>
      </c>
      <c r="FL85" s="382">
        <v>11559</v>
      </c>
      <c r="FM85" s="382">
        <v>11578</v>
      </c>
      <c r="FN85" s="382">
        <v>11582</v>
      </c>
      <c r="FO85" s="382">
        <v>11601</v>
      </c>
      <c r="FP85" s="379">
        <v>11644</v>
      </c>
      <c r="FQ85" s="379">
        <v>11652</v>
      </c>
      <c r="FR85" s="379">
        <v>11675</v>
      </c>
      <c r="FS85" s="379">
        <v>11622</v>
      </c>
      <c r="FT85" s="379">
        <v>11642</v>
      </c>
      <c r="FU85" s="379">
        <v>11640</v>
      </c>
      <c r="FV85" s="379">
        <v>11611</v>
      </c>
      <c r="FW85" s="379">
        <v>11609</v>
      </c>
      <c r="FX85" s="379">
        <v>11591</v>
      </c>
      <c r="FY85" s="379">
        <v>11579</v>
      </c>
      <c r="FZ85" s="379">
        <v>11567</v>
      </c>
      <c r="GA85" s="379">
        <v>11610</v>
      </c>
      <c r="GB85" s="379">
        <v>11731</v>
      </c>
      <c r="GC85" s="379">
        <v>11852</v>
      </c>
      <c r="GD85" s="379">
        <v>11774</v>
      </c>
      <c r="GE85" s="379">
        <v>11765</v>
      </c>
      <c r="GF85" s="390">
        <v>11799</v>
      </c>
      <c r="GG85" s="391">
        <v>11420</v>
      </c>
      <c r="GH85" s="379">
        <v>11424</v>
      </c>
      <c r="GI85" s="324">
        <v>4</v>
      </c>
      <c r="GJ85" s="325">
        <v>100.035026269702</v>
      </c>
      <c r="GK85" s="324">
        <v>-186</v>
      </c>
      <c r="GL85" s="325">
        <v>98.397932816537505</v>
      </c>
    </row>
    <row r="86" spans="1:194" ht="15" outlineLevel="2">
      <c r="A86" s="377">
        <v>206</v>
      </c>
      <c r="B86" s="378" t="s">
        <v>538</v>
      </c>
      <c r="C86" s="348" t="s">
        <v>590</v>
      </c>
      <c r="D86" s="379">
        <v>3284</v>
      </c>
      <c r="E86" s="379">
        <v>3279</v>
      </c>
      <c r="F86" s="379">
        <v>3249</v>
      </c>
      <c r="G86" s="379">
        <v>3241</v>
      </c>
      <c r="H86" s="379">
        <v>3222</v>
      </c>
      <c r="I86" s="379">
        <v>3211</v>
      </c>
      <c r="J86" s="379">
        <v>3151</v>
      </c>
      <c r="K86" s="379">
        <v>3203</v>
      </c>
      <c r="L86" s="379">
        <v>3154</v>
      </c>
      <c r="M86" s="379">
        <v>3170</v>
      </c>
      <c r="N86" s="379">
        <v>3166</v>
      </c>
      <c r="O86" s="379">
        <v>3172</v>
      </c>
      <c r="P86" s="382">
        <v>3179</v>
      </c>
      <c r="Q86" s="382">
        <v>3182</v>
      </c>
      <c r="R86" s="385">
        <v>3177</v>
      </c>
      <c r="S86" s="382">
        <v>3192</v>
      </c>
      <c r="T86" s="382">
        <v>3198</v>
      </c>
      <c r="U86" s="382">
        <v>3198</v>
      </c>
      <c r="V86" s="382">
        <v>3180</v>
      </c>
      <c r="W86" s="382">
        <v>3171</v>
      </c>
      <c r="X86" s="382">
        <v>3188</v>
      </c>
      <c r="Y86" s="382">
        <v>3249</v>
      </c>
      <c r="Z86" s="382">
        <v>3256</v>
      </c>
      <c r="AA86" s="382">
        <v>3244</v>
      </c>
      <c r="AB86" s="379">
        <v>3255</v>
      </c>
      <c r="AC86" s="379">
        <v>3237</v>
      </c>
      <c r="AD86" s="379">
        <v>3211</v>
      </c>
      <c r="AE86" s="379">
        <v>3192</v>
      </c>
      <c r="AF86" s="379">
        <v>3219</v>
      </c>
      <c r="AG86" s="379">
        <v>3194</v>
      </c>
      <c r="AH86" s="379">
        <v>3210</v>
      </c>
      <c r="AI86" s="379">
        <v>3209</v>
      </c>
      <c r="AJ86" s="379">
        <v>3217</v>
      </c>
      <c r="AK86" s="379">
        <v>3233</v>
      </c>
      <c r="AL86" s="379">
        <v>3219</v>
      </c>
      <c r="AM86" s="379">
        <v>3224</v>
      </c>
      <c r="AN86" s="382">
        <v>3200</v>
      </c>
      <c r="AO86" s="382">
        <v>3218</v>
      </c>
      <c r="AP86" s="382">
        <v>3235</v>
      </c>
      <c r="AQ86" s="382">
        <v>3218</v>
      </c>
      <c r="AR86" s="382">
        <v>3245</v>
      </c>
      <c r="AS86" s="382">
        <v>3259</v>
      </c>
      <c r="AT86" s="382">
        <v>3250</v>
      </c>
      <c r="AU86" s="382">
        <v>3272</v>
      </c>
      <c r="AV86" s="382">
        <v>3241</v>
      </c>
      <c r="AW86" s="382">
        <v>3234</v>
      </c>
      <c r="AX86" s="382">
        <v>3247</v>
      </c>
      <c r="AY86" s="382">
        <v>3225</v>
      </c>
      <c r="AZ86" s="379">
        <v>3233</v>
      </c>
      <c r="BA86" s="379">
        <v>3247</v>
      </c>
      <c r="BB86" s="379">
        <v>3245</v>
      </c>
      <c r="BC86" s="379">
        <v>3199</v>
      </c>
      <c r="BD86" s="379">
        <v>3216</v>
      </c>
      <c r="BE86" s="379">
        <v>3208</v>
      </c>
      <c r="BF86" s="379">
        <v>3184</v>
      </c>
      <c r="BG86" s="379">
        <v>3137</v>
      </c>
      <c r="BH86" s="379">
        <v>3129</v>
      </c>
      <c r="BI86" s="379">
        <v>3102</v>
      </c>
      <c r="BJ86" s="379">
        <v>3107</v>
      </c>
      <c r="BK86" s="379">
        <v>3103</v>
      </c>
      <c r="BL86" s="382">
        <v>3122</v>
      </c>
      <c r="BM86" s="382">
        <v>3140</v>
      </c>
      <c r="BN86" s="382">
        <v>3126</v>
      </c>
      <c r="BO86" s="382">
        <v>3120</v>
      </c>
      <c r="BP86" s="382">
        <v>3131</v>
      </c>
      <c r="BQ86" s="382">
        <v>3122</v>
      </c>
      <c r="BR86" s="382">
        <v>3065</v>
      </c>
      <c r="BS86" s="382">
        <v>3032</v>
      </c>
      <c r="BT86" s="382">
        <v>3027</v>
      </c>
      <c r="BU86" s="382">
        <v>2999</v>
      </c>
      <c r="BV86" s="382">
        <v>2997</v>
      </c>
      <c r="BW86" s="382">
        <v>2981</v>
      </c>
      <c r="BX86" s="379">
        <v>2982</v>
      </c>
      <c r="BY86" s="379">
        <v>2993</v>
      </c>
      <c r="BZ86" s="379">
        <v>2977</v>
      </c>
      <c r="CA86" s="379">
        <v>2947</v>
      </c>
      <c r="CB86" s="379">
        <v>2930</v>
      </c>
      <c r="CC86" s="379">
        <v>2913</v>
      </c>
      <c r="CD86" s="379">
        <v>2919</v>
      </c>
      <c r="CE86" s="379">
        <v>2935</v>
      </c>
      <c r="CF86" s="379">
        <v>2938</v>
      </c>
      <c r="CG86" s="379">
        <v>2933</v>
      </c>
      <c r="CH86" s="379">
        <v>2931</v>
      </c>
      <c r="CI86" s="379">
        <v>2912</v>
      </c>
      <c r="CJ86" s="382">
        <v>2919</v>
      </c>
      <c r="CK86" s="382">
        <v>2913</v>
      </c>
      <c r="CL86" s="382">
        <v>2901</v>
      </c>
      <c r="CM86" s="382">
        <v>2904</v>
      </c>
      <c r="CN86" s="382">
        <v>2903</v>
      </c>
      <c r="CO86" s="382">
        <v>2906</v>
      </c>
      <c r="CP86" s="382">
        <v>2923</v>
      </c>
      <c r="CQ86" s="382">
        <v>2930</v>
      </c>
      <c r="CR86" s="382">
        <v>2908</v>
      </c>
      <c r="CS86" s="382">
        <v>2895</v>
      </c>
      <c r="CT86" s="382">
        <v>2916</v>
      </c>
      <c r="CU86" s="382">
        <v>2935</v>
      </c>
      <c r="CV86" s="379">
        <v>2947</v>
      </c>
      <c r="CW86" s="379">
        <v>2919</v>
      </c>
      <c r="CX86" s="379">
        <v>2919</v>
      </c>
      <c r="CY86" s="379">
        <v>2910</v>
      </c>
      <c r="CZ86" s="379">
        <v>2916</v>
      </c>
      <c r="DA86" s="379">
        <v>2902</v>
      </c>
      <c r="DB86" s="379">
        <v>2907</v>
      </c>
      <c r="DC86" s="379">
        <v>2899</v>
      </c>
      <c r="DD86" s="379">
        <v>2903</v>
      </c>
      <c r="DE86" s="379">
        <v>2890</v>
      </c>
      <c r="DF86" s="379">
        <v>2887</v>
      </c>
      <c r="DG86" s="379">
        <v>2877</v>
      </c>
      <c r="DH86" s="382">
        <v>2880</v>
      </c>
      <c r="DI86" s="382">
        <v>2878</v>
      </c>
      <c r="DJ86" s="382">
        <v>2894</v>
      </c>
      <c r="DK86" s="382">
        <v>2875</v>
      </c>
      <c r="DL86" s="382">
        <v>2842</v>
      </c>
      <c r="DM86" s="382">
        <v>2831</v>
      </c>
      <c r="DN86" s="382">
        <v>2824</v>
      </c>
      <c r="DO86" s="382">
        <v>2803</v>
      </c>
      <c r="DP86" s="382">
        <v>2795</v>
      </c>
      <c r="DQ86" s="382">
        <v>2773</v>
      </c>
      <c r="DR86" s="382">
        <v>2760</v>
      </c>
      <c r="DS86" s="382">
        <v>2777</v>
      </c>
      <c r="DT86" s="379">
        <v>2783</v>
      </c>
      <c r="DU86" s="379">
        <v>2802</v>
      </c>
      <c r="DV86" s="379">
        <v>2810</v>
      </c>
      <c r="DW86" s="379">
        <v>2824</v>
      </c>
      <c r="DX86" s="379">
        <v>2852</v>
      </c>
      <c r="DY86" s="379">
        <v>2850</v>
      </c>
      <c r="DZ86" s="379">
        <v>2846</v>
      </c>
      <c r="EA86" s="379">
        <v>2822</v>
      </c>
      <c r="EB86" s="379">
        <v>2833</v>
      </c>
      <c r="EC86" s="379">
        <v>2833</v>
      </c>
      <c r="ED86" s="379">
        <v>2814</v>
      </c>
      <c r="EE86" s="379">
        <v>2805</v>
      </c>
      <c r="EF86" s="382">
        <v>2817</v>
      </c>
      <c r="EG86" s="382">
        <v>2795</v>
      </c>
      <c r="EH86" s="382">
        <v>2766</v>
      </c>
      <c r="EI86" s="382">
        <v>2744</v>
      </c>
      <c r="EJ86" s="382">
        <v>2753</v>
      </c>
      <c r="EK86" s="382">
        <v>2738</v>
      </c>
      <c r="EL86" s="382">
        <v>2729</v>
      </c>
      <c r="EM86" s="382">
        <v>2720</v>
      </c>
      <c r="EN86" s="382">
        <v>2729</v>
      </c>
      <c r="EO86" s="382">
        <v>2741</v>
      </c>
      <c r="EP86" s="382">
        <v>2725</v>
      </c>
      <c r="EQ86" s="382">
        <v>2722</v>
      </c>
      <c r="ER86" s="379">
        <v>2743</v>
      </c>
      <c r="ES86" s="379">
        <v>2739</v>
      </c>
      <c r="ET86" s="379">
        <v>2721</v>
      </c>
      <c r="EU86" s="379">
        <v>2720</v>
      </c>
      <c r="EV86" s="379">
        <v>2727</v>
      </c>
      <c r="EW86" s="379">
        <v>2709</v>
      </c>
      <c r="EX86" s="379">
        <v>2747</v>
      </c>
      <c r="EY86" s="379">
        <v>2763</v>
      </c>
      <c r="EZ86" s="379">
        <v>2750</v>
      </c>
      <c r="FA86" s="379">
        <v>2738</v>
      </c>
      <c r="FB86" s="379">
        <v>2730</v>
      </c>
      <c r="FC86" s="379">
        <v>2738</v>
      </c>
      <c r="FD86" s="382">
        <v>2742</v>
      </c>
      <c r="FE86" s="382">
        <v>2733</v>
      </c>
      <c r="FF86" s="382">
        <v>2711</v>
      </c>
      <c r="FG86" s="382">
        <v>2716</v>
      </c>
      <c r="FH86" s="382">
        <v>2726</v>
      </c>
      <c r="FI86" s="382">
        <v>2716</v>
      </c>
      <c r="FJ86" s="382">
        <v>2703</v>
      </c>
      <c r="FK86" s="382">
        <v>2693</v>
      </c>
      <c r="FL86" s="382">
        <v>2683</v>
      </c>
      <c r="FM86" s="382">
        <v>2668</v>
      </c>
      <c r="FN86" s="382">
        <v>2675</v>
      </c>
      <c r="FO86" s="382">
        <v>2684</v>
      </c>
      <c r="FP86" s="379">
        <v>2705</v>
      </c>
      <c r="FQ86" s="379">
        <v>2724</v>
      </c>
      <c r="FR86" s="379">
        <v>2712</v>
      </c>
      <c r="FS86" s="379">
        <v>2693</v>
      </c>
      <c r="FT86" s="379">
        <v>2704</v>
      </c>
      <c r="FU86" s="379">
        <v>2693</v>
      </c>
      <c r="FV86" s="379">
        <v>2681</v>
      </c>
      <c r="FW86" s="379">
        <v>2678</v>
      </c>
      <c r="FX86" s="379">
        <v>2674</v>
      </c>
      <c r="FY86" s="379">
        <v>2667</v>
      </c>
      <c r="FZ86" s="379">
        <v>2654</v>
      </c>
      <c r="GA86" s="379">
        <v>2663</v>
      </c>
      <c r="GB86" s="379">
        <v>2693</v>
      </c>
      <c r="GC86" s="379">
        <v>2700</v>
      </c>
      <c r="GD86" s="379">
        <v>2725</v>
      </c>
      <c r="GE86" s="379">
        <v>2698</v>
      </c>
      <c r="GF86" s="390">
        <v>2689</v>
      </c>
      <c r="GG86" s="391">
        <v>2652</v>
      </c>
      <c r="GH86" s="379">
        <v>2644</v>
      </c>
      <c r="GI86" s="324">
        <v>-8</v>
      </c>
      <c r="GJ86" s="325">
        <v>99.698340874811507</v>
      </c>
      <c r="GK86" s="324">
        <v>-19</v>
      </c>
      <c r="GL86" s="325">
        <v>99.286518963574906</v>
      </c>
    </row>
    <row r="87" spans="1:194" ht="15" outlineLevel="2">
      <c r="A87" s="377">
        <v>313</v>
      </c>
      <c r="B87" s="378" t="s">
        <v>538</v>
      </c>
      <c r="C87" s="348" t="s">
        <v>411</v>
      </c>
      <c r="D87" s="379">
        <v>6870</v>
      </c>
      <c r="E87" s="379">
        <v>6917</v>
      </c>
      <c r="F87" s="379">
        <v>6870</v>
      </c>
      <c r="G87" s="379">
        <v>6865</v>
      </c>
      <c r="H87" s="379">
        <v>6788</v>
      </c>
      <c r="I87" s="379">
        <v>6897</v>
      </c>
      <c r="J87" s="379">
        <v>6796</v>
      </c>
      <c r="K87" s="379">
        <v>6883</v>
      </c>
      <c r="L87" s="379">
        <v>6762</v>
      </c>
      <c r="M87" s="379">
        <v>6816</v>
      </c>
      <c r="N87" s="379">
        <v>6776</v>
      </c>
      <c r="O87" s="379">
        <v>6851</v>
      </c>
      <c r="P87" s="382">
        <v>6932</v>
      </c>
      <c r="Q87" s="382">
        <v>6959</v>
      </c>
      <c r="R87" s="385">
        <v>7009</v>
      </c>
      <c r="S87" s="382">
        <v>6925</v>
      </c>
      <c r="T87" s="382">
        <v>7149</v>
      </c>
      <c r="U87" s="382">
        <v>7133</v>
      </c>
      <c r="V87" s="382">
        <v>7063</v>
      </c>
      <c r="W87" s="382">
        <v>7022</v>
      </c>
      <c r="X87" s="382">
        <v>6979</v>
      </c>
      <c r="Y87" s="382">
        <v>6896</v>
      </c>
      <c r="Z87" s="382">
        <v>6858</v>
      </c>
      <c r="AA87" s="382">
        <v>6773</v>
      </c>
      <c r="AB87" s="379">
        <v>6740</v>
      </c>
      <c r="AC87" s="379">
        <v>6740</v>
      </c>
      <c r="AD87" s="379">
        <v>6763</v>
      </c>
      <c r="AE87" s="379">
        <v>6749</v>
      </c>
      <c r="AF87" s="379">
        <v>6761</v>
      </c>
      <c r="AG87" s="379">
        <v>6748</v>
      </c>
      <c r="AH87" s="379">
        <v>6745</v>
      </c>
      <c r="AI87" s="379">
        <v>6773</v>
      </c>
      <c r="AJ87" s="379">
        <v>6725</v>
      </c>
      <c r="AK87" s="379">
        <v>6694</v>
      </c>
      <c r="AL87" s="379">
        <v>6686</v>
      </c>
      <c r="AM87" s="379">
        <v>6665</v>
      </c>
      <c r="AN87" s="382">
        <v>6643</v>
      </c>
      <c r="AO87" s="382">
        <v>6895</v>
      </c>
      <c r="AP87" s="382">
        <v>6955</v>
      </c>
      <c r="AQ87" s="382">
        <v>7020</v>
      </c>
      <c r="AR87" s="382">
        <v>7065</v>
      </c>
      <c r="AS87" s="382">
        <v>7045</v>
      </c>
      <c r="AT87" s="382">
        <v>7038</v>
      </c>
      <c r="AU87" s="382">
        <v>7038</v>
      </c>
      <c r="AV87" s="382">
        <v>7012</v>
      </c>
      <c r="AW87" s="382">
        <v>6951</v>
      </c>
      <c r="AX87" s="382">
        <v>6942</v>
      </c>
      <c r="AY87" s="382">
        <v>6915</v>
      </c>
      <c r="AZ87" s="379">
        <v>6901</v>
      </c>
      <c r="BA87" s="379">
        <v>6890</v>
      </c>
      <c r="BB87" s="379">
        <v>6913</v>
      </c>
      <c r="BC87" s="379">
        <v>6884</v>
      </c>
      <c r="BD87" s="379">
        <v>6985</v>
      </c>
      <c r="BE87" s="379">
        <v>6914</v>
      </c>
      <c r="BF87" s="379">
        <v>6905</v>
      </c>
      <c r="BG87" s="379">
        <v>6831</v>
      </c>
      <c r="BH87" s="379">
        <v>6855</v>
      </c>
      <c r="BI87" s="379">
        <v>6846</v>
      </c>
      <c r="BJ87" s="379">
        <v>6863</v>
      </c>
      <c r="BK87" s="379">
        <v>6902</v>
      </c>
      <c r="BL87" s="382">
        <v>6898</v>
      </c>
      <c r="BM87" s="382">
        <v>6959</v>
      </c>
      <c r="BN87" s="382">
        <v>6964</v>
      </c>
      <c r="BO87" s="382">
        <v>6972</v>
      </c>
      <c r="BP87" s="382">
        <v>6966</v>
      </c>
      <c r="BQ87" s="382">
        <v>6929</v>
      </c>
      <c r="BR87" s="382">
        <v>6832</v>
      </c>
      <c r="BS87" s="382">
        <v>6790</v>
      </c>
      <c r="BT87" s="382">
        <v>6775</v>
      </c>
      <c r="BU87" s="382">
        <v>6687</v>
      </c>
      <c r="BV87" s="382">
        <v>6631</v>
      </c>
      <c r="BW87" s="382">
        <v>6640</v>
      </c>
      <c r="BX87" s="379">
        <v>6681</v>
      </c>
      <c r="BY87" s="379">
        <v>6688</v>
      </c>
      <c r="BZ87" s="379">
        <v>6660</v>
      </c>
      <c r="CA87" s="379">
        <v>6631</v>
      </c>
      <c r="CB87" s="379">
        <v>6620</v>
      </c>
      <c r="CC87" s="379">
        <v>6577</v>
      </c>
      <c r="CD87" s="379">
        <v>6562</v>
      </c>
      <c r="CE87" s="379">
        <v>6559</v>
      </c>
      <c r="CF87" s="379">
        <v>6621</v>
      </c>
      <c r="CG87" s="379">
        <v>6573</v>
      </c>
      <c r="CH87" s="379">
        <v>6526</v>
      </c>
      <c r="CI87" s="379">
        <v>6503</v>
      </c>
      <c r="CJ87" s="382">
        <v>6464</v>
      </c>
      <c r="CK87" s="382">
        <v>6517</v>
      </c>
      <c r="CL87" s="382">
        <v>6528</v>
      </c>
      <c r="CM87" s="382">
        <v>6527</v>
      </c>
      <c r="CN87" s="382">
        <v>6520</v>
      </c>
      <c r="CO87" s="382">
        <v>6569</v>
      </c>
      <c r="CP87" s="382">
        <v>6628</v>
      </c>
      <c r="CQ87" s="382">
        <v>6639</v>
      </c>
      <c r="CR87" s="382">
        <v>6667</v>
      </c>
      <c r="CS87" s="382">
        <v>6644</v>
      </c>
      <c r="CT87" s="382">
        <v>6655</v>
      </c>
      <c r="CU87" s="382">
        <v>6644</v>
      </c>
      <c r="CV87" s="379">
        <v>6630</v>
      </c>
      <c r="CW87" s="379">
        <v>6621</v>
      </c>
      <c r="CX87" s="379">
        <v>6659</v>
      </c>
      <c r="CY87" s="379">
        <v>6616</v>
      </c>
      <c r="CZ87" s="379">
        <v>6606</v>
      </c>
      <c r="DA87" s="379">
        <v>6604</v>
      </c>
      <c r="DB87" s="379">
        <v>6617</v>
      </c>
      <c r="DC87" s="379">
        <v>6608</v>
      </c>
      <c r="DD87" s="379">
        <v>6617</v>
      </c>
      <c r="DE87" s="379">
        <v>6612</v>
      </c>
      <c r="DF87" s="379">
        <v>6610</v>
      </c>
      <c r="DG87" s="379">
        <v>6720</v>
      </c>
      <c r="DH87" s="382">
        <v>6713</v>
      </c>
      <c r="DI87" s="382">
        <v>6752</v>
      </c>
      <c r="DJ87" s="382">
        <v>6772</v>
      </c>
      <c r="DK87" s="382">
        <v>6737</v>
      </c>
      <c r="DL87" s="382">
        <v>6668</v>
      </c>
      <c r="DM87" s="382">
        <v>6646</v>
      </c>
      <c r="DN87" s="382">
        <v>6622</v>
      </c>
      <c r="DO87" s="382">
        <v>6608</v>
      </c>
      <c r="DP87" s="382">
        <v>6603</v>
      </c>
      <c r="DQ87" s="382">
        <v>6565</v>
      </c>
      <c r="DR87" s="382">
        <v>6513</v>
      </c>
      <c r="DS87" s="382">
        <v>6553</v>
      </c>
      <c r="DT87" s="379">
        <v>6588</v>
      </c>
      <c r="DU87" s="379">
        <v>6671</v>
      </c>
      <c r="DV87" s="379">
        <v>6711</v>
      </c>
      <c r="DW87" s="379">
        <v>6721</v>
      </c>
      <c r="DX87" s="379">
        <v>6804</v>
      </c>
      <c r="DY87" s="379">
        <v>6806</v>
      </c>
      <c r="DZ87" s="379">
        <v>6851</v>
      </c>
      <c r="EA87" s="379">
        <v>6799</v>
      </c>
      <c r="EB87" s="379">
        <v>6799</v>
      </c>
      <c r="EC87" s="379">
        <v>6852</v>
      </c>
      <c r="ED87" s="379">
        <v>6836</v>
      </c>
      <c r="EE87" s="379">
        <v>6817</v>
      </c>
      <c r="EF87" s="382">
        <v>6805</v>
      </c>
      <c r="EG87" s="382">
        <v>6873</v>
      </c>
      <c r="EH87" s="382">
        <v>6846</v>
      </c>
      <c r="EI87" s="382">
        <v>6833</v>
      </c>
      <c r="EJ87" s="382">
        <v>6822</v>
      </c>
      <c r="EK87" s="382">
        <v>6813</v>
      </c>
      <c r="EL87" s="382">
        <v>6838</v>
      </c>
      <c r="EM87" s="382">
        <v>6847</v>
      </c>
      <c r="EN87" s="382">
        <v>6822</v>
      </c>
      <c r="EO87" s="382">
        <v>6808</v>
      </c>
      <c r="EP87" s="382">
        <v>6820</v>
      </c>
      <c r="EQ87" s="382">
        <v>6777</v>
      </c>
      <c r="ER87" s="379">
        <v>6797</v>
      </c>
      <c r="ES87" s="379">
        <v>6737</v>
      </c>
      <c r="ET87" s="379">
        <v>6716</v>
      </c>
      <c r="EU87" s="379">
        <v>6728</v>
      </c>
      <c r="EV87" s="379">
        <v>6726</v>
      </c>
      <c r="EW87" s="379">
        <v>6670</v>
      </c>
      <c r="EX87" s="379">
        <v>6790</v>
      </c>
      <c r="EY87" s="379">
        <v>6764</v>
      </c>
      <c r="EZ87" s="379">
        <v>6753</v>
      </c>
      <c r="FA87" s="379">
        <v>6767</v>
      </c>
      <c r="FB87" s="379">
        <v>6755</v>
      </c>
      <c r="FC87" s="379">
        <v>6796</v>
      </c>
      <c r="FD87" s="382">
        <v>6787</v>
      </c>
      <c r="FE87" s="382">
        <v>6714</v>
      </c>
      <c r="FF87" s="382">
        <v>6734</v>
      </c>
      <c r="FG87" s="382">
        <v>6690</v>
      </c>
      <c r="FH87" s="382">
        <v>6665</v>
      </c>
      <c r="FI87" s="382">
        <v>6658</v>
      </c>
      <c r="FJ87" s="382">
        <v>6664</v>
      </c>
      <c r="FK87" s="382">
        <v>6676</v>
      </c>
      <c r="FL87" s="382">
        <v>6664</v>
      </c>
      <c r="FM87" s="382">
        <v>6641</v>
      </c>
      <c r="FN87" s="382">
        <v>6622</v>
      </c>
      <c r="FO87" s="382">
        <v>6644</v>
      </c>
      <c r="FP87" s="379">
        <v>6690</v>
      </c>
      <c r="FQ87" s="379">
        <v>6713</v>
      </c>
      <c r="FR87" s="379">
        <v>6695</v>
      </c>
      <c r="FS87" s="379">
        <v>6686</v>
      </c>
      <c r="FT87" s="379">
        <v>6665</v>
      </c>
      <c r="FU87" s="379">
        <v>6674</v>
      </c>
      <c r="FV87" s="379">
        <v>6680</v>
      </c>
      <c r="FW87" s="379">
        <v>6639</v>
      </c>
      <c r="FX87" s="379">
        <v>6635</v>
      </c>
      <c r="FY87" s="379">
        <v>6690</v>
      </c>
      <c r="FZ87" s="379">
        <v>6684</v>
      </c>
      <c r="GA87" s="379">
        <v>6697</v>
      </c>
      <c r="GB87" s="379">
        <v>6697</v>
      </c>
      <c r="GC87" s="379">
        <v>6684</v>
      </c>
      <c r="GD87" s="379">
        <v>6610</v>
      </c>
      <c r="GE87" s="379">
        <v>6551</v>
      </c>
      <c r="GF87" s="390">
        <v>6548</v>
      </c>
      <c r="GG87" s="391">
        <v>6334</v>
      </c>
      <c r="GH87" s="379">
        <v>6365</v>
      </c>
      <c r="GI87" s="324">
        <v>31</v>
      </c>
      <c r="GJ87" s="325">
        <v>100.489422166088</v>
      </c>
      <c r="GK87" s="324">
        <v>-332</v>
      </c>
      <c r="GL87" s="325">
        <v>95.042556368523194</v>
      </c>
    </row>
    <row r="88" spans="1:194" ht="15" outlineLevel="2">
      <c r="A88" s="377">
        <v>318</v>
      </c>
      <c r="B88" s="378" t="s">
        <v>538</v>
      </c>
      <c r="C88" s="348" t="s">
        <v>413</v>
      </c>
      <c r="D88" s="379">
        <v>10333</v>
      </c>
      <c r="E88" s="379">
        <v>10254</v>
      </c>
      <c r="F88" s="379">
        <v>10202</v>
      </c>
      <c r="G88" s="379">
        <v>10190</v>
      </c>
      <c r="H88" s="379">
        <v>10108</v>
      </c>
      <c r="I88" s="379">
        <v>10157</v>
      </c>
      <c r="J88" s="379">
        <v>9768</v>
      </c>
      <c r="K88" s="379">
        <v>10138</v>
      </c>
      <c r="L88" s="379">
        <v>9636</v>
      </c>
      <c r="M88" s="379">
        <v>9570</v>
      </c>
      <c r="N88" s="379">
        <v>9494</v>
      </c>
      <c r="O88" s="379">
        <v>9547</v>
      </c>
      <c r="P88" s="382">
        <v>9562</v>
      </c>
      <c r="Q88" s="382">
        <v>9504</v>
      </c>
      <c r="R88" s="385">
        <v>9640</v>
      </c>
      <c r="S88" s="382">
        <v>9629</v>
      </c>
      <c r="T88" s="382">
        <v>9783</v>
      </c>
      <c r="U88" s="382">
        <v>9898</v>
      </c>
      <c r="V88" s="382">
        <v>10111</v>
      </c>
      <c r="W88" s="382">
        <v>10588</v>
      </c>
      <c r="X88" s="382">
        <v>10983</v>
      </c>
      <c r="Y88" s="382">
        <v>11244</v>
      </c>
      <c r="Z88" s="382">
        <v>11314</v>
      </c>
      <c r="AA88" s="382">
        <v>11200</v>
      </c>
      <c r="AB88" s="379">
        <v>11347</v>
      </c>
      <c r="AC88" s="379">
        <v>11372</v>
      </c>
      <c r="AD88" s="379">
        <v>11424</v>
      </c>
      <c r="AE88" s="379">
        <v>11323</v>
      </c>
      <c r="AF88" s="379">
        <v>11426</v>
      </c>
      <c r="AG88" s="379">
        <v>11379</v>
      </c>
      <c r="AH88" s="379">
        <v>11375</v>
      </c>
      <c r="AI88" s="379">
        <v>11461</v>
      </c>
      <c r="AJ88" s="379">
        <v>11463</v>
      </c>
      <c r="AK88" s="379">
        <v>11645</v>
      </c>
      <c r="AL88" s="379">
        <v>11670</v>
      </c>
      <c r="AM88" s="379">
        <v>11731</v>
      </c>
      <c r="AN88" s="382">
        <v>11757</v>
      </c>
      <c r="AO88" s="382">
        <v>11782</v>
      </c>
      <c r="AP88" s="382">
        <v>11818</v>
      </c>
      <c r="AQ88" s="382">
        <v>11706</v>
      </c>
      <c r="AR88" s="382">
        <v>11932</v>
      </c>
      <c r="AS88" s="382">
        <v>11990</v>
      </c>
      <c r="AT88" s="382">
        <v>12054</v>
      </c>
      <c r="AU88" s="382">
        <v>12090</v>
      </c>
      <c r="AV88" s="382">
        <v>12015</v>
      </c>
      <c r="AW88" s="382">
        <v>11962</v>
      </c>
      <c r="AX88" s="382">
        <v>11910</v>
      </c>
      <c r="AY88" s="382">
        <v>11911</v>
      </c>
      <c r="AZ88" s="379">
        <v>12149</v>
      </c>
      <c r="BA88" s="379">
        <v>12195</v>
      </c>
      <c r="BB88" s="379">
        <v>12047</v>
      </c>
      <c r="BC88" s="379">
        <v>12099</v>
      </c>
      <c r="BD88" s="379">
        <v>12133</v>
      </c>
      <c r="BE88" s="379">
        <v>11987</v>
      </c>
      <c r="BF88" s="379">
        <v>12027</v>
      </c>
      <c r="BG88" s="379">
        <v>11859</v>
      </c>
      <c r="BH88" s="379">
        <v>11969</v>
      </c>
      <c r="BI88" s="379">
        <v>11902</v>
      </c>
      <c r="BJ88" s="379">
        <v>11951</v>
      </c>
      <c r="BK88" s="379">
        <v>12155</v>
      </c>
      <c r="BL88" s="382">
        <v>12286</v>
      </c>
      <c r="BM88" s="382">
        <v>12406</v>
      </c>
      <c r="BN88" s="382">
        <v>12460</v>
      </c>
      <c r="BO88" s="382">
        <v>12437</v>
      </c>
      <c r="BP88" s="382">
        <v>12426</v>
      </c>
      <c r="BQ88" s="382">
        <v>12392</v>
      </c>
      <c r="BR88" s="382">
        <v>12133</v>
      </c>
      <c r="BS88" s="382">
        <v>12064</v>
      </c>
      <c r="BT88" s="382">
        <v>11989</v>
      </c>
      <c r="BU88" s="382">
        <v>12019</v>
      </c>
      <c r="BV88" s="382">
        <v>11936</v>
      </c>
      <c r="BW88" s="382">
        <v>12072</v>
      </c>
      <c r="BX88" s="379">
        <v>12212</v>
      </c>
      <c r="BY88" s="379">
        <v>12174</v>
      </c>
      <c r="BZ88" s="379">
        <v>11803</v>
      </c>
      <c r="CA88" s="379">
        <v>11649</v>
      </c>
      <c r="CB88" s="379">
        <v>11524</v>
      </c>
      <c r="CC88" s="379">
        <v>11348</v>
      </c>
      <c r="CD88" s="379">
        <v>11267</v>
      </c>
      <c r="CE88" s="379">
        <v>11270</v>
      </c>
      <c r="CF88" s="379">
        <v>11117</v>
      </c>
      <c r="CG88" s="379">
        <v>11006</v>
      </c>
      <c r="CH88" s="379">
        <v>10906</v>
      </c>
      <c r="CI88" s="379">
        <v>10787</v>
      </c>
      <c r="CJ88" s="382">
        <v>10725</v>
      </c>
      <c r="CK88" s="382">
        <v>10746</v>
      </c>
      <c r="CL88" s="382">
        <v>10698</v>
      </c>
      <c r="CM88" s="382">
        <v>10690</v>
      </c>
      <c r="CN88" s="382">
        <v>10690</v>
      </c>
      <c r="CO88" s="382">
        <v>10841</v>
      </c>
      <c r="CP88" s="382">
        <v>10912</v>
      </c>
      <c r="CQ88" s="382">
        <v>10882</v>
      </c>
      <c r="CR88" s="382">
        <v>11002</v>
      </c>
      <c r="CS88" s="382">
        <v>11006</v>
      </c>
      <c r="CT88" s="382">
        <v>11010</v>
      </c>
      <c r="CU88" s="382">
        <v>11063</v>
      </c>
      <c r="CV88" s="379">
        <v>11124</v>
      </c>
      <c r="CW88" s="379">
        <v>11154</v>
      </c>
      <c r="CX88" s="379">
        <v>11107</v>
      </c>
      <c r="CY88" s="379">
        <v>11071</v>
      </c>
      <c r="CZ88" s="379">
        <v>11010</v>
      </c>
      <c r="DA88" s="379">
        <v>10948</v>
      </c>
      <c r="DB88" s="379">
        <v>10921</v>
      </c>
      <c r="DC88" s="379">
        <v>10950</v>
      </c>
      <c r="DD88" s="379">
        <v>10989</v>
      </c>
      <c r="DE88" s="379">
        <v>11006</v>
      </c>
      <c r="DF88" s="379">
        <v>11074</v>
      </c>
      <c r="DG88" s="379">
        <v>11107</v>
      </c>
      <c r="DH88" s="382">
        <v>11132</v>
      </c>
      <c r="DI88" s="382">
        <v>11215</v>
      </c>
      <c r="DJ88" s="382">
        <v>11321</v>
      </c>
      <c r="DK88" s="382">
        <v>11390</v>
      </c>
      <c r="DL88" s="382">
        <v>11323</v>
      </c>
      <c r="DM88" s="382">
        <v>11206</v>
      </c>
      <c r="DN88" s="382">
        <v>11130</v>
      </c>
      <c r="DO88" s="382">
        <v>11081</v>
      </c>
      <c r="DP88" s="382">
        <v>11124</v>
      </c>
      <c r="DQ88" s="382">
        <v>11052</v>
      </c>
      <c r="DR88" s="382">
        <v>10971</v>
      </c>
      <c r="DS88" s="382">
        <v>11128</v>
      </c>
      <c r="DT88" s="379">
        <v>11248</v>
      </c>
      <c r="DU88" s="379">
        <v>11718</v>
      </c>
      <c r="DV88" s="379">
        <v>11952</v>
      </c>
      <c r="DW88" s="379">
        <v>12083</v>
      </c>
      <c r="DX88" s="379">
        <v>12439</v>
      </c>
      <c r="DY88" s="379">
        <v>12653</v>
      </c>
      <c r="DZ88" s="379">
        <v>12685</v>
      </c>
      <c r="EA88" s="379">
        <v>12313</v>
      </c>
      <c r="EB88" s="379">
        <v>12288</v>
      </c>
      <c r="EC88" s="379">
        <v>12163</v>
      </c>
      <c r="ED88" s="379">
        <v>12035</v>
      </c>
      <c r="EE88" s="379">
        <v>11870</v>
      </c>
      <c r="EF88" s="382">
        <v>11828</v>
      </c>
      <c r="EG88" s="382">
        <v>11751</v>
      </c>
      <c r="EH88" s="382">
        <v>11678</v>
      </c>
      <c r="EI88" s="382">
        <v>11633</v>
      </c>
      <c r="EJ88" s="382">
        <v>11574</v>
      </c>
      <c r="EK88" s="382">
        <v>11623</v>
      </c>
      <c r="EL88" s="382">
        <v>11604</v>
      </c>
      <c r="EM88" s="382">
        <v>11549</v>
      </c>
      <c r="EN88" s="382">
        <v>12048</v>
      </c>
      <c r="EO88" s="382">
        <v>11975</v>
      </c>
      <c r="EP88" s="382">
        <v>11962</v>
      </c>
      <c r="EQ88" s="382">
        <v>12019</v>
      </c>
      <c r="ER88" s="379">
        <v>12039</v>
      </c>
      <c r="ES88" s="379">
        <v>12109</v>
      </c>
      <c r="ET88" s="379">
        <v>12615</v>
      </c>
      <c r="EU88" s="379">
        <v>12658</v>
      </c>
      <c r="EV88" s="379">
        <v>13061</v>
      </c>
      <c r="EW88" s="379">
        <v>13045</v>
      </c>
      <c r="EX88" s="379">
        <v>13739</v>
      </c>
      <c r="EY88" s="379">
        <v>13734</v>
      </c>
      <c r="EZ88" s="379">
        <v>13722</v>
      </c>
      <c r="FA88" s="379">
        <v>14686</v>
      </c>
      <c r="FB88" s="379">
        <v>14666</v>
      </c>
      <c r="FC88" s="379">
        <v>14717</v>
      </c>
      <c r="FD88" s="382">
        <v>14969</v>
      </c>
      <c r="FE88" s="382">
        <v>15009</v>
      </c>
      <c r="FF88" s="382">
        <v>14922</v>
      </c>
      <c r="FG88" s="382">
        <v>14846</v>
      </c>
      <c r="FH88" s="382">
        <v>14982</v>
      </c>
      <c r="FI88" s="382">
        <v>14991</v>
      </c>
      <c r="FJ88" s="382">
        <v>15012</v>
      </c>
      <c r="FK88" s="382">
        <v>15230</v>
      </c>
      <c r="FL88" s="382">
        <v>15263</v>
      </c>
      <c r="FM88" s="382">
        <v>15316</v>
      </c>
      <c r="FN88" s="382">
        <v>15306</v>
      </c>
      <c r="FO88" s="382">
        <v>15275</v>
      </c>
      <c r="FP88" s="379">
        <v>15517</v>
      </c>
      <c r="FQ88" s="379">
        <v>15672</v>
      </c>
      <c r="FR88" s="379">
        <v>15634</v>
      </c>
      <c r="FS88" s="379">
        <v>15695</v>
      </c>
      <c r="FT88" s="379">
        <v>15696</v>
      </c>
      <c r="FU88" s="379">
        <v>15676</v>
      </c>
      <c r="FV88" s="379">
        <v>15705</v>
      </c>
      <c r="FW88" s="379">
        <v>15648</v>
      </c>
      <c r="FX88" s="379">
        <v>16495</v>
      </c>
      <c r="FY88" s="379">
        <v>16598</v>
      </c>
      <c r="FZ88" s="379">
        <v>16510</v>
      </c>
      <c r="GA88" s="379">
        <v>16590</v>
      </c>
      <c r="GB88" s="379">
        <v>16974</v>
      </c>
      <c r="GC88" s="379">
        <v>17056</v>
      </c>
      <c r="GD88" s="379">
        <v>16928</v>
      </c>
      <c r="GE88" s="379">
        <v>16894</v>
      </c>
      <c r="GF88" s="390">
        <v>16996</v>
      </c>
      <c r="GG88" s="391">
        <v>14447</v>
      </c>
      <c r="GH88" s="379">
        <v>14623</v>
      </c>
      <c r="GI88" s="324">
        <v>176</v>
      </c>
      <c r="GJ88" s="325">
        <v>101.21824600263</v>
      </c>
      <c r="GK88" s="324">
        <v>-1967</v>
      </c>
      <c r="GL88" s="325">
        <v>88.1434599156118</v>
      </c>
    </row>
    <row r="89" spans="1:194" ht="15" outlineLevel="2">
      <c r="A89" s="377">
        <v>321</v>
      </c>
      <c r="B89" s="378" t="s">
        <v>538</v>
      </c>
      <c r="C89" s="348" t="s">
        <v>591</v>
      </c>
      <c r="D89" s="379">
        <v>2395</v>
      </c>
      <c r="E89" s="379">
        <v>2418</v>
      </c>
      <c r="F89" s="379">
        <v>2456</v>
      </c>
      <c r="G89" s="379">
        <v>2419</v>
      </c>
      <c r="H89" s="379">
        <v>2361</v>
      </c>
      <c r="I89" s="379">
        <v>2376</v>
      </c>
      <c r="J89" s="379">
        <v>2364</v>
      </c>
      <c r="K89" s="379">
        <v>2370</v>
      </c>
      <c r="L89" s="379">
        <v>2344</v>
      </c>
      <c r="M89" s="379">
        <v>2342</v>
      </c>
      <c r="N89" s="379">
        <v>2329</v>
      </c>
      <c r="O89" s="379">
        <v>2315</v>
      </c>
      <c r="P89" s="382">
        <v>2265</v>
      </c>
      <c r="Q89" s="382">
        <v>2285</v>
      </c>
      <c r="R89" s="385">
        <v>2282</v>
      </c>
      <c r="S89" s="382">
        <v>2320</v>
      </c>
      <c r="T89" s="382">
        <v>2345</v>
      </c>
      <c r="U89" s="382">
        <v>2327</v>
      </c>
      <c r="V89" s="382">
        <v>2296</v>
      </c>
      <c r="W89" s="382">
        <v>2293</v>
      </c>
      <c r="X89" s="382">
        <v>2304</v>
      </c>
      <c r="Y89" s="382">
        <v>2359</v>
      </c>
      <c r="Z89" s="382">
        <v>2386</v>
      </c>
      <c r="AA89" s="382">
        <v>2329</v>
      </c>
      <c r="AB89" s="379">
        <v>2346</v>
      </c>
      <c r="AC89" s="379">
        <v>2446</v>
      </c>
      <c r="AD89" s="379">
        <v>2450</v>
      </c>
      <c r="AE89" s="379">
        <v>2449</v>
      </c>
      <c r="AF89" s="379">
        <v>2435</v>
      </c>
      <c r="AG89" s="379">
        <v>2389</v>
      </c>
      <c r="AH89" s="379">
        <v>2371</v>
      </c>
      <c r="AI89" s="379">
        <v>2335</v>
      </c>
      <c r="AJ89" s="379">
        <v>2361</v>
      </c>
      <c r="AK89" s="379">
        <v>2393</v>
      </c>
      <c r="AL89" s="379">
        <v>2405</v>
      </c>
      <c r="AM89" s="379">
        <v>2438</v>
      </c>
      <c r="AN89" s="382">
        <v>2446</v>
      </c>
      <c r="AO89" s="382">
        <v>2448</v>
      </c>
      <c r="AP89" s="382">
        <v>2452</v>
      </c>
      <c r="AQ89" s="382">
        <v>2472</v>
      </c>
      <c r="AR89" s="382">
        <v>2620</v>
      </c>
      <c r="AS89" s="382">
        <v>2611</v>
      </c>
      <c r="AT89" s="382">
        <v>2642</v>
      </c>
      <c r="AU89" s="382">
        <v>2632</v>
      </c>
      <c r="AV89" s="382">
        <v>2641</v>
      </c>
      <c r="AW89" s="382">
        <v>2646</v>
      </c>
      <c r="AX89" s="382">
        <v>2646</v>
      </c>
      <c r="AY89" s="382">
        <v>2663</v>
      </c>
      <c r="AZ89" s="379">
        <v>2686</v>
      </c>
      <c r="BA89" s="379">
        <v>2713</v>
      </c>
      <c r="BB89" s="379">
        <v>2681</v>
      </c>
      <c r="BC89" s="379">
        <v>2676</v>
      </c>
      <c r="BD89" s="379">
        <v>2691</v>
      </c>
      <c r="BE89" s="379">
        <v>2687</v>
      </c>
      <c r="BF89" s="379">
        <v>2660</v>
      </c>
      <c r="BG89" s="379">
        <v>2638</v>
      </c>
      <c r="BH89" s="379">
        <v>2687</v>
      </c>
      <c r="BI89" s="379">
        <v>2647</v>
      </c>
      <c r="BJ89" s="379">
        <v>2668</v>
      </c>
      <c r="BK89" s="379">
        <v>2703</v>
      </c>
      <c r="BL89" s="382">
        <v>2733</v>
      </c>
      <c r="BM89" s="382">
        <v>2780</v>
      </c>
      <c r="BN89" s="382">
        <v>2794</v>
      </c>
      <c r="BO89" s="382">
        <v>2827</v>
      </c>
      <c r="BP89" s="382">
        <v>2855</v>
      </c>
      <c r="BQ89" s="382">
        <v>2827</v>
      </c>
      <c r="BR89" s="382">
        <v>2730</v>
      </c>
      <c r="BS89" s="382">
        <v>2684</v>
      </c>
      <c r="BT89" s="382">
        <v>2700</v>
      </c>
      <c r="BU89" s="382">
        <v>2710</v>
      </c>
      <c r="BV89" s="382">
        <v>2717</v>
      </c>
      <c r="BW89" s="382">
        <v>2758</v>
      </c>
      <c r="BX89" s="379">
        <v>2793</v>
      </c>
      <c r="BY89" s="379">
        <v>2810</v>
      </c>
      <c r="BZ89" s="379">
        <v>2813</v>
      </c>
      <c r="CA89" s="379">
        <v>2799</v>
      </c>
      <c r="CB89" s="379">
        <v>2767</v>
      </c>
      <c r="CC89" s="379">
        <v>2815</v>
      </c>
      <c r="CD89" s="379">
        <v>2817</v>
      </c>
      <c r="CE89" s="379">
        <v>2832</v>
      </c>
      <c r="CF89" s="379">
        <v>2825</v>
      </c>
      <c r="CG89" s="379">
        <v>2828</v>
      </c>
      <c r="CH89" s="379">
        <v>2834</v>
      </c>
      <c r="CI89" s="379">
        <v>2818</v>
      </c>
      <c r="CJ89" s="382">
        <v>2815</v>
      </c>
      <c r="CK89" s="382">
        <v>2820</v>
      </c>
      <c r="CL89" s="382">
        <v>2805</v>
      </c>
      <c r="CM89" s="382">
        <v>2787</v>
      </c>
      <c r="CN89" s="382">
        <v>2792</v>
      </c>
      <c r="CO89" s="382">
        <v>2833</v>
      </c>
      <c r="CP89" s="382">
        <v>2839</v>
      </c>
      <c r="CQ89" s="382">
        <v>2825</v>
      </c>
      <c r="CR89" s="382">
        <v>2809</v>
      </c>
      <c r="CS89" s="382">
        <v>2828</v>
      </c>
      <c r="CT89" s="382">
        <v>2854</v>
      </c>
      <c r="CU89" s="382">
        <v>2869</v>
      </c>
      <c r="CV89" s="379">
        <v>2854</v>
      </c>
      <c r="CW89" s="379">
        <v>2844</v>
      </c>
      <c r="CX89" s="379">
        <v>2833</v>
      </c>
      <c r="CY89" s="379">
        <v>2836</v>
      </c>
      <c r="CZ89" s="379">
        <v>2851</v>
      </c>
      <c r="DA89" s="379">
        <v>2831</v>
      </c>
      <c r="DB89" s="379">
        <v>2838</v>
      </c>
      <c r="DC89" s="379">
        <v>2852</v>
      </c>
      <c r="DD89" s="379">
        <v>2820</v>
      </c>
      <c r="DE89" s="379">
        <v>2810</v>
      </c>
      <c r="DF89" s="379">
        <v>2795</v>
      </c>
      <c r="DG89" s="379">
        <v>2758</v>
      </c>
      <c r="DH89" s="382">
        <v>2746</v>
      </c>
      <c r="DI89" s="382">
        <v>2732</v>
      </c>
      <c r="DJ89" s="382">
        <v>2737</v>
      </c>
      <c r="DK89" s="382">
        <v>2755</v>
      </c>
      <c r="DL89" s="382">
        <v>2740</v>
      </c>
      <c r="DM89" s="382">
        <v>2722</v>
      </c>
      <c r="DN89" s="382">
        <v>2705</v>
      </c>
      <c r="DO89" s="382">
        <v>2713</v>
      </c>
      <c r="DP89" s="382">
        <v>2735</v>
      </c>
      <c r="DQ89" s="382">
        <v>2706</v>
      </c>
      <c r="DR89" s="382">
        <v>2696</v>
      </c>
      <c r="DS89" s="382">
        <v>2765</v>
      </c>
      <c r="DT89" s="379">
        <v>2777</v>
      </c>
      <c r="DU89" s="379">
        <v>2876</v>
      </c>
      <c r="DV89" s="379">
        <v>2927</v>
      </c>
      <c r="DW89" s="379">
        <v>2956</v>
      </c>
      <c r="DX89" s="379">
        <v>3030</v>
      </c>
      <c r="DY89" s="379">
        <v>3088</v>
      </c>
      <c r="DZ89" s="379">
        <v>3158</v>
      </c>
      <c r="EA89" s="379">
        <v>2980</v>
      </c>
      <c r="EB89" s="379">
        <v>3154</v>
      </c>
      <c r="EC89" s="379">
        <v>3166</v>
      </c>
      <c r="ED89" s="379">
        <v>3104</v>
      </c>
      <c r="EE89" s="379">
        <v>3104</v>
      </c>
      <c r="EF89" s="382">
        <v>3109</v>
      </c>
      <c r="EG89" s="382">
        <v>3110</v>
      </c>
      <c r="EH89" s="382">
        <v>3096</v>
      </c>
      <c r="EI89" s="382">
        <v>3112</v>
      </c>
      <c r="EJ89" s="382">
        <v>3097</v>
      </c>
      <c r="EK89" s="382">
        <v>3119</v>
      </c>
      <c r="EL89" s="382">
        <v>3126</v>
      </c>
      <c r="EM89" s="382">
        <v>3151</v>
      </c>
      <c r="EN89" s="382">
        <v>3156</v>
      </c>
      <c r="EO89" s="382">
        <v>3148</v>
      </c>
      <c r="EP89" s="382">
        <v>3154</v>
      </c>
      <c r="EQ89" s="382">
        <v>3184</v>
      </c>
      <c r="ER89" s="379">
        <v>3217</v>
      </c>
      <c r="ES89" s="379">
        <v>3232</v>
      </c>
      <c r="ET89" s="379">
        <v>3297</v>
      </c>
      <c r="EU89" s="379">
        <v>3379</v>
      </c>
      <c r="EV89" s="379">
        <v>3403</v>
      </c>
      <c r="EW89" s="379">
        <v>3423</v>
      </c>
      <c r="EX89" s="379">
        <v>3755</v>
      </c>
      <c r="EY89" s="379">
        <v>3776</v>
      </c>
      <c r="EZ89" s="379">
        <v>3794</v>
      </c>
      <c r="FA89" s="379">
        <v>3810</v>
      </c>
      <c r="FB89" s="379">
        <v>3809</v>
      </c>
      <c r="FC89" s="379">
        <v>3871</v>
      </c>
      <c r="FD89" s="382">
        <v>3901</v>
      </c>
      <c r="FE89" s="382">
        <v>3939</v>
      </c>
      <c r="FF89" s="382">
        <v>3937</v>
      </c>
      <c r="FG89" s="382">
        <v>3943</v>
      </c>
      <c r="FH89" s="382">
        <v>3967</v>
      </c>
      <c r="FI89" s="382">
        <v>3953</v>
      </c>
      <c r="FJ89" s="382">
        <v>3916</v>
      </c>
      <c r="FK89" s="382">
        <v>3941</v>
      </c>
      <c r="FL89" s="382">
        <v>3916</v>
      </c>
      <c r="FM89" s="382">
        <v>3913</v>
      </c>
      <c r="FN89" s="382">
        <v>3906</v>
      </c>
      <c r="FO89" s="382">
        <v>3908</v>
      </c>
      <c r="FP89" s="379">
        <v>3949</v>
      </c>
      <c r="FQ89" s="379">
        <v>4021</v>
      </c>
      <c r="FR89" s="379">
        <v>4015</v>
      </c>
      <c r="FS89" s="379">
        <v>3970</v>
      </c>
      <c r="FT89" s="379">
        <v>3987</v>
      </c>
      <c r="FU89" s="379">
        <v>4012</v>
      </c>
      <c r="FV89" s="379">
        <v>4029</v>
      </c>
      <c r="FW89" s="379">
        <v>4062</v>
      </c>
      <c r="FX89" s="379">
        <v>4075</v>
      </c>
      <c r="FY89" s="379">
        <v>4096</v>
      </c>
      <c r="FZ89" s="379">
        <v>4104</v>
      </c>
      <c r="GA89" s="379">
        <v>4122</v>
      </c>
      <c r="GB89" s="379">
        <v>4161</v>
      </c>
      <c r="GC89" s="379">
        <v>4217</v>
      </c>
      <c r="GD89" s="379">
        <v>4189</v>
      </c>
      <c r="GE89" s="379">
        <v>4154</v>
      </c>
      <c r="GF89" s="390">
        <v>4146</v>
      </c>
      <c r="GG89" s="391">
        <v>3252</v>
      </c>
      <c r="GH89" s="379">
        <v>3294</v>
      </c>
      <c r="GI89" s="324">
        <v>42</v>
      </c>
      <c r="GJ89" s="325">
        <v>101.291512915129</v>
      </c>
      <c r="GK89" s="324">
        <v>-828</v>
      </c>
      <c r="GL89" s="325">
        <v>79.912663755458496</v>
      </c>
    </row>
    <row r="90" spans="1:194" ht="15" outlineLevel="2">
      <c r="A90" s="377">
        <v>376</v>
      </c>
      <c r="B90" s="378" t="s">
        <v>538</v>
      </c>
      <c r="C90" s="348" t="s">
        <v>421</v>
      </c>
      <c r="D90" s="379">
        <v>11001</v>
      </c>
      <c r="E90" s="379">
        <v>11055</v>
      </c>
      <c r="F90" s="379">
        <v>10986</v>
      </c>
      <c r="G90" s="379">
        <v>10944</v>
      </c>
      <c r="H90" s="379">
        <v>10651</v>
      </c>
      <c r="I90" s="379">
        <v>10831</v>
      </c>
      <c r="J90" s="379">
        <v>10526</v>
      </c>
      <c r="K90" s="379">
        <v>10760</v>
      </c>
      <c r="L90" s="379">
        <v>10716</v>
      </c>
      <c r="M90" s="379">
        <v>10659</v>
      </c>
      <c r="N90" s="379">
        <v>10619</v>
      </c>
      <c r="O90" s="379">
        <v>10609</v>
      </c>
      <c r="P90" s="382">
        <v>10679</v>
      </c>
      <c r="Q90" s="382">
        <v>10445</v>
      </c>
      <c r="R90" s="385">
        <v>10491</v>
      </c>
      <c r="S90" s="382">
        <v>11072</v>
      </c>
      <c r="T90" s="382">
        <v>11150</v>
      </c>
      <c r="U90" s="382">
        <v>11069</v>
      </c>
      <c r="V90" s="382">
        <v>11022</v>
      </c>
      <c r="W90" s="382">
        <v>10952</v>
      </c>
      <c r="X90" s="382">
        <v>10864</v>
      </c>
      <c r="Y90" s="382">
        <v>10874</v>
      </c>
      <c r="Z90" s="382">
        <v>10848</v>
      </c>
      <c r="AA90" s="382">
        <v>10579</v>
      </c>
      <c r="AB90" s="379">
        <v>10604</v>
      </c>
      <c r="AC90" s="379">
        <v>10473</v>
      </c>
      <c r="AD90" s="379">
        <v>10535</v>
      </c>
      <c r="AE90" s="379">
        <v>10607</v>
      </c>
      <c r="AF90" s="379">
        <v>10673</v>
      </c>
      <c r="AG90" s="379">
        <v>10456</v>
      </c>
      <c r="AH90" s="379">
        <v>10507</v>
      </c>
      <c r="AI90" s="379">
        <v>10673</v>
      </c>
      <c r="AJ90" s="379">
        <v>10626</v>
      </c>
      <c r="AK90" s="379">
        <v>10605</v>
      </c>
      <c r="AL90" s="379">
        <v>10633</v>
      </c>
      <c r="AM90" s="379">
        <v>10703</v>
      </c>
      <c r="AN90" s="382">
        <v>10647</v>
      </c>
      <c r="AO90" s="382">
        <v>11467</v>
      </c>
      <c r="AP90" s="382">
        <v>11315</v>
      </c>
      <c r="AQ90" s="382">
        <v>11272</v>
      </c>
      <c r="AR90" s="382">
        <v>11176</v>
      </c>
      <c r="AS90" s="382">
        <v>11136</v>
      </c>
      <c r="AT90" s="382">
        <v>11165</v>
      </c>
      <c r="AU90" s="382">
        <v>11138</v>
      </c>
      <c r="AV90" s="382">
        <v>11112</v>
      </c>
      <c r="AW90" s="382">
        <v>11070</v>
      </c>
      <c r="AX90" s="382">
        <v>11006</v>
      </c>
      <c r="AY90" s="382">
        <v>11060</v>
      </c>
      <c r="AZ90" s="379">
        <v>10864</v>
      </c>
      <c r="BA90" s="379">
        <v>10670</v>
      </c>
      <c r="BB90" s="379">
        <v>10567</v>
      </c>
      <c r="BC90" s="379">
        <v>10387</v>
      </c>
      <c r="BD90" s="379">
        <v>10388</v>
      </c>
      <c r="BE90" s="379">
        <v>10378</v>
      </c>
      <c r="BF90" s="379">
        <v>10341</v>
      </c>
      <c r="BG90" s="379">
        <v>10372</v>
      </c>
      <c r="BH90" s="379">
        <v>10427</v>
      </c>
      <c r="BI90" s="379">
        <v>10293</v>
      </c>
      <c r="BJ90" s="379">
        <v>10612</v>
      </c>
      <c r="BK90" s="379">
        <v>10815</v>
      </c>
      <c r="BL90" s="382">
        <v>10839</v>
      </c>
      <c r="BM90" s="382">
        <v>10883</v>
      </c>
      <c r="BN90" s="382">
        <v>11131</v>
      </c>
      <c r="BO90" s="382">
        <v>11111</v>
      </c>
      <c r="BP90" s="382">
        <v>11177</v>
      </c>
      <c r="BQ90" s="382">
        <v>11218</v>
      </c>
      <c r="BR90" s="382">
        <v>11250</v>
      </c>
      <c r="BS90" s="382">
        <v>11185</v>
      </c>
      <c r="BT90" s="382">
        <v>11096</v>
      </c>
      <c r="BU90" s="382">
        <v>11077</v>
      </c>
      <c r="BV90" s="382">
        <v>11116</v>
      </c>
      <c r="BW90" s="382">
        <v>11209</v>
      </c>
      <c r="BX90" s="379">
        <v>10896</v>
      </c>
      <c r="BY90" s="379">
        <v>10676</v>
      </c>
      <c r="BZ90" s="379">
        <v>10283</v>
      </c>
      <c r="CA90" s="379">
        <v>10104</v>
      </c>
      <c r="CB90" s="379">
        <v>10009</v>
      </c>
      <c r="CC90" s="379">
        <v>9915</v>
      </c>
      <c r="CD90" s="379">
        <v>9900</v>
      </c>
      <c r="CE90" s="379">
        <v>9859</v>
      </c>
      <c r="CF90" s="379">
        <v>9740</v>
      </c>
      <c r="CG90" s="379">
        <v>9649</v>
      </c>
      <c r="CH90" s="379">
        <v>9590</v>
      </c>
      <c r="CI90" s="379">
        <v>9602</v>
      </c>
      <c r="CJ90" s="382">
        <v>9521</v>
      </c>
      <c r="CK90" s="382">
        <v>9593</v>
      </c>
      <c r="CL90" s="382">
        <v>9673</v>
      </c>
      <c r="CM90" s="382">
        <v>9671</v>
      </c>
      <c r="CN90" s="382">
        <v>9748</v>
      </c>
      <c r="CO90" s="382">
        <v>9963</v>
      </c>
      <c r="CP90" s="382">
        <v>10127</v>
      </c>
      <c r="CQ90" s="382">
        <v>10240</v>
      </c>
      <c r="CR90" s="382">
        <v>10200</v>
      </c>
      <c r="CS90" s="382">
        <v>10317</v>
      </c>
      <c r="CT90" s="382">
        <v>10438</v>
      </c>
      <c r="CU90" s="382">
        <v>10540</v>
      </c>
      <c r="CV90" s="379">
        <v>10563</v>
      </c>
      <c r="CW90" s="379">
        <v>10474</v>
      </c>
      <c r="CX90" s="379">
        <v>10535</v>
      </c>
      <c r="CY90" s="379">
        <v>10583</v>
      </c>
      <c r="CZ90" s="379">
        <v>10621</v>
      </c>
      <c r="DA90" s="379">
        <v>10624</v>
      </c>
      <c r="DB90" s="379">
        <v>10781</v>
      </c>
      <c r="DC90" s="379">
        <v>10727</v>
      </c>
      <c r="DD90" s="379">
        <v>10748</v>
      </c>
      <c r="DE90" s="379">
        <v>10587</v>
      </c>
      <c r="DF90" s="379">
        <v>10715</v>
      </c>
      <c r="DG90" s="379">
        <v>10908</v>
      </c>
      <c r="DH90" s="382">
        <v>11064</v>
      </c>
      <c r="DI90" s="382">
        <v>11087</v>
      </c>
      <c r="DJ90" s="382">
        <v>11326</v>
      </c>
      <c r="DK90" s="382">
        <v>11263</v>
      </c>
      <c r="DL90" s="382">
        <v>11062</v>
      </c>
      <c r="DM90" s="382">
        <v>11059</v>
      </c>
      <c r="DN90" s="382">
        <v>11111</v>
      </c>
      <c r="DO90" s="382">
        <v>11150</v>
      </c>
      <c r="DP90" s="382">
        <v>11135</v>
      </c>
      <c r="DQ90" s="382">
        <v>10988</v>
      </c>
      <c r="DR90" s="382">
        <v>10886</v>
      </c>
      <c r="DS90" s="382">
        <v>10997</v>
      </c>
      <c r="DT90" s="379">
        <v>11081</v>
      </c>
      <c r="DU90" s="379">
        <v>11794</v>
      </c>
      <c r="DV90" s="379">
        <v>12202</v>
      </c>
      <c r="DW90" s="379">
        <v>12571</v>
      </c>
      <c r="DX90" s="379">
        <v>13040</v>
      </c>
      <c r="DY90" s="379">
        <v>13379</v>
      </c>
      <c r="DZ90" s="379">
        <v>13378</v>
      </c>
      <c r="EA90" s="379">
        <v>12747</v>
      </c>
      <c r="EB90" s="379">
        <v>12584</v>
      </c>
      <c r="EC90" s="379">
        <v>12364</v>
      </c>
      <c r="ED90" s="379">
        <v>12219</v>
      </c>
      <c r="EE90" s="379">
        <v>11917</v>
      </c>
      <c r="EF90" s="382">
        <v>11873</v>
      </c>
      <c r="EG90" s="382">
        <v>11670</v>
      </c>
      <c r="EH90" s="382">
        <v>11558</v>
      </c>
      <c r="EI90" s="382">
        <v>11455</v>
      </c>
      <c r="EJ90" s="382">
        <v>11312</v>
      </c>
      <c r="EK90" s="382">
        <v>11433</v>
      </c>
      <c r="EL90" s="382">
        <v>11411</v>
      </c>
      <c r="EM90" s="382">
        <v>11348</v>
      </c>
      <c r="EN90" s="382">
        <v>12482</v>
      </c>
      <c r="EO90" s="382">
        <v>12297</v>
      </c>
      <c r="EP90" s="382">
        <v>12382</v>
      </c>
      <c r="EQ90" s="382">
        <v>12594</v>
      </c>
      <c r="ER90" s="379">
        <v>12559</v>
      </c>
      <c r="ES90" s="379">
        <v>12658</v>
      </c>
      <c r="ET90" s="379">
        <v>13218</v>
      </c>
      <c r="EU90" s="379">
        <v>13229</v>
      </c>
      <c r="EV90" s="379">
        <v>13384</v>
      </c>
      <c r="EW90" s="379">
        <v>13537</v>
      </c>
      <c r="EX90" s="379">
        <v>14427</v>
      </c>
      <c r="EY90" s="379">
        <v>14535</v>
      </c>
      <c r="EZ90" s="379">
        <v>14353</v>
      </c>
      <c r="FA90" s="379">
        <v>14569</v>
      </c>
      <c r="FB90" s="379">
        <v>14932</v>
      </c>
      <c r="FC90" s="379">
        <v>15134</v>
      </c>
      <c r="FD90" s="382">
        <v>15405</v>
      </c>
      <c r="FE90" s="382">
        <v>15382</v>
      </c>
      <c r="FF90" s="382">
        <v>15239</v>
      </c>
      <c r="FG90" s="382">
        <v>15219</v>
      </c>
      <c r="FH90" s="382">
        <v>15271</v>
      </c>
      <c r="FI90" s="382">
        <v>15300</v>
      </c>
      <c r="FJ90" s="382">
        <v>15513</v>
      </c>
      <c r="FK90" s="382">
        <v>15739</v>
      </c>
      <c r="FL90" s="382">
        <v>15748</v>
      </c>
      <c r="FM90" s="382">
        <v>15813</v>
      </c>
      <c r="FN90" s="382">
        <v>15796</v>
      </c>
      <c r="FO90" s="382">
        <v>15908</v>
      </c>
      <c r="FP90" s="379">
        <v>16235</v>
      </c>
      <c r="FQ90" s="379">
        <v>16250</v>
      </c>
      <c r="FR90" s="379">
        <v>16408</v>
      </c>
      <c r="FS90" s="379">
        <v>16446</v>
      </c>
      <c r="FT90" s="379">
        <v>16385</v>
      </c>
      <c r="FU90" s="379">
        <v>16674</v>
      </c>
      <c r="FV90" s="379">
        <v>16876</v>
      </c>
      <c r="FW90" s="379">
        <v>16615</v>
      </c>
      <c r="FX90" s="379">
        <v>16830</v>
      </c>
      <c r="FY90" s="379">
        <v>16877</v>
      </c>
      <c r="FZ90" s="379">
        <v>16749</v>
      </c>
      <c r="GA90" s="379">
        <v>16848</v>
      </c>
      <c r="GB90" s="379">
        <v>17326</v>
      </c>
      <c r="GC90" s="379">
        <v>17111</v>
      </c>
      <c r="GD90" s="379">
        <v>16932</v>
      </c>
      <c r="GE90" s="379">
        <v>16722</v>
      </c>
      <c r="GF90" s="390">
        <v>16817</v>
      </c>
      <c r="GG90" s="391">
        <v>15228</v>
      </c>
      <c r="GH90" s="379">
        <v>15603</v>
      </c>
      <c r="GI90" s="324">
        <v>375</v>
      </c>
      <c r="GJ90" s="325">
        <v>102.462568951931</v>
      </c>
      <c r="GK90" s="324">
        <v>-1245</v>
      </c>
      <c r="GL90" s="325">
        <v>92.610398860398902</v>
      </c>
    </row>
    <row r="91" spans="1:194" ht="15" outlineLevel="2">
      <c r="A91" s="377">
        <v>400</v>
      </c>
      <c r="B91" s="378" t="s">
        <v>538</v>
      </c>
      <c r="C91" s="348" t="s">
        <v>592</v>
      </c>
      <c r="D91" s="379">
        <v>6710</v>
      </c>
      <c r="E91" s="379">
        <v>6890</v>
      </c>
      <c r="F91" s="379">
        <v>6850</v>
      </c>
      <c r="G91" s="379">
        <v>6798</v>
      </c>
      <c r="H91" s="379">
        <v>6699</v>
      </c>
      <c r="I91" s="379">
        <v>6717</v>
      </c>
      <c r="J91" s="379">
        <v>6688</v>
      </c>
      <c r="K91" s="379">
        <v>6694</v>
      </c>
      <c r="L91" s="379">
        <v>6818</v>
      </c>
      <c r="M91" s="379">
        <v>6885</v>
      </c>
      <c r="N91" s="379">
        <v>6845</v>
      </c>
      <c r="O91" s="379">
        <v>7002</v>
      </c>
      <c r="P91" s="382">
        <v>7111</v>
      </c>
      <c r="Q91" s="382">
        <v>7206</v>
      </c>
      <c r="R91" s="385">
        <v>7232</v>
      </c>
      <c r="S91" s="382">
        <v>6892</v>
      </c>
      <c r="T91" s="382">
        <v>7418</v>
      </c>
      <c r="U91" s="382">
        <v>7556</v>
      </c>
      <c r="V91" s="382">
        <v>7679</v>
      </c>
      <c r="W91" s="382">
        <v>7712</v>
      </c>
      <c r="X91" s="382">
        <v>7806</v>
      </c>
      <c r="Y91" s="382">
        <v>7975</v>
      </c>
      <c r="Z91" s="382">
        <v>8181</v>
      </c>
      <c r="AA91" s="382">
        <v>8197</v>
      </c>
      <c r="AB91" s="379">
        <v>8077</v>
      </c>
      <c r="AC91" s="379">
        <v>8250</v>
      </c>
      <c r="AD91" s="379">
        <v>8317</v>
      </c>
      <c r="AE91" s="379">
        <v>8335</v>
      </c>
      <c r="AF91" s="379">
        <v>8386</v>
      </c>
      <c r="AG91" s="379">
        <v>8397</v>
      </c>
      <c r="AH91" s="379">
        <v>8455</v>
      </c>
      <c r="AI91" s="379">
        <v>8552</v>
      </c>
      <c r="AJ91" s="379">
        <v>8511</v>
      </c>
      <c r="AK91" s="379">
        <v>8617</v>
      </c>
      <c r="AL91" s="379">
        <v>8652</v>
      </c>
      <c r="AM91" s="379">
        <v>8696</v>
      </c>
      <c r="AN91" s="382">
        <v>8660</v>
      </c>
      <c r="AO91" s="382">
        <v>8664</v>
      </c>
      <c r="AP91" s="382">
        <v>8683</v>
      </c>
      <c r="AQ91" s="382">
        <v>8658</v>
      </c>
      <c r="AR91" s="382">
        <v>8706</v>
      </c>
      <c r="AS91" s="382">
        <v>8766</v>
      </c>
      <c r="AT91" s="382">
        <v>8762</v>
      </c>
      <c r="AU91" s="382">
        <v>8859</v>
      </c>
      <c r="AV91" s="382">
        <v>8855</v>
      </c>
      <c r="AW91" s="382">
        <v>8868</v>
      </c>
      <c r="AX91" s="382">
        <v>8868</v>
      </c>
      <c r="AY91" s="382">
        <v>8892</v>
      </c>
      <c r="AZ91" s="379">
        <v>8849</v>
      </c>
      <c r="BA91" s="379">
        <v>8876</v>
      </c>
      <c r="BB91" s="379">
        <v>8853</v>
      </c>
      <c r="BC91" s="379">
        <v>8908</v>
      </c>
      <c r="BD91" s="379">
        <v>8898</v>
      </c>
      <c r="BE91" s="379">
        <v>8932</v>
      </c>
      <c r="BF91" s="379">
        <v>8909</v>
      </c>
      <c r="BG91" s="379">
        <v>8849</v>
      </c>
      <c r="BH91" s="379">
        <v>8879</v>
      </c>
      <c r="BI91" s="379">
        <v>8832</v>
      </c>
      <c r="BJ91" s="379">
        <v>8864</v>
      </c>
      <c r="BK91" s="379">
        <v>8933</v>
      </c>
      <c r="BL91" s="382">
        <v>9002</v>
      </c>
      <c r="BM91" s="382">
        <v>9101</v>
      </c>
      <c r="BN91" s="382">
        <v>9161</v>
      </c>
      <c r="BO91" s="382">
        <v>9142</v>
      </c>
      <c r="BP91" s="382">
        <v>9150</v>
      </c>
      <c r="BQ91" s="382">
        <v>9193</v>
      </c>
      <c r="BR91" s="382">
        <v>9073</v>
      </c>
      <c r="BS91" s="382">
        <v>9040</v>
      </c>
      <c r="BT91" s="382">
        <v>8991</v>
      </c>
      <c r="BU91" s="382">
        <v>9071</v>
      </c>
      <c r="BV91" s="382">
        <v>9062</v>
      </c>
      <c r="BW91" s="382">
        <v>9090</v>
      </c>
      <c r="BX91" s="379">
        <v>9087</v>
      </c>
      <c r="BY91" s="379">
        <v>9028</v>
      </c>
      <c r="BZ91" s="379">
        <v>8847</v>
      </c>
      <c r="CA91" s="379">
        <v>8787</v>
      </c>
      <c r="CB91" s="379">
        <v>8724</v>
      </c>
      <c r="CC91" s="379">
        <v>8696</v>
      </c>
      <c r="CD91" s="379">
        <v>8678</v>
      </c>
      <c r="CE91" s="379">
        <v>8687</v>
      </c>
      <c r="CF91" s="379">
        <v>8613</v>
      </c>
      <c r="CG91" s="379">
        <v>8567</v>
      </c>
      <c r="CH91" s="379">
        <v>8581</v>
      </c>
      <c r="CI91" s="379">
        <v>8585</v>
      </c>
      <c r="CJ91" s="382">
        <v>8563</v>
      </c>
      <c r="CK91" s="382">
        <v>8641</v>
      </c>
      <c r="CL91" s="382">
        <v>8689</v>
      </c>
      <c r="CM91" s="382">
        <v>8669</v>
      </c>
      <c r="CN91" s="382">
        <v>8743</v>
      </c>
      <c r="CO91" s="382">
        <v>8821</v>
      </c>
      <c r="CP91" s="382">
        <v>8877</v>
      </c>
      <c r="CQ91" s="382">
        <v>8928</v>
      </c>
      <c r="CR91" s="382">
        <v>8906</v>
      </c>
      <c r="CS91" s="382">
        <v>8948</v>
      </c>
      <c r="CT91" s="382">
        <v>9043</v>
      </c>
      <c r="CU91" s="382">
        <v>9051</v>
      </c>
      <c r="CV91" s="379">
        <v>8994</v>
      </c>
      <c r="CW91" s="379">
        <v>8967</v>
      </c>
      <c r="CX91" s="379">
        <v>8941</v>
      </c>
      <c r="CY91" s="379">
        <v>9030</v>
      </c>
      <c r="CZ91" s="379">
        <v>9040</v>
      </c>
      <c r="DA91" s="379">
        <v>9027</v>
      </c>
      <c r="DB91" s="379">
        <v>9093</v>
      </c>
      <c r="DC91" s="379">
        <v>9128</v>
      </c>
      <c r="DD91" s="379">
        <v>9109</v>
      </c>
      <c r="DE91" s="379">
        <v>9079</v>
      </c>
      <c r="DF91" s="379">
        <v>9020</v>
      </c>
      <c r="DG91" s="379">
        <v>9087</v>
      </c>
      <c r="DH91" s="382">
        <v>9124</v>
      </c>
      <c r="DI91" s="382">
        <v>9126</v>
      </c>
      <c r="DJ91" s="382">
        <v>9177</v>
      </c>
      <c r="DK91" s="382">
        <v>9159</v>
      </c>
      <c r="DL91" s="382">
        <v>9057</v>
      </c>
      <c r="DM91" s="382">
        <v>9005</v>
      </c>
      <c r="DN91" s="382">
        <v>8961</v>
      </c>
      <c r="DO91" s="382">
        <v>9006</v>
      </c>
      <c r="DP91" s="382">
        <v>9038</v>
      </c>
      <c r="DQ91" s="382">
        <v>8911</v>
      </c>
      <c r="DR91" s="382">
        <v>8841</v>
      </c>
      <c r="DS91" s="382">
        <v>8941</v>
      </c>
      <c r="DT91" s="379">
        <v>9000</v>
      </c>
      <c r="DU91" s="379">
        <v>9027</v>
      </c>
      <c r="DV91" s="379">
        <v>9113</v>
      </c>
      <c r="DW91" s="379">
        <v>9226</v>
      </c>
      <c r="DX91" s="379">
        <v>9427</v>
      </c>
      <c r="DY91" s="379">
        <v>9474</v>
      </c>
      <c r="DZ91" s="379">
        <v>9571</v>
      </c>
      <c r="EA91" s="379">
        <v>9393</v>
      </c>
      <c r="EB91" s="379">
        <v>9400</v>
      </c>
      <c r="EC91" s="379">
        <v>9391</v>
      </c>
      <c r="ED91" s="379">
        <v>9286</v>
      </c>
      <c r="EE91" s="379">
        <v>9186</v>
      </c>
      <c r="EF91" s="382">
        <v>9196</v>
      </c>
      <c r="EG91" s="382">
        <v>9092</v>
      </c>
      <c r="EH91" s="382">
        <v>9029</v>
      </c>
      <c r="EI91" s="382">
        <v>8944</v>
      </c>
      <c r="EJ91" s="382">
        <v>8983</v>
      </c>
      <c r="EK91" s="382">
        <v>8997</v>
      </c>
      <c r="EL91" s="382">
        <v>8998</v>
      </c>
      <c r="EM91" s="382">
        <v>8955</v>
      </c>
      <c r="EN91" s="382">
        <v>9067</v>
      </c>
      <c r="EO91" s="382">
        <v>8962</v>
      </c>
      <c r="EP91" s="382">
        <v>8913</v>
      </c>
      <c r="EQ91" s="382">
        <v>8964</v>
      </c>
      <c r="ER91" s="379">
        <v>9041</v>
      </c>
      <c r="ES91" s="379">
        <v>9060</v>
      </c>
      <c r="ET91" s="379">
        <v>9304</v>
      </c>
      <c r="EU91" s="379">
        <v>9320</v>
      </c>
      <c r="EV91" s="379">
        <v>9396</v>
      </c>
      <c r="EW91" s="379">
        <v>9409</v>
      </c>
      <c r="EX91" s="379">
        <v>9755</v>
      </c>
      <c r="EY91" s="379">
        <v>9795</v>
      </c>
      <c r="EZ91" s="379">
        <v>9797</v>
      </c>
      <c r="FA91" s="379">
        <v>9791</v>
      </c>
      <c r="FB91" s="379">
        <v>9728</v>
      </c>
      <c r="FC91" s="379">
        <v>9814</v>
      </c>
      <c r="FD91" s="382">
        <v>10006</v>
      </c>
      <c r="FE91" s="382">
        <v>9981</v>
      </c>
      <c r="FF91" s="382">
        <v>9905</v>
      </c>
      <c r="FG91" s="382">
        <v>9910</v>
      </c>
      <c r="FH91" s="382">
        <v>9933</v>
      </c>
      <c r="FI91" s="382">
        <v>10011</v>
      </c>
      <c r="FJ91" s="382">
        <v>9956</v>
      </c>
      <c r="FK91" s="382">
        <v>9999</v>
      </c>
      <c r="FL91" s="382">
        <v>9979</v>
      </c>
      <c r="FM91" s="382">
        <v>9985</v>
      </c>
      <c r="FN91" s="382">
        <v>10050</v>
      </c>
      <c r="FO91" s="382">
        <v>10079</v>
      </c>
      <c r="FP91" s="379">
        <v>10197</v>
      </c>
      <c r="FQ91" s="379">
        <v>10188</v>
      </c>
      <c r="FR91" s="379">
        <v>10208</v>
      </c>
      <c r="FS91" s="379">
        <v>10128</v>
      </c>
      <c r="FT91" s="379">
        <v>10132</v>
      </c>
      <c r="FU91" s="379">
        <v>10213</v>
      </c>
      <c r="FV91" s="379">
        <v>10289</v>
      </c>
      <c r="FW91" s="379">
        <v>10262</v>
      </c>
      <c r="FX91" s="379">
        <v>10297</v>
      </c>
      <c r="FY91" s="379">
        <v>10313</v>
      </c>
      <c r="FZ91" s="379">
        <v>10273</v>
      </c>
      <c r="GA91" s="379">
        <v>10262</v>
      </c>
      <c r="GB91" s="379">
        <v>10409</v>
      </c>
      <c r="GC91" s="379">
        <v>10326</v>
      </c>
      <c r="GD91" s="379">
        <v>10382</v>
      </c>
      <c r="GE91" s="379">
        <v>10366</v>
      </c>
      <c r="GF91" s="390">
        <v>10457</v>
      </c>
      <c r="GG91" s="391">
        <v>10148</v>
      </c>
      <c r="GH91" s="379">
        <v>10279</v>
      </c>
      <c r="GI91" s="324">
        <v>131</v>
      </c>
      <c r="GJ91" s="325">
        <v>101.29089475758801</v>
      </c>
      <c r="GK91" s="324">
        <v>17</v>
      </c>
      <c r="GL91" s="325">
        <v>100.16565971545501</v>
      </c>
    </row>
    <row r="92" spans="1:194" ht="15" outlineLevel="2">
      <c r="A92" s="377">
        <v>440</v>
      </c>
      <c r="B92" s="378" t="s">
        <v>538</v>
      </c>
      <c r="C92" s="348" t="s">
        <v>427</v>
      </c>
      <c r="D92" s="379">
        <v>16541</v>
      </c>
      <c r="E92" s="379">
        <v>16691</v>
      </c>
      <c r="F92" s="379">
        <v>16714</v>
      </c>
      <c r="G92" s="379">
        <v>16515</v>
      </c>
      <c r="H92" s="379">
        <v>16458</v>
      </c>
      <c r="I92" s="379">
        <v>16564</v>
      </c>
      <c r="J92" s="379">
        <v>16383</v>
      </c>
      <c r="K92" s="379">
        <v>16564</v>
      </c>
      <c r="L92" s="379">
        <v>16146</v>
      </c>
      <c r="M92" s="379">
        <v>16100</v>
      </c>
      <c r="N92" s="379">
        <v>16166</v>
      </c>
      <c r="O92" s="379">
        <v>16451</v>
      </c>
      <c r="P92" s="382">
        <v>16373</v>
      </c>
      <c r="Q92" s="382">
        <v>16271</v>
      </c>
      <c r="R92" s="385">
        <v>16296</v>
      </c>
      <c r="S92" s="382">
        <v>11899</v>
      </c>
      <c r="T92" s="382">
        <v>16210</v>
      </c>
      <c r="U92" s="382">
        <v>16106</v>
      </c>
      <c r="V92" s="382">
        <v>15924</v>
      </c>
      <c r="W92" s="382">
        <v>15638</v>
      </c>
      <c r="X92" s="382">
        <v>15610</v>
      </c>
      <c r="Y92" s="382">
        <v>15608</v>
      </c>
      <c r="Z92" s="382">
        <v>15672</v>
      </c>
      <c r="AA92" s="382">
        <v>15652</v>
      </c>
      <c r="AB92" s="379">
        <v>16113</v>
      </c>
      <c r="AC92" s="379">
        <v>16235</v>
      </c>
      <c r="AD92" s="379">
        <v>16509</v>
      </c>
      <c r="AE92" s="379">
        <v>16496</v>
      </c>
      <c r="AF92" s="379">
        <v>16450</v>
      </c>
      <c r="AG92" s="379">
        <v>16512</v>
      </c>
      <c r="AH92" s="379">
        <v>16434</v>
      </c>
      <c r="AI92" s="379">
        <v>16595</v>
      </c>
      <c r="AJ92" s="379">
        <v>16619</v>
      </c>
      <c r="AK92" s="379">
        <v>17095</v>
      </c>
      <c r="AL92" s="379">
        <v>16922</v>
      </c>
      <c r="AM92" s="379">
        <v>16841</v>
      </c>
      <c r="AN92" s="382">
        <v>16889</v>
      </c>
      <c r="AO92" s="382">
        <v>17051</v>
      </c>
      <c r="AP92" s="382">
        <v>17005</v>
      </c>
      <c r="AQ92" s="382">
        <v>16984</v>
      </c>
      <c r="AR92" s="382">
        <v>16915</v>
      </c>
      <c r="AS92" s="382">
        <v>16982</v>
      </c>
      <c r="AT92" s="382">
        <v>16874</v>
      </c>
      <c r="AU92" s="382">
        <v>17035</v>
      </c>
      <c r="AV92" s="382">
        <v>16904</v>
      </c>
      <c r="AW92" s="382">
        <v>16855</v>
      </c>
      <c r="AX92" s="382">
        <v>16777</v>
      </c>
      <c r="AY92" s="382">
        <v>16787</v>
      </c>
      <c r="AZ92" s="379">
        <v>16728</v>
      </c>
      <c r="BA92" s="379">
        <v>16813</v>
      </c>
      <c r="BB92" s="379">
        <v>16669</v>
      </c>
      <c r="BC92" s="379">
        <v>15933</v>
      </c>
      <c r="BD92" s="379">
        <v>15957</v>
      </c>
      <c r="BE92" s="379">
        <v>16107</v>
      </c>
      <c r="BF92" s="379">
        <v>16155</v>
      </c>
      <c r="BG92" s="379">
        <v>16108</v>
      </c>
      <c r="BH92" s="379">
        <v>16133</v>
      </c>
      <c r="BI92" s="379">
        <v>16115</v>
      </c>
      <c r="BJ92" s="379">
        <v>16212</v>
      </c>
      <c r="BK92" s="379">
        <v>16247</v>
      </c>
      <c r="BL92" s="382">
        <v>16311</v>
      </c>
      <c r="BM92" s="382">
        <v>16363</v>
      </c>
      <c r="BN92" s="382">
        <v>16344</v>
      </c>
      <c r="BO92" s="382">
        <v>16241</v>
      </c>
      <c r="BP92" s="382">
        <v>16161</v>
      </c>
      <c r="BQ92" s="382">
        <v>16133</v>
      </c>
      <c r="BR92" s="382">
        <v>16247</v>
      </c>
      <c r="BS92" s="382">
        <v>16123</v>
      </c>
      <c r="BT92" s="382">
        <v>16081</v>
      </c>
      <c r="BU92" s="382">
        <v>15971</v>
      </c>
      <c r="BV92" s="382">
        <v>15911</v>
      </c>
      <c r="BW92" s="382">
        <v>16027</v>
      </c>
      <c r="BX92" s="379">
        <v>16282</v>
      </c>
      <c r="BY92" s="379">
        <v>16142</v>
      </c>
      <c r="BZ92" s="379">
        <v>15893</v>
      </c>
      <c r="CA92" s="379">
        <v>15532</v>
      </c>
      <c r="CB92" s="379">
        <v>15352</v>
      </c>
      <c r="CC92" s="379">
        <v>15281</v>
      </c>
      <c r="CD92" s="379">
        <v>15162</v>
      </c>
      <c r="CE92" s="379">
        <v>15131</v>
      </c>
      <c r="CF92" s="379">
        <v>14992</v>
      </c>
      <c r="CG92" s="379">
        <v>14849</v>
      </c>
      <c r="CH92" s="379">
        <v>14842</v>
      </c>
      <c r="CI92" s="379">
        <v>14806</v>
      </c>
      <c r="CJ92" s="382">
        <v>14757</v>
      </c>
      <c r="CK92" s="382">
        <v>14804</v>
      </c>
      <c r="CL92" s="382">
        <v>14914</v>
      </c>
      <c r="CM92" s="382">
        <v>14886</v>
      </c>
      <c r="CN92" s="382">
        <v>14887</v>
      </c>
      <c r="CO92" s="382">
        <v>15013</v>
      </c>
      <c r="CP92" s="382">
        <v>15049</v>
      </c>
      <c r="CQ92" s="382">
        <v>15032</v>
      </c>
      <c r="CR92" s="382">
        <v>15959</v>
      </c>
      <c r="CS92" s="382">
        <v>15961</v>
      </c>
      <c r="CT92" s="382">
        <v>15978</v>
      </c>
      <c r="CU92" s="382">
        <v>16117</v>
      </c>
      <c r="CV92" s="379">
        <v>16064</v>
      </c>
      <c r="CW92" s="379">
        <v>16048</v>
      </c>
      <c r="CX92" s="379">
        <v>16005</v>
      </c>
      <c r="CY92" s="379">
        <v>16038</v>
      </c>
      <c r="CZ92" s="379">
        <v>16052</v>
      </c>
      <c r="DA92" s="379">
        <v>16059</v>
      </c>
      <c r="DB92" s="379">
        <v>16000</v>
      </c>
      <c r="DC92" s="379">
        <v>16042</v>
      </c>
      <c r="DD92" s="379">
        <v>16012</v>
      </c>
      <c r="DE92" s="379">
        <v>16131</v>
      </c>
      <c r="DF92" s="379">
        <v>16186</v>
      </c>
      <c r="DG92" s="379">
        <v>16276</v>
      </c>
      <c r="DH92" s="382">
        <v>16295</v>
      </c>
      <c r="DI92" s="382">
        <v>16274</v>
      </c>
      <c r="DJ92" s="382">
        <v>16274</v>
      </c>
      <c r="DK92" s="382">
        <v>16256</v>
      </c>
      <c r="DL92" s="382">
        <v>16200</v>
      </c>
      <c r="DM92" s="382">
        <v>16151</v>
      </c>
      <c r="DN92" s="382">
        <v>16096</v>
      </c>
      <c r="DO92" s="382">
        <v>16072</v>
      </c>
      <c r="DP92" s="382">
        <v>16153</v>
      </c>
      <c r="DQ92" s="382">
        <v>16111</v>
      </c>
      <c r="DR92" s="382">
        <v>16056</v>
      </c>
      <c r="DS92" s="382">
        <v>16307</v>
      </c>
      <c r="DT92" s="379">
        <v>16440</v>
      </c>
      <c r="DU92" s="379">
        <v>17089</v>
      </c>
      <c r="DV92" s="379">
        <v>17465</v>
      </c>
      <c r="DW92" s="379">
        <v>17723</v>
      </c>
      <c r="DX92" s="379">
        <v>18400</v>
      </c>
      <c r="DY92" s="379">
        <v>18567</v>
      </c>
      <c r="DZ92" s="379">
        <v>18539</v>
      </c>
      <c r="EA92" s="379">
        <v>17973</v>
      </c>
      <c r="EB92" s="379">
        <v>18045</v>
      </c>
      <c r="EC92" s="379">
        <v>17936</v>
      </c>
      <c r="ED92" s="379">
        <v>17777</v>
      </c>
      <c r="EE92" s="379">
        <v>17565</v>
      </c>
      <c r="EF92" s="382">
        <v>17583</v>
      </c>
      <c r="EG92" s="382">
        <v>17484</v>
      </c>
      <c r="EH92" s="382">
        <v>17350</v>
      </c>
      <c r="EI92" s="382">
        <v>17430</v>
      </c>
      <c r="EJ92" s="382">
        <v>17458</v>
      </c>
      <c r="EK92" s="382">
        <v>17532</v>
      </c>
      <c r="EL92" s="382">
        <v>17593</v>
      </c>
      <c r="EM92" s="382">
        <v>17552</v>
      </c>
      <c r="EN92" s="382">
        <v>18332</v>
      </c>
      <c r="EO92" s="382">
        <v>18254</v>
      </c>
      <c r="EP92" s="382">
        <v>18428</v>
      </c>
      <c r="EQ92" s="382">
        <v>18605</v>
      </c>
      <c r="ER92" s="379">
        <v>18796</v>
      </c>
      <c r="ES92" s="379">
        <v>18880</v>
      </c>
      <c r="ET92" s="379">
        <v>19666</v>
      </c>
      <c r="EU92" s="379">
        <v>19669</v>
      </c>
      <c r="EV92" s="379">
        <v>19869</v>
      </c>
      <c r="EW92" s="379">
        <v>20115</v>
      </c>
      <c r="EX92" s="379">
        <v>21154</v>
      </c>
      <c r="EY92" s="379">
        <v>21340</v>
      </c>
      <c r="EZ92" s="379">
        <v>21477</v>
      </c>
      <c r="FA92" s="379">
        <v>22042</v>
      </c>
      <c r="FB92" s="379">
        <v>22182</v>
      </c>
      <c r="FC92" s="379">
        <v>24156</v>
      </c>
      <c r="FD92" s="382">
        <v>24498</v>
      </c>
      <c r="FE92" s="382">
        <v>24476</v>
      </c>
      <c r="FF92" s="382">
        <v>24472</v>
      </c>
      <c r="FG92" s="382">
        <v>26060</v>
      </c>
      <c r="FH92" s="382">
        <v>26190</v>
      </c>
      <c r="FI92" s="382">
        <v>26218</v>
      </c>
      <c r="FJ92" s="382">
        <v>26320</v>
      </c>
      <c r="FK92" s="382">
        <v>25582</v>
      </c>
      <c r="FL92" s="382">
        <v>25424</v>
      </c>
      <c r="FM92" s="382">
        <v>25478</v>
      </c>
      <c r="FN92" s="382">
        <v>25570</v>
      </c>
      <c r="FO92" s="382">
        <v>25763</v>
      </c>
      <c r="FP92" s="379">
        <v>26144</v>
      </c>
      <c r="FQ92" s="379">
        <v>26335</v>
      </c>
      <c r="FR92" s="379">
        <v>26472</v>
      </c>
      <c r="FS92" s="379">
        <v>26546</v>
      </c>
      <c r="FT92" s="379">
        <v>26507</v>
      </c>
      <c r="FU92" s="379">
        <v>26688</v>
      </c>
      <c r="FV92" s="379">
        <v>26855</v>
      </c>
      <c r="FW92" s="379">
        <v>26832</v>
      </c>
      <c r="FX92" s="379">
        <v>27070</v>
      </c>
      <c r="FY92" s="379">
        <v>27267</v>
      </c>
      <c r="FZ92" s="379">
        <v>27292</v>
      </c>
      <c r="GA92" s="379">
        <v>27302</v>
      </c>
      <c r="GB92" s="379">
        <v>27776</v>
      </c>
      <c r="GC92" s="379">
        <v>28003</v>
      </c>
      <c r="GD92" s="379">
        <v>27998</v>
      </c>
      <c r="GE92" s="379">
        <v>27857</v>
      </c>
      <c r="GF92" s="390">
        <v>28104</v>
      </c>
      <c r="GG92" s="391">
        <v>23173</v>
      </c>
      <c r="GH92" s="379">
        <v>23359</v>
      </c>
      <c r="GI92" s="324">
        <v>186</v>
      </c>
      <c r="GJ92" s="325">
        <v>100.802658266086</v>
      </c>
      <c r="GK92" s="324">
        <v>-3943</v>
      </c>
      <c r="GL92" s="325">
        <v>85.557834590872503</v>
      </c>
    </row>
    <row r="93" spans="1:194" ht="15" outlineLevel="2">
      <c r="A93" s="377">
        <v>483</v>
      </c>
      <c r="B93" s="378" t="s">
        <v>538</v>
      </c>
      <c r="C93" s="348" t="s">
        <v>431</v>
      </c>
      <c r="D93" s="379">
        <v>9285</v>
      </c>
      <c r="E93" s="379">
        <v>9331</v>
      </c>
      <c r="F93" s="379">
        <v>9320</v>
      </c>
      <c r="G93" s="379">
        <v>9251</v>
      </c>
      <c r="H93" s="379">
        <v>9241</v>
      </c>
      <c r="I93" s="379">
        <v>9353</v>
      </c>
      <c r="J93" s="379">
        <v>9335</v>
      </c>
      <c r="K93" s="379">
        <v>9279</v>
      </c>
      <c r="L93" s="379">
        <v>9327</v>
      </c>
      <c r="M93" s="379">
        <v>9520</v>
      </c>
      <c r="N93" s="379">
        <v>9598</v>
      </c>
      <c r="O93" s="379">
        <v>9642</v>
      </c>
      <c r="P93" s="382">
        <v>9576</v>
      </c>
      <c r="Q93" s="382">
        <v>9624</v>
      </c>
      <c r="R93" s="385">
        <v>9611</v>
      </c>
      <c r="S93" s="382">
        <v>8286</v>
      </c>
      <c r="T93" s="382">
        <v>9702</v>
      </c>
      <c r="U93" s="382">
        <v>9766</v>
      </c>
      <c r="V93" s="382">
        <v>9782</v>
      </c>
      <c r="W93" s="382">
        <v>9799</v>
      </c>
      <c r="X93" s="382">
        <v>9915</v>
      </c>
      <c r="Y93" s="382">
        <v>9911</v>
      </c>
      <c r="Z93" s="382">
        <v>9931</v>
      </c>
      <c r="AA93" s="382">
        <v>9839</v>
      </c>
      <c r="AB93" s="379">
        <v>9846</v>
      </c>
      <c r="AC93" s="379">
        <v>9821</v>
      </c>
      <c r="AD93" s="379">
        <v>9791</v>
      </c>
      <c r="AE93" s="379">
        <v>9849</v>
      </c>
      <c r="AF93" s="379">
        <v>9853</v>
      </c>
      <c r="AG93" s="379">
        <v>9965</v>
      </c>
      <c r="AH93" s="379">
        <v>10009</v>
      </c>
      <c r="AI93" s="379">
        <v>9995</v>
      </c>
      <c r="AJ93" s="379">
        <v>9972</v>
      </c>
      <c r="AK93" s="379">
        <v>10019</v>
      </c>
      <c r="AL93" s="379">
        <v>10019</v>
      </c>
      <c r="AM93" s="379">
        <v>10070</v>
      </c>
      <c r="AN93" s="382">
        <v>10082</v>
      </c>
      <c r="AO93" s="382">
        <v>10022</v>
      </c>
      <c r="AP93" s="382">
        <v>10010</v>
      </c>
      <c r="AQ93" s="382">
        <v>10052</v>
      </c>
      <c r="AR93" s="382">
        <v>10066</v>
      </c>
      <c r="AS93" s="382">
        <v>10009</v>
      </c>
      <c r="AT93" s="382">
        <v>10006</v>
      </c>
      <c r="AU93" s="382">
        <v>9976</v>
      </c>
      <c r="AV93" s="382">
        <v>9853</v>
      </c>
      <c r="AW93" s="382">
        <v>9836</v>
      </c>
      <c r="AX93" s="382">
        <v>9807</v>
      </c>
      <c r="AY93" s="382">
        <v>9736</v>
      </c>
      <c r="AZ93" s="379">
        <v>9682</v>
      </c>
      <c r="BA93" s="379">
        <v>9629</v>
      </c>
      <c r="BB93" s="379">
        <v>9571</v>
      </c>
      <c r="BC93" s="379">
        <v>9214</v>
      </c>
      <c r="BD93" s="379">
        <v>9183</v>
      </c>
      <c r="BE93" s="379">
        <v>9188</v>
      </c>
      <c r="BF93" s="379">
        <v>9162</v>
      </c>
      <c r="BG93" s="379">
        <v>9093</v>
      </c>
      <c r="BH93" s="379">
        <v>9079</v>
      </c>
      <c r="BI93" s="379">
        <v>9009</v>
      </c>
      <c r="BJ93" s="379">
        <v>8971</v>
      </c>
      <c r="BK93" s="379">
        <v>9014</v>
      </c>
      <c r="BL93" s="382">
        <v>9021</v>
      </c>
      <c r="BM93" s="382">
        <v>9060</v>
      </c>
      <c r="BN93" s="382">
        <v>9067</v>
      </c>
      <c r="BO93" s="382">
        <v>9021</v>
      </c>
      <c r="BP93" s="382">
        <v>9058</v>
      </c>
      <c r="BQ93" s="382">
        <v>9054</v>
      </c>
      <c r="BR93" s="382">
        <v>8983</v>
      </c>
      <c r="BS93" s="382">
        <v>8943</v>
      </c>
      <c r="BT93" s="382">
        <v>8879</v>
      </c>
      <c r="BU93" s="382">
        <v>8863</v>
      </c>
      <c r="BV93" s="382">
        <v>8854</v>
      </c>
      <c r="BW93" s="382">
        <v>8873</v>
      </c>
      <c r="BX93" s="379">
        <v>8874</v>
      </c>
      <c r="BY93" s="379">
        <v>8831</v>
      </c>
      <c r="BZ93" s="379">
        <v>8826</v>
      </c>
      <c r="CA93" s="379">
        <v>8798</v>
      </c>
      <c r="CB93" s="379">
        <v>8737</v>
      </c>
      <c r="CC93" s="379">
        <v>8657</v>
      </c>
      <c r="CD93" s="379">
        <v>8618</v>
      </c>
      <c r="CE93" s="379">
        <v>8593</v>
      </c>
      <c r="CF93" s="379">
        <v>8689</v>
      </c>
      <c r="CG93" s="379">
        <v>8665</v>
      </c>
      <c r="CH93" s="379">
        <v>8673</v>
      </c>
      <c r="CI93" s="379">
        <v>8644</v>
      </c>
      <c r="CJ93" s="382">
        <v>8642</v>
      </c>
      <c r="CK93" s="382">
        <v>8638</v>
      </c>
      <c r="CL93" s="382">
        <v>8617</v>
      </c>
      <c r="CM93" s="382">
        <v>8609</v>
      </c>
      <c r="CN93" s="382">
        <v>8629</v>
      </c>
      <c r="CO93" s="382">
        <v>8697</v>
      </c>
      <c r="CP93" s="382">
        <v>8754</v>
      </c>
      <c r="CQ93" s="382">
        <v>8767</v>
      </c>
      <c r="CR93" s="382">
        <v>8770</v>
      </c>
      <c r="CS93" s="382">
        <v>8755</v>
      </c>
      <c r="CT93" s="382">
        <v>8824</v>
      </c>
      <c r="CU93" s="382">
        <v>8837</v>
      </c>
      <c r="CV93" s="379">
        <v>8833</v>
      </c>
      <c r="CW93" s="379">
        <v>8840</v>
      </c>
      <c r="CX93" s="379">
        <v>8782</v>
      </c>
      <c r="CY93" s="379">
        <v>8808</v>
      </c>
      <c r="CZ93" s="379">
        <v>8820</v>
      </c>
      <c r="DA93" s="379">
        <v>8771</v>
      </c>
      <c r="DB93" s="379">
        <v>8740</v>
      </c>
      <c r="DC93" s="379">
        <v>8734</v>
      </c>
      <c r="DD93" s="379">
        <v>8705</v>
      </c>
      <c r="DE93" s="379">
        <v>8641</v>
      </c>
      <c r="DF93" s="379">
        <v>8624</v>
      </c>
      <c r="DG93" s="379">
        <v>8647</v>
      </c>
      <c r="DH93" s="382">
        <v>8605</v>
      </c>
      <c r="DI93" s="382">
        <v>8542</v>
      </c>
      <c r="DJ93" s="382">
        <v>8503</v>
      </c>
      <c r="DK93" s="382">
        <v>8465</v>
      </c>
      <c r="DL93" s="382">
        <v>8383</v>
      </c>
      <c r="DM93" s="382">
        <v>8310</v>
      </c>
      <c r="DN93" s="382">
        <v>8252</v>
      </c>
      <c r="DO93" s="382">
        <v>8224</v>
      </c>
      <c r="DP93" s="382">
        <v>8214</v>
      </c>
      <c r="DQ93" s="382">
        <v>8169</v>
      </c>
      <c r="DR93" s="382">
        <v>8132</v>
      </c>
      <c r="DS93" s="382">
        <v>8204</v>
      </c>
      <c r="DT93" s="379">
        <v>8239</v>
      </c>
      <c r="DU93" s="379">
        <v>8274</v>
      </c>
      <c r="DV93" s="379">
        <v>8237</v>
      </c>
      <c r="DW93" s="379">
        <v>8247</v>
      </c>
      <c r="DX93" s="379">
        <v>8309</v>
      </c>
      <c r="DY93" s="379">
        <v>8304</v>
      </c>
      <c r="DZ93" s="379">
        <v>8286</v>
      </c>
      <c r="EA93" s="379">
        <v>8213</v>
      </c>
      <c r="EB93" s="379">
        <v>8226</v>
      </c>
      <c r="EC93" s="379">
        <v>8221</v>
      </c>
      <c r="ED93" s="379">
        <v>8210</v>
      </c>
      <c r="EE93" s="379">
        <v>8176</v>
      </c>
      <c r="EF93" s="382">
        <v>8186</v>
      </c>
      <c r="EG93" s="382">
        <v>8157</v>
      </c>
      <c r="EH93" s="382">
        <v>8126</v>
      </c>
      <c r="EI93" s="382">
        <v>8080</v>
      </c>
      <c r="EJ93" s="382">
        <v>8075</v>
      </c>
      <c r="EK93" s="382">
        <v>8029</v>
      </c>
      <c r="EL93" s="382">
        <v>8055</v>
      </c>
      <c r="EM93" s="382">
        <v>8038</v>
      </c>
      <c r="EN93" s="382">
        <v>8048</v>
      </c>
      <c r="EO93" s="382">
        <v>8084</v>
      </c>
      <c r="EP93" s="382">
        <v>8119</v>
      </c>
      <c r="EQ93" s="382">
        <v>8129</v>
      </c>
      <c r="ER93" s="379">
        <v>8146</v>
      </c>
      <c r="ES93" s="379">
        <v>8127</v>
      </c>
      <c r="ET93" s="379">
        <v>8108</v>
      </c>
      <c r="EU93" s="379">
        <v>8063</v>
      </c>
      <c r="EV93" s="379">
        <v>8036</v>
      </c>
      <c r="EW93" s="379">
        <v>8031</v>
      </c>
      <c r="EX93" s="379">
        <v>8004</v>
      </c>
      <c r="EY93" s="379">
        <v>8014</v>
      </c>
      <c r="EZ93" s="379">
        <v>7967</v>
      </c>
      <c r="FA93" s="379">
        <v>7964</v>
      </c>
      <c r="FB93" s="379">
        <v>7956</v>
      </c>
      <c r="FC93" s="379">
        <v>7976</v>
      </c>
      <c r="FD93" s="382">
        <v>7991</v>
      </c>
      <c r="FE93" s="382">
        <v>7992</v>
      </c>
      <c r="FF93" s="382">
        <v>7914</v>
      </c>
      <c r="FG93" s="382">
        <v>7864</v>
      </c>
      <c r="FH93" s="382">
        <v>7819</v>
      </c>
      <c r="FI93" s="382">
        <v>7788</v>
      </c>
      <c r="FJ93" s="382">
        <v>7776</v>
      </c>
      <c r="FK93" s="382">
        <v>7767</v>
      </c>
      <c r="FL93" s="382">
        <v>7727</v>
      </c>
      <c r="FM93" s="382">
        <v>7717</v>
      </c>
      <c r="FN93" s="382">
        <v>7697</v>
      </c>
      <c r="FO93" s="382">
        <v>7680</v>
      </c>
      <c r="FP93" s="379">
        <v>7681</v>
      </c>
      <c r="FQ93" s="379">
        <v>7704</v>
      </c>
      <c r="FR93" s="379">
        <v>7698</v>
      </c>
      <c r="FS93" s="379">
        <v>7640</v>
      </c>
      <c r="FT93" s="379">
        <v>7633</v>
      </c>
      <c r="FU93" s="379">
        <v>7634</v>
      </c>
      <c r="FV93" s="379">
        <v>7615</v>
      </c>
      <c r="FW93" s="379">
        <v>7595</v>
      </c>
      <c r="FX93" s="379">
        <v>7571</v>
      </c>
      <c r="FY93" s="379">
        <v>7590</v>
      </c>
      <c r="FZ93" s="379">
        <v>7552</v>
      </c>
      <c r="GA93" s="379">
        <v>7561</v>
      </c>
      <c r="GB93" s="379">
        <v>7599</v>
      </c>
      <c r="GC93" s="379">
        <v>7613</v>
      </c>
      <c r="GD93" s="379">
        <v>7570</v>
      </c>
      <c r="GE93" s="379">
        <v>7582</v>
      </c>
      <c r="GF93" s="390">
        <v>7582</v>
      </c>
      <c r="GG93" s="391">
        <v>7524</v>
      </c>
      <c r="GH93" s="379">
        <v>7531</v>
      </c>
      <c r="GI93" s="324">
        <v>7</v>
      </c>
      <c r="GJ93" s="325">
        <v>100.093035619351</v>
      </c>
      <c r="GK93" s="324">
        <v>-30</v>
      </c>
      <c r="GL93" s="325">
        <v>99.6032270863642</v>
      </c>
    </row>
    <row r="94" spans="1:194" ht="15" outlineLevel="2">
      <c r="A94" s="377">
        <v>541</v>
      </c>
      <c r="B94" s="378" t="s">
        <v>538</v>
      </c>
      <c r="C94" s="348" t="s">
        <v>435</v>
      </c>
      <c r="D94" s="379">
        <v>11508</v>
      </c>
      <c r="E94" s="379">
        <v>11651</v>
      </c>
      <c r="F94" s="379">
        <v>11713</v>
      </c>
      <c r="G94" s="379">
        <v>11646</v>
      </c>
      <c r="H94" s="379">
        <v>11626</v>
      </c>
      <c r="I94" s="379">
        <v>11719</v>
      </c>
      <c r="J94" s="379">
        <v>11637</v>
      </c>
      <c r="K94" s="379">
        <v>11618</v>
      </c>
      <c r="L94" s="379">
        <v>11852</v>
      </c>
      <c r="M94" s="379">
        <v>11954</v>
      </c>
      <c r="N94" s="379">
        <v>11951</v>
      </c>
      <c r="O94" s="379">
        <v>11957</v>
      </c>
      <c r="P94" s="382">
        <v>11979</v>
      </c>
      <c r="Q94" s="382">
        <v>11939</v>
      </c>
      <c r="R94" s="385">
        <v>11967</v>
      </c>
      <c r="S94" s="382">
        <v>12259</v>
      </c>
      <c r="T94" s="382">
        <v>12319</v>
      </c>
      <c r="U94" s="382">
        <v>12351</v>
      </c>
      <c r="V94" s="382">
        <v>12291</v>
      </c>
      <c r="W94" s="382">
        <v>12224</v>
      </c>
      <c r="X94" s="382">
        <v>12189</v>
      </c>
      <c r="Y94" s="382">
        <v>12086</v>
      </c>
      <c r="Z94" s="382">
        <v>12024</v>
      </c>
      <c r="AA94" s="382">
        <v>11934</v>
      </c>
      <c r="AB94" s="379">
        <v>11756</v>
      </c>
      <c r="AC94" s="379">
        <v>11908</v>
      </c>
      <c r="AD94" s="379">
        <v>11826</v>
      </c>
      <c r="AE94" s="379">
        <v>11747</v>
      </c>
      <c r="AF94" s="379">
        <v>11753</v>
      </c>
      <c r="AG94" s="379">
        <v>11754</v>
      </c>
      <c r="AH94" s="379">
        <v>11740</v>
      </c>
      <c r="AI94" s="379">
        <v>11732</v>
      </c>
      <c r="AJ94" s="379">
        <v>11670</v>
      </c>
      <c r="AK94" s="379">
        <v>11704</v>
      </c>
      <c r="AL94" s="379">
        <v>11667</v>
      </c>
      <c r="AM94" s="379">
        <v>11706</v>
      </c>
      <c r="AN94" s="382">
        <v>11545</v>
      </c>
      <c r="AO94" s="382">
        <v>11789</v>
      </c>
      <c r="AP94" s="382">
        <v>11733</v>
      </c>
      <c r="AQ94" s="382">
        <v>11706</v>
      </c>
      <c r="AR94" s="382">
        <v>11738</v>
      </c>
      <c r="AS94" s="382">
        <v>11712</v>
      </c>
      <c r="AT94" s="382">
        <v>11730</v>
      </c>
      <c r="AU94" s="382">
        <v>11724</v>
      </c>
      <c r="AV94" s="382">
        <v>11608</v>
      </c>
      <c r="AW94" s="382">
        <v>11481</v>
      </c>
      <c r="AX94" s="382">
        <v>11455</v>
      </c>
      <c r="AY94" s="382">
        <v>11504</v>
      </c>
      <c r="AZ94" s="379">
        <v>11546</v>
      </c>
      <c r="BA94" s="379">
        <v>11520</v>
      </c>
      <c r="BB94" s="379">
        <v>11498</v>
      </c>
      <c r="BC94" s="379">
        <v>11445</v>
      </c>
      <c r="BD94" s="379">
        <v>11408</v>
      </c>
      <c r="BE94" s="379">
        <v>11312</v>
      </c>
      <c r="BF94" s="379">
        <v>11347</v>
      </c>
      <c r="BG94" s="379">
        <v>11290</v>
      </c>
      <c r="BH94" s="379">
        <v>11268</v>
      </c>
      <c r="BI94" s="379">
        <v>11233</v>
      </c>
      <c r="BJ94" s="379">
        <v>11232</v>
      </c>
      <c r="BK94" s="379">
        <v>11328</v>
      </c>
      <c r="BL94" s="382">
        <v>11351</v>
      </c>
      <c r="BM94" s="382">
        <v>11434</v>
      </c>
      <c r="BN94" s="382">
        <v>11469</v>
      </c>
      <c r="BO94" s="382">
        <v>11412</v>
      </c>
      <c r="BP94" s="382">
        <v>11484</v>
      </c>
      <c r="BQ94" s="382">
        <v>11438</v>
      </c>
      <c r="BR94" s="382">
        <v>11231</v>
      </c>
      <c r="BS94" s="382">
        <v>11118</v>
      </c>
      <c r="BT94" s="382">
        <v>11093</v>
      </c>
      <c r="BU94" s="382">
        <v>11083</v>
      </c>
      <c r="BV94" s="382">
        <v>11068</v>
      </c>
      <c r="BW94" s="382">
        <v>11111</v>
      </c>
      <c r="BX94" s="379">
        <v>11176</v>
      </c>
      <c r="BY94" s="379">
        <v>11142</v>
      </c>
      <c r="BZ94" s="379">
        <v>11062</v>
      </c>
      <c r="CA94" s="379">
        <v>11000</v>
      </c>
      <c r="CB94" s="379">
        <v>10996</v>
      </c>
      <c r="CC94" s="379">
        <v>10963</v>
      </c>
      <c r="CD94" s="379">
        <v>10953</v>
      </c>
      <c r="CE94" s="379">
        <v>10985</v>
      </c>
      <c r="CF94" s="379">
        <v>10956</v>
      </c>
      <c r="CG94" s="379">
        <v>10913</v>
      </c>
      <c r="CH94" s="379">
        <v>10865</v>
      </c>
      <c r="CI94" s="379">
        <v>10847</v>
      </c>
      <c r="CJ94" s="382">
        <v>10851</v>
      </c>
      <c r="CK94" s="382">
        <v>10893</v>
      </c>
      <c r="CL94" s="382">
        <v>10909</v>
      </c>
      <c r="CM94" s="382">
        <v>10899</v>
      </c>
      <c r="CN94" s="382">
        <v>10885</v>
      </c>
      <c r="CO94" s="382">
        <v>10896</v>
      </c>
      <c r="CP94" s="382">
        <v>10920</v>
      </c>
      <c r="CQ94" s="382">
        <v>10907</v>
      </c>
      <c r="CR94" s="382">
        <v>10906</v>
      </c>
      <c r="CS94" s="382">
        <v>10961</v>
      </c>
      <c r="CT94" s="382">
        <v>11063</v>
      </c>
      <c r="CU94" s="382">
        <v>11128</v>
      </c>
      <c r="CV94" s="379">
        <v>11113</v>
      </c>
      <c r="CW94" s="379">
        <v>11121</v>
      </c>
      <c r="CX94" s="379">
        <v>11095</v>
      </c>
      <c r="CY94" s="379">
        <v>11103</v>
      </c>
      <c r="CZ94" s="379">
        <v>11147</v>
      </c>
      <c r="DA94" s="379">
        <v>11160</v>
      </c>
      <c r="DB94" s="379">
        <v>11170</v>
      </c>
      <c r="DC94" s="379">
        <v>11164</v>
      </c>
      <c r="DD94" s="379">
        <v>11163</v>
      </c>
      <c r="DE94" s="379">
        <v>11168</v>
      </c>
      <c r="DF94" s="379">
        <v>11242</v>
      </c>
      <c r="DG94" s="379">
        <v>11218</v>
      </c>
      <c r="DH94" s="382">
        <v>11227</v>
      </c>
      <c r="DI94" s="382">
        <v>11312</v>
      </c>
      <c r="DJ94" s="382">
        <v>11300</v>
      </c>
      <c r="DK94" s="382">
        <v>11276</v>
      </c>
      <c r="DL94" s="382">
        <v>11230</v>
      </c>
      <c r="DM94" s="382">
        <v>11186</v>
      </c>
      <c r="DN94" s="382">
        <v>11162</v>
      </c>
      <c r="DO94" s="382">
        <v>11148</v>
      </c>
      <c r="DP94" s="382">
        <v>11180</v>
      </c>
      <c r="DQ94" s="382">
        <v>11152</v>
      </c>
      <c r="DR94" s="382">
        <v>11132</v>
      </c>
      <c r="DS94" s="382">
        <v>11255</v>
      </c>
      <c r="DT94" s="379">
        <v>11361</v>
      </c>
      <c r="DU94" s="379">
        <v>11649</v>
      </c>
      <c r="DV94" s="379">
        <v>11704</v>
      </c>
      <c r="DW94" s="379">
        <v>11742</v>
      </c>
      <c r="DX94" s="379">
        <v>11847</v>
      </c>
      <c r="DY94" s="379">
        <v>11908</v>
      </c>
      <c r="DZ94" s="379">
        <v>11884</v>
      </c>
      <c r="EA94" s="379">
        <v>11710</v>
      </c>
      <c r="EB94" s="379">
        <v>11794</v>
      </c>
      <c r="EC94" s="379">
        <v>11771</v>
      </c>
      <c r="ED94" s="379">
        <v>11699</v>
      </c>
      <c r="EE94" s="379">
        <v>11668</v>
      </c>
      <c r="EF94" s="382">
        <v>11644</v>
      </c>
      <c r="EG94" s="382">
        <v>11662</v>
      </c>
      <c r="EH94" s="382">
        <v>11657</v>
      </c>
      <c r="EI94" s="382">
        <v>11679</v>
      </c>
      <c r="EJ94" s="382">
        <v>11631</v>
      </c>
      <c r="EK94" s="382">
        <v>11602</v>
      </c>
      <c r="EL94" s="382">
        <v>11664</v>
      </c>
      <c r="EM94" s="382">
        <v>11701</v>
      </c>
      <c r="EN94" s="382">
        <v>11715</v>
      </c>
      <c r="EO94" s="382">
        <v>11651</v>
      </c>
      <c r="EP94" s="382">
        <v>11709</v>
      </c>
      <c r="EQ94" s="382">
        <v>11699</v>
      </c>
      <c r="ER94" s="379">
        <v>11756</v>
      </c>
      <c r="ES94" s="379">
        <v>11727</v>
      </c>
      <c r="ET94" s="379">
        <v>11868</v>
      </c>
      <c r="EU94" s="379">
        <v>11818</v>
      </c>
      <c r="EV94" s="379">
        <v>11882</v>
      </c>
      <c r="EW94" s="379">
        <v>11874</v>
      </c>
      <c r="EX94" s="379">
        <v>12207</v>
      </c>
      <c r="EY94" s="379">
        <v>12249</v>
      </c>
      <c r="EZ94" s="379">
        <v>12210</v>
      </c>
      <c r="FA94" s="379">
        <v>12262</v>
      </c>
      <c r="FB94" s="379">
        <v>12294</v>
      </c>
      <c r="FC94" s="379">
        <v>12400</v>
      </c>
      <c r="FD94" s="382">
        <v>12517</v>
      </c>
      <c r="FE94" s="382">
        <v>12496</v>
      </c>
      <c r="FF94" s="382">
        <v>12447</v>
      </c>
      <c r="FG94" s="382">
        <v>12498</v>
      </c>
      <c r="FH94" s="382">
        <v>12459</v>
      </c>
      <c r="FI94" s="382">
        <v>12474</v>
      </c>
      <c r="FJ94" s="382">
        <v>12473</v>
      </c>
      <c r="FK94" s="382">
        <v>12623</v>
      </c>
      <c r="FL94" s="382">
        <v>12636</v>
      </c>
      <c r="FM94" s="382">
        <v>12715</v>
      </c>
      <c r="FN94" s="382">
        <v>12712</v>
      </c>
      <c r="FO94" s="382">
        <v>12778</v>
      </c>
      <c r="FP94" s="379">
        <v>12840</v>
      </c>
      <c r="FQ94" s="379">
        <v>12894</v>
      </c>
      <c r="FR94" s="379">
        <v>12955</v>
      </c>
      <c r="FS94" s="379">
        <v>12975</v>
      </c>
      <c r="FT94" s="379">
        <v>12987</v>
      </c>
      <c r="FU94" s="379">
        <v>13034</v>
      </c>
      <c r="FV94" s="379">
        <v>13065</v>
      </c>
      <c r="FW94" s="379">
        <v>13117</v>
      </c>
      <c r="FX94" s="379">
        <v>13159</v>
      </c>
      <c r="FY94" s="379">
        <v>13132</v>
      </c>
      <c r="FZ94" s="379">
        <v>13153</v>
      </c>
      <c r="GA94" s="379">
        <v>13230</v>
      </c>
      <c r="GB94" s="379">
        <v>13342</v>
      </c>
      <c r="GC94" s="379">
        <v>13409</v>
      </c>
      <c r="GD94" s="379">
        <v>13358</v>
      </c>
      <c r="GE94" s="379">
        <v>13297</v>
      </c>
      <c r="GF94" s="390">
        <v>13326</v>
      </c>
      <c r="GG94" s="391">
        <v>12242</v>
      </c>
      <c r="GH94" s="379">
        <v>12310</v>
      </c>
      <c r="GI94" s="324">
        <v>68</v>
      </c>
      <c r="GJ94" s="325">
        <v>100.555464793334</v>
      </c>
      <c r="GK94" s="324">
        <v>-920</v>
      </c>
      <c r="GL94" s="325">
        <v>93.046107331821602</v>
      </c>
    </row>
    <row r="95" spans="1:194" ht="15" outlineLevel="2">
      <c r="A95" s="377">
        <v>607</v>
      </c>
      <c r="B95" s="378" t="s">
        <v>538</v>
      </c>
      <c r="C95" s="348" t="s">
        <v>442</v>
      </c>
      <c r="D95" s="379">
        <v>4309</v>
      </c>
      <c r="E95" s="379">
        <v>4322</v>
      </c>
      <c r="F95" s="379">
        <v>4333</v>
      </c>
      <c r="G95" s="379">
        <v>4391</v>
      </c>
      <c r="H95" s="379">
        <v>4360</v>
      </c>
      <c r="I95" s="379">
        <v>4406</v>
      </c>
      <c r="J95" s="379">
        <v>4316</v>
      </c>
      <c r="K95" s="379">
        <v>4388</v>
      </c>
      <c r="L95" s="379">
        <v>4282</v>
      </c>
      <c r="M95" s="379">
        <v>4267</v>
      </c>
      <c r="N95" s="379">
        <v>4209</v>
      </c>
      <c r="O95" s="379">
        <v>4183</v>
      </c>
      <c r="P95" s="382">
        <v>4216</v>
      </c>
      <c r="Q95" s="382">
        <v>4200</v>
      </c>
      <c r="R95" s="385">
        <v>4200</v>
      </c>
      <c r="S95" s="382">
        <v>4219</v>
      </c>
      <c r="T95" s="382">
        <v>4231</v>
      </c>
      <c r="U95" s="382">
        <v>4221</v>
      </c>
      <c r="V95" s="382">
        <v>4188</v>
      </c>
      <c r="W95" s="382">
        <v>4157</v>
      </c>
      <c r="X95" s="382">
        <v>4110</v>
      </c>
      <c r="Y95" s="382">
        <v>4126</v>
      </c>
      <c r="Z95" s="382">
        <v>4131</v>
      </c>
      <c r="AA95" s="382">
        <v>4086</v>
      </c>
      <c r="AB95" s="379">
        <v>4076</v>
      </c>
      <c r="AC95" s="379">
        <v>4164</v>
      </c>
      <c r="AD95" s="379">
        <v>4159</v>
      </c>
      <c r="AE95" s="379">
        <v>4125</v>
      </c>
      <c r="AF95" s="379">
        <v>4000</v>
      </c>
      <c r="AG95" s="379">
        <v>3871</v>
      </c>
      <c r="AH95" s="379">
        <v>3815</v>
      </c>
      <c r="AI95" s="379">
        <v>3808</v>
      </c>
      <c r="AJ95" s="379">
        <v>3803</v>
      </c>
      <c r="AK95" s="379">
        <v>3857</v>
      </c>
      <c r="AL95" s="379">
        <v>3870</v>
      </c>
      <c r="AM95" s="379">
        <v>3947</v>
      </c>
      <c r="AN95" s="382">
        <v>3925</v>
      </c>
      <c r="AO95" s="382">
        <v>4021</v>
      </c>
      <c r="AP95" s="382">
        <v>4004</v>
      </c>
      <c r="AQ95" s="382">
        <v>3979</v>
      </c>
      <c r="AR95" s="382">
        <v>4106</v>
      </c>
      <c r="AS95" s="382">
        <v>4138</v>
      </c>
      <c r="AT95" s="382">
        <v>4152</v>
      </c>
      <c r="AU95" s="382">
        <v>4147</v>
      </c>
      <c r="AV95" s="382">
        <v>4110</v>
      </c>
      <c r="AW95" s="382">
        <v>4110</v>
      </c>
      <c r="AX95" s="382">
        <v>4173</v>
      </c>
      <c r="AY95" s="382">
        <v>4171</v>
      </c>
      <c r="AZ95" s="379">
        <v>4202</v>
      </c>
      <c r="BA95" s="379">
        <v>4279</v>
      </c>
      <c r="BB95" s="379">
        <v>4235</v>
      </c>
      <c r="BC95" s="379">
        <v>4222</v>
      </c>
      <c r="BD95" s="379">
        <v>4197</v>
      </c>
      <c r="BE95" s="379">
        <v>4193</v>
      </c>
      <c r="BF95" s="379">
        <v>4222</v>
      </c>
      <c r="BG95" s="379">
        <v>4136</v>
      </c>
      <c r="BH95" s="379">
        <v>4176</v>
      </c>
      <c r="BI95" s="379">
        <v>4119</v>
      </c>
      <c r="BJ95" s="379">
        <v>4075</v>
      </c>
      <c r="BK95" s="379">
        <v>4100</v>
      </c>
      <c r="BL95" s="382">
        <v>4167</v>
      </c>
      <c r="BM95" s="382">
        <v>4242</v>
      </c>
      <c r="BN95" s="382">
        <v>4279</v>
      </c>
      <c r="BO95" s="382">
        <v>4285</v>
      </c>
      <c r="BP95" s="382">
        <v>4288</v>
      </c>
      <c r="BQ95" s="382">
        <v>4285</v>
      </c>
      <c r="BR95" s="382">
        <v>4107</v>
      </c>
      <c r="BS95" s="382">
        <v>4071</v>
      </c>
      <c r="BT95" s="382">
        <v>4037</v>
      </c>
      <c r="BU95" s="382">
        <v>4041</v>
      </c>
      <c r="BV95" s="382">
        <v>4025</v>
      </c>
      <c r="BW95" s="382">
        <v>4079</v>
      </c>
      <c r="BX95" s="379">
        <v>4172</v>
      </c>
      <c r="BY95" s="379">
        <v>4121</v>
      </c>
      <c r="BZ95" s="379">
        <v>4042</v>
      </c>
      <c r="CA95" s="379">
        <v>3958</v>
      </c>
      <c r="CB95" s="379">
        <v>3925</v>
      </c>
      <c r="CC95" s="379">
        <v>3842</v>
      </c>
      <c r="CD95" s="379">
        <v>3778</v>
      </c>
      <c r="CE95" s="379">
        <v>3804</v>
      </c>
      <c r="CF95" s="379">
        <v>3741</v>
      </c>
      <c r="CG95" s="379">
        <v>3721</v>
      </c>
      <c r="CH95" s="379">
        <v>3663</v>
      </c>
      <c r="CI95" s="379">
        <v>3659</v>
      </c>
      <c r="CJ95" s="382">
        <v>3628</v>
      </c>
      <c r="CK95" s="382">
        <v>3614</v>
      </c>
      <c r="CL95" s="382">
        <v>3556</v>
      </c>
      <c r="CM95" s="382">
        <v>3547</v>
      </c>
      <c r="CN95" s="382">
        <v>3556</v>
      </c>
      <c r="CO95" s="382">
        <v>3625</v>
      </c>
      <c r="CP95" s="382">
        <v>3680</v>
      </c>
      <c r="CQ95" s="382">
        <v>3674</v>
      </c>
      <c r="CR95" s="382">
        <v>3676</v>
      </c>
      <c r="CS95" s="382">
        <v>3805</v>
      </c>
      <c r="CT95" s="382">
        <v>3797</v>
      </c>
      <c r="CU95" s="382">
        <v>3828</v>
      </c>
      <c r="CV95" s="379">
        <v>3823</v>
      </c>
      <c r="CW95" s="379">
        <v>3827</v>
      </c>
      <c r="CX95" s="379">
        <v>3798</v>
      </c>
      <c r="CY95" s="379">
        <v>3813</v>
      </c>
      <c r="CZ95" s="379">
        <v>3782</v>
      </c>
      <c r="DA95" s="379">
        <v>3752</v>
      </c>
      <c r="DB95" s="379">
        <v>3702</v>
      </c>
      <c r="DC95" s="379">
        <v>3652</v>
      </c>
      <c r="DD95" s="379">
        <v>3712</v>
      </c>
      <c r="DE95" s="379">
        <v>3721</v>
      </c>
      <c r="DF95" s="379">
        <v>3740</v>
      </c>
      <c r="DG95" s="379">
        <v>3763</v>
      </c>
      <c r="DH95" s="382">
        <v>3757</v>
      </c>
      <c r="DI95" s="382">
        <v>3696</v>
      </c>
      <c r="DJ95" s="382">
        <v>3659</v>
      </c>
      <c r="DK95" s="382">
        <v>3644</v>
      </c>
      <c r="DL95" s="382">
        <v>3569</v>
      </c>
      <c r="DM95" s="382">
        <v>3498</v>
      </c>
      <c r="DN95" s="382">
        <v>3457</v>
      </c>
      <c r="DO95" s="382">
        <v>3439</v>
      </c>
      <c r="DP95" s="382">
        <v>3454</v>
      </c>
      <c r="DQ95" s="382">
        <v>3440</v>
      </c>
      <c r="DR95" s="382">
        <v>3510</v>
      </c>
      <c r="DS95" s="382">
        <v>3551</v>
      </c>
      <c r="DT95" s="379">
        <v>3572</v>
      </c>
      <c r="DU95" s="379">
        <v>3715</v>
      </c>
      <c r="DV95" s="379">
        <v>3750</v>
      </c>
      <c r="DW95" s="379">
        <v>3840</v>
      </c>
      <c r="DX95" s="379">
        <v>3983</v>
      </c>
      <c r="DY95" s="379">
        <v>3993</v>
      </c>
      <c r="DZ95" s="379">
        <v>4044</v>
      </c>
      <c r="EA95" s="379">
        <v>3876</v>
      </c>
      <c r="EB95" s="379">
        <v>3904</v>
      </c>
      <c r="EC95" s="379">
        <v>3834</v>
      </c>
      <c r="ED95" s="379">
        <v>3782</v>
      </c>
      <c r="EE95" s="379">
        <v>3738</v>
      </c>
      <c r="EF95" s="382">
        <v>3702</v>
      </c>
      <c r="EG95" s="382">
        <v>3655</v>
      </c>
      <c r="EH95" s="382">
        <v>3589</v>
      </c>
      <c r="EI95" s="382">
        <v>3557</v>
      </c>
      <c r="EJ95" s="382">
        <v>3496</v>
      </c>
      <c r="EK95" s="382">
        <v>3469</v>
      </c>
      <c r="EL95" s="382">
        <v>3495</v>
      </c>
      <c r="EM95" s="382">
        <v>3469</v>
      </c>
      <c r="EN95" s="382">
        <v>3531</v>
      </c>
      <c r="EO95" s="382">
        <v>3516</v>
      </c>
      <c r="EP95" s="382">
        <v>3525</v>
      </c>
      <c r="EQ95" s="382">
        <v>3550</v>
      </c>
      <c r="ER95" s="379">
        <v>3601</v>
      </c>
      <c r="ES95" s="379">
        <v>3596</v>
      </c>
      <c r="ET95" s="379">
        <v>3680</v>
      </c>
      <c r="EU95" s="379">
        <v>3738</v>
      </c>
      <c r="EV95" s="379">
        <v>3773</v>
      </c>
      <c r="EW95" s="379">
        <v>3763</v>
      </c>
      <c r="EX95" s="379">
        <v>4009</v>
      </c>
      <c r="EY95" s="379">
        <v>4005</v>
      </c>
      <c r="EZ95" s="379">
        <v>3944</v>
      </c>
      <c r="FA95" s="379">
        <v>4117</v>
      </c>
      <c r="FB95" s="379">
        <v>4156</v>
      </c>
      <c r="FC95" s="379">
        <v>4151</v>
      </c>
      <c r="FD95" s="382">
        <v>4229</v>
      </c>
      <c r="FE95" s="382">
        <v>4242</v>
      </c>
      <c r="FF95" s="382">
        <v>4203</v>
      </c>
      <c r="FG95" s="382">
        <v>4173</v>
      </c>
      <c r="FH95" s="382">
        <v>4218</v>
      </c>
      <c r="FI95" s="382">
        <v>4218</v>
      </c>
      <c r="FJ95" s="382">
        <v>4272</v>
      </c>
      <c r="FK95" s="382">
        <v>4232</v>
      </c>
      <c r="FL95" s="382">
        <v>4203</v>
      </c>
      <c r="FM95" s="382">
        <v>4243</v>
      </c>
      <c r="FN95" s="382">
        <v>4242</v>
      </c>
      <c r="FO95" s="382">
        <v>4335</v>
      </c>
      <c r="FP95" s="379">
        <v>4428</v>
      </c>
      <c r="FQ95" s="379">
        <v>4465</v>
      </c>
      <c r="FR95" s="379">
        <v>4442</v>
      </c>
      <c r="FS95" s="379">
        <v>4439</v>
      </c>
      <c r="FT95" s="379">
        <v>4440</v>
      </c>
      <c r="FU95" s="379">
        <v>4434</v>
      </c>
      <c r="FV95" s="379">
        <v>4343</v>
      </c>
      <c r="FW95" s="379">
        <v>4383</v>
      </c>
      <c r="FX95" s="379">
        <v>4390</v>
      </c>
      <c r="FY95" s="379">
        <v>4459</v>
      </c>
      <c r="FZ95" s="379">
        <v>4466</v>
      </c>
      <c r="GA95" s="379">
        <v>4516</v>
      </c>
      <c r="GB95" s="379">
        <v>4609</v>
      </c>
      <c r="GC95" s="379">
        <v>4599</v>
      </c>
      <c r="GD95" s="379">
        <v>4537</v>
      </c>
      <c r="GE95" s="379">
        <v>4480</v>
      </c>
      <c r="GF95" s="390">
        <v>4499</v>
      </c>
      <c r="GG95" s="391">
        <v>4017</v>
      </c>
      <c r="GH95" s="379">
        <v>4035</v>
      </c>
      <c r="GI95" s="324">
        <v>18</v>
      </c>
      <c r="GJ95" s="325">
        <v>100.448095593727</v>
      </c>
      <c r="GK95" s="324">
        <v>-481</v>
      </c>
      <c r="GL95" s="325">
        <v>89.348981399468599</v>
      </c>
    </row>
    <row r="96" spans="1:194" ht="15" outlineLevel="2">
      <c r="A96" s="377">
        <v>615</v>
      </c>
      <c r="B96" s="378" t="s">
        <v>538</v>
      </c>
      <c r="C96" s="348" t="s">
        <v>443</v>
      </c>
      <c r="D96" s="379">
        <v>18231</v>
      </c>
      <c r="E96" s="379">
        <v>18316</v>
      </c>
      <c r="F96" s="379">
        <v>18455</v>
      </c>
      <c r="G96" s="379">
        <v>18407</v>
      </c>
      <c r="H96" s="379">
        <v>18265</v>
      </c>
      <c r="I96" s="379">
        <v>18433</v>
      </c>
      <c r="J96" s="379">
        <v>17793</v>
      </c>
      <c r="K96" s="379">
        <v>18360</v>
      </c>
      <c r="L96" s="379">
        <v>17685</v>
      </c>
      <c r="M96" s="379">
        <v>17670</v>
      </c>
      <c r="N96" s="379">
        <v>17479</v>
      </c>
      <c r="O96" s="379">
        <v>17458</v>
      </c>
      <c r="P96" s="382">
        <v>17368</v>
      </c>
      <c r="Q96" s="382">
        <v>17500</v>
      </c>
      <c r="R96" s="385">
        <v>18066</v>
      </c>
      <c r="S96" s="382">
        <v>18467</v>
      </c>
      <c r="T96" s="382">
        <v>18658</v>
      </c>
      <c r="U96" s="382">
        <v>18634</v>
      </c>
      <c r="V96" s="382">
        <v>18448</v>
      </c>
      <c r="W96" s="382">
        <v>18423</v>
      </c>
      <c r="X96" s="382">
        <v>18880</v>
      </c>
      <c r="Y96" s="382">
        <v>19217</v>
      </c>
      <c r="Z96" s="382">
        <v>19058</v>
      </c>
      <c r="AA96" s="382">
        <v>18613</v>
      </c>
      <c r="AB96" s="379">
        <v>18707</v>
      </c>
      <c r="AC96" s="379">
        <v>18677</v>
      </c>
      <c r="AD96" s="379">
        <v>18504</v>
      </c>
      <c r="AE96" s="379">
        <v>18316</v>
      </c>
      <c r="AF96" s="379">
        <v>18752</v>
      </c>
      <c r="AG96" s="379">
        <v>16125</v>
      </c>
      <c r="AH96" s="379">
        <v>18524</v>
      </c>
      <c r="AI96" s="379">
        <v>18395</v>
      </c>
      <c r="AJ96" s="379">
        <v>18423</v>
      </c>
      <c r="AK96" s="379">
        <v>18651</v>
      </c>
      <c r="AL96" s="379">
        <v>18665</v>
      </c>
      <c r="AM96" s="379">
        <v>18654</v>
      </c>
      <c r="AN96" s="382">
        <v>18501</v>
      </c>
      <c r="AO96" s="382">
        <v>18906</v>
      </c>
      <c r="AP96" s="382">
        <v>18839</v>
      </c>
      <c r="AQ96" s="382">
        <v>19135</v>
      </c>
      <c r="AR96" s="382">
        <v>19181</v>
      </c>
      <c r="AS96" s="382">
        <v>19263</v>
      </c>
      <c r="AT96" s="382">
        <v>19297</v>
      </c>
      <c r="AU96" s="382">
        <v>19211</v>
      </c>
      <c r="AV96" s="382">
        <v>18941</v>
      </c>
      <c r="AW96" s="382">
        <v>18988</v>
      </c>
      <c r="AX96" s="382">
        <v>18968</v>
      </c>
      <c r="AY96" s="382">
        <v>19022</v>
      </c>
      <c r="AZ96" s="379">
        <v>19163</v>
      </c>
      <c r="BA96" s="379">
        <v>19290</v>
      </c>
      <c r="BB96" s="379">
        <v>19046</v>
      </c>
      <c r="BC96" s="379">
        <v>19060</v>
      </c>
      <c r="BD96" s="379">
        <v>18955</v>
      </c>
      <c r="BE96" s="379">
        <v>18856</v>
      </c>
      <c r="BF96" s="379">
        <v>18816</v>
      </c>
      <c r="BG96" s="379">
        <v>18610</v>
      </c>
      <c r="BH96" s="379">
        <v>18889</v>
      </c>
      <c r="BI96" s="379">
        <v>18492</v>
      </c>
      <c r="BJ96" s="379">
        <v>18525</v>
      </c>
      <c r="BK96" s="379">
        <v>19022</v>
      </c>
      <c r="BL96" s="382">
        <v>19098</v>
      </c>
      <c r="BM96" s="382">
        <v>19541</v>
      </c>
      <c r="BN96" s="382">
        <v>19663</v>
      </c>
      <c r="BO96" s="382">
        <v>19743</v>
      </c>
      <c r="BP96" s="382">
        <v>19761</v>
      </c>
      <c r="BQ96" s="382">
        <v>19802</v>
      </c>
      <c r="BR96" s="382">
        <v>19435</v>
      </c>
      <c r="BS96" s="382">
        <v>19353</v>
      </c>
      <c r="BT96" s="382">
        <v>19344</v>
      </c>
      <c r="BU96" s="382">
        <v>19630</v>
      </c>
      <c r="BV96" s="382">
        <v>19751</v>
      </c>
      <c r="BW96" s="382">
        <v>19782</v>
      </c>
      <c r="BX96" s="379">
        <v>20180</v>
      </c>
      <c r="BY96" s="379">
        <v>20005</v>
      </c>
      <c r="BZ96" s="379">
        <v>19345</v>
      </c>
      <c r="CA96" s="379">
        <v>18980</v>
      </c>
      <c r="CB96" s="379">
        <v>18801</v>
      </c>
      <c r="CC96" s="379">
        <v>18489</v>
      </c>
      <c r="CD96" s="379">
        <v>18322</v>
      </c>
      <c r="CE96" s="379">
        <v>18359</v>
      </c>
      <c r="CF96" s="379">
        <v>18135</v>
      </c>
      <c r="CG96" s="379">
        <v>18936</v>
      </c>
      <c r="CH96" s="379">
        <v>18904</v>
      </c>
      <c r="CI96" s="379">
        <v>18775</v>
      </c>
      <c r="CJ96" s="382">
        <v>18680</v>
      </c>
      <c r="CK96" s="382">
        <v>18832</v>
      </c>
      <c r="CL96" s="382">
        <v>18776</v>
      </c>
      <c r="CM96" s="382">
        <v>18753</v>
      </c>
      <c r="CN96" s="382">
        <v>19537</v>
      </c>
      <c r="CO96" s="382">
        <v>19954</v>
      </c>
      <c r="CP96" s="382">
        <v>20796</v>
      </c>
      <c r="CQ96" s="382">
        <v>20653</v>
      </c>
      <c r="CR96" s="382">
        <v>21023</v>
      </c>
      <c r="CS96" s="382">
        <v>21163</v>
      </c>
      <c r="CT96" s="382">
        <v>21617</v>
      </c>
      <c r="CU96" s="382">
        <v>21590</v>
      </c>
      <c r="CV96" s="379">
        <v>21977</v>
      </c>
      <c r="CW96" s="379">
        <v>22006</v>
      </c>
      <c r="CX96" s="379">
        <v>22192</v>
      </c>
      <c r="CY96" s="379">
        <v>22101</v>
      </c>
      <c r="CZ96" s="379">
        <v>22564</v>
      </c>
      <c r="DA96" s="379">
        <v>22279</v>
      </c>
      <c r="DB96" s="379">
        <v>22064</v>
      </c>
      <c r="DC96" s="379">
        <v>22306</v>
      </c>
      <c r="DD96" s="379">
        <v>22408</v>
      </c>
      <c r="DE96" s="379">
        <v>22336</v>
      </c>
      <c r="DF96" s="379">
        <v>22317</v>
      </c>
      <c r="DG96" s="379">
        <v>22826</v>
      </c>
      <c r="DH96" s="382">
        <v>22931</v>
      </c>
      <c r="DI96" s="382">
        <v>23175</v>
      </c>
      <c r="DJ96" s="382">
        <v>23768</v>
      </c>
      <c r="DK96" s="382">
        <v>23451</v>
      </c>
      <c r="DL96" s="382">
        <v>23111</v>
      </c>
      <c r="DM96" s="382">
        <v>22864</v>
      </c>
      <c r="DN96" s="382">
        <v>22746</v>
      </c>
      <c r="DO96" s="382">
        <v>22637</v>
      </c>
      <c r="DP96" s="382">
        <v>22724</v>
      </c>
      <c r="DQ96" s="382">
        <v>22360</v>
      </c>
      <c r="DR96" s="382">
        <v>22168</v>
      </c>
      <c r="DS96" s="382">
        <v>22620</v>
      </c>
      <c r="DT96" s="379">
        <v>22799</v>
      </c>
      <c r="DU96" s="379">
        <v>25116</v>
      </c>
      <c r="DV96" s="379">
        <v>26047</v>
      </c>
      <c r="DW96" s="379">
        <v>26864</v>
      </c>
      <c r="DX96" s="379">
        <v>28666</v>
      </c>
      <c r="DY96" s="379">
        <v>29377</v>
      </c>
      <c r="DZ96" s="379">
        <v>29308</v>
      </c>
      <c r="EA96" s="379">
        <v>27416</v>
      </c>
      <c r="EB96" s="379">
        <v>27465</v>
      </c>
      <c r="EC96" s="379">
        <v>26768</v>
      </c>
      <c r="ED96" s="379">
        <v>26175</v>
      </c>
      <c r="EE96" s="379">
        <v>25715</v>
      </c>
      <c r="EF96" s="382">
        <v>25578</v>
      </c>
      <c r="EG96" s="382">
        <v>25248</v>
      </c>
      <c r="EH96" s="382">
        <v>25129</v>
      </c>
      <c r="EI96" s="382">
        <v>24892</v>
      </c>
      <c r="EJ96" s="382">
        <v>24542</v>
      </c>
      <c r="EK96" s="382">
        <v>24533</v>
      </c>
      <c r="EL96" s="382">
        <v>24529</v>
      </c>
      <c r="EM96" s="382">
        <v>24546</v>
      </c>
      <c r="EN96" s="382">
        <v>26916</v>
      </c>
      <c r="EO96" s="382">
        <v>26849</v>
      </c>
      <c r="EP96" s="382">
        <v>26679</v>
      </c>
      <c r="EQ96" s="382">
        <v>26865</v>
      </c>
      <c r="ER96" s="379">
        <v>26959</v>
      </c>
      <c r="ES96" s="379">
        <v>27517</v>
      </c>
      <c r="ET96" s="379">
        <v>29402</v>
      </c>
      <c r="EU96" s="379">
        <v>29942</v>
      </c>
      <c r="EV96" s="379">
        <v>30598</v>
      </c>
      <c r="EW96" s="379">
        <v>30852</v>
      </c>
      <c r="EX96" s="379">
        <v>33416</v>
      </c>
      <c r="EY96" s="379">
        <v>33439</v>
      </c>
      <c r="EZ96" s="379">
        <v>33443</v>
      </c>
      <c r="FA96" s="379">
        <v>33776</v>
      </c>
      <c r="FB96" s="379">
        <v>33683</v>
      </c>
      <c r="FC96" s="379">
        <v>34217</v>
      </c>
      <c r="FD96" s="382">
        <v>35047</v>
      </c>
      <c r="FE96" s="382">
        <v>35549</v>
      </c>
      <c r="FF96" s="382">
        <v>35610</v>
      </c>
      <c r="FG96" s="382">
        <v>35441</v>
      </c>
      <c r="FH96" s="382">
        <v>36083</v>
      </c>
      <c r="FI96" s="382">
        <v>36298</v>
      </c>
      <c r="FJ96" s="382">
        <v>36506</v>
      </c>
      <c r="FK96" s="382">
        <v>37165</v>
      </c>
      <c r="FL96" s="382">
        <v>37265</v>
      </c>
      <c r="FM96" s="382">
        <v>37514</v>
      </c>
      <c r="FN96" s="382">
        <v>37678</v>
      </c>
      <c r="FO96" s="382">
        <v>37875</v>
      </c>
      <c r="FP96" s="379">
        <v>38746</v>
      </c>
      <c r="FQ96" s="379">
        <v>39223</v>
      </c>
      <c r="FR96" s="379">
        <v>39627</v>
      </c>
      <c r="FS96" s="379">
        <v>39538</v>
      </c>
      <c r="FT96" s="379">
        <v>39304</v>
      </c>
      <c r="FU96" s="379">
        <v>39525</v>
      </c>
      <c r="FV96" s="379">
        <v>39662</v>
      </c>
      <c r="FW96" s="379">
        <v>39323</v>
      </c>
      <c r="FX96" s="379">
        <v>39962</v>
      </c>
      <c r="FY96" s="379">
        <v>40400</v>
      </c>
      <c r="FZ96" s="379">
        <v>40295</v>
      </c>
      <c r="GA96" s="379">
        <v>40456</v>
      </c>
      <c r="GB96" s="379">
        <v>41691</v>
      </c>
      <c r="GC96" s="379">
        <v>41893</v>
      </c>
      <c r="GD96" s="379">
        <v>41735</v>
      </c>
      <c r="GE96" s="379">
        <v>41423</v>
      </c>
      <c r="GF96" s="390">
        <v>41913</v>
      </c>
      <c r="GG96" s="391">
        <v>36660</v>
      </c>
      <c r="GH96" s="379">
        <v>37392</v>
      </c>
      <c r="GI96" s="324">
        <v>732</v>
      </c>
      <c r="GJ96" s="325">
        <v>101.996726677578</v>
      </c>
      <c r="GK96" s="324">
        <v>-3064</v>
      </c>
      <c r="GL96" s="325">
        <v>92.4263397271109</v>
      </c>
    </row>
    <row r="97" spans="1:194" ht="15" outlineLevel="2">
      <c r="A97" s="377">
        <v>649</v>
      </c>
      <c r="B97" s="378" t="s">
        <v>538</v>
      </c>
      <c r="C97" s="348" t="s">
        <v>448</v>
      </c>
      <c r="D97" s="379">
        <v>8272</v>
      </c>
      <c r="E97" s="379">
        <v>8375</v>
      </c>
      <c r="F97" s="379">
        <v>8317</v>
      </c>
      <c r="G97" s="379">
        <v>8250</v>
      </c>
      <c r="H97" s="379">
        <v>8210</v>
      </c>
      <c r="I97" s="379">
        <v>8285</v>
      </c>
      <c r="J97" s="379">
        <v>8178</v>
      </c>
      <c r="K97" s="379">
        <v>8220</v>
      </c>
      <c r="L97" s="379">
        <v>8323</v>
      </c>
      <c r="M97" s="379">
        <v>8387</v>
      </c>
      <c r="N97" s="379">
        <v>8348</v>
      </c>
      <c r="O97" s="379">
        <v>8366</v>
      </c>
      <c r="P97" s="382">
        <v>8396</v>
      </c>
      <c r="Q97" s="382">
        <v>8438</v>
      </c>
      <c r="R97" s="385">
        <v>8668</v>
      </c>
      <c r="S97" s="382">
        <v>8734</v>
      </c>
      <c r="T97" s="382">
        <v>8750</v>
      </c>
      <c r="U97" s="382">
        <v>8803</v>
      </c>
      <c r="V97" s="382">
        <v>8761</v>
      </c>
      <c r="W97" s="382">
        <v>8775</v>
      </c>
      <c r="X97" s="382">
        <v>8826</v>
      </c>
      <c r="Y97" s="382">
        <v>8844</v>
      </c>
      <c r="Z97" s="382">
        <v>8830</v>
      </c>
      <c r="AA97" s="382">
        <v>8737</v>
      </c>
      <c r="AB97" s="379">
        <v>8775</v>
      </c>
      <c r="AC97" s="379">
        <v>8814</v>
      </c>
      <c r="AD97" s="379">
        <v>8840</v>
      </c>
      <c r="AE97" s="379">
        <v>8879</v>
      </c>
      <c r="AF97" s="379">
        <v>8887</v>
      </c>
      <c r="AG97" s="379">
        <v>8882</v>
      </c>
      <c r="AH97" s="379">
        <v>8910</v>
      </c>
      <c r="AI97" s="379">
        <v>8980</v>
      </c>
      <c r="AJ97" s="379">
        <v>9032</v>
      </c>
      <c r="AK97" s="379">
        <v>9118</v>
      </c>
      <c r="AL97" s="379">
        <v>9121</v>
      </c>
      <c r="AM97" s="379">
        <v>9144</v>
      </c>
      <c r="AN97" s="382">
        <v>9142</v>
      </c>
      <c r="AO97" s="382">
        <v>9493</v>
      </c>
      <c r="AP97" s="382">
        <v>9480</v>
      </c>
      <c r="AQ97" s="382">
        <v>9571</v>
      </c>
      <c r="AR97" s="382">
        <v>9609</v>
      </c>
      <c r="AS97" s="382">
        <v>9648</v>
      </c>
      <c r="AT97" s="382">
        <v>9711</v>
      </c>
      <c r="AU97" s="382">
        <v>9790</v>
      </c>
      <c r="AV97" s="382">
        <v>9775</v>
      </c>
      <c r="AW97" s="382">
        <v>9853</v>
      </c>
      <c r="AX97" s="382">
        <v>9830</v>
      </c>
      <c r="AY97" s="382">
        <v>9829</v>
      </c>
      <c r="AZ97" s="379">
        <v>9873</v>
      </c>
      <c r="BA97" s="379">
        <v>9888</v>
      </c>
      <c r="BB97" s="379">
        <v>9898</v>
      </c>
      <c r="BC97" s="379">
        <v>9883</v>
      </c>
      <c r="BD97" s="379">
        <v>9865</v>
      </c>
      <c r="BE97" s="379">
        <v>9881</v>
      </c>
      <c r="BF97" s="379">
        <v>9915</v>
      </c>
      <c r="BG97" s="379">
        <v>9853</v>
      </c>
      <c r="BH97" s="379">
        <v>9915</v>
      </c>
      <c r="BI97" s="379">
        <v>9854</v>
      </c>
      <c r="BJ97" s="379">
        <v>9874</v>
      </c>
      <c r="BK97" s="379">
        <v>9953</v>
      </c>
      <c r="BL97" s="382">
        <v>9963</v>
      </c>
      <c r="BM97" s="382">
        <v>9981</v>
      </c>
      <c r="BN97" s="382">
        <v>10078</v>
      </c>
      <c r="BO97" s="382">
        <v>10119</v>
      </c>
      <c r="BP97" s="382">
        <v>10190</v>
      </c>
      <c r="BQ97" s="382">
        <v>10182</v>
      </c>
      <c r="BR97" s="382">
        <v>10077</v>
      </c>
      <c r="BS97" s="382">
        <v>10009</v>
      </c>
      <c r="BT97" s="382">
        <v>9969</v>
      </c>
      <c r="BU97" s="382">
        <v>9995</v>
      </c>
      <c r="BV97" s="382">
        <v>10024</v>
      </c>
      <c r="BW97" s="382">
        <v>9973</v>
      </c>
      <c r="BX97" s="379">
        <v>9992</v>
      </c>
      <c r="BY97" s="379">
        <v>9900</v>
      </c>
      <c r="BZ97" s="379">
        <v>9805</v>
      </c>
      <c r="CA97" s="379">
        <v>9716</v>
      </c>
      <c r="CB97" s="379">
        <v>9680</v>
      </c>
      <c r="CC97" s="379">
        <v>9578</v>
      </c>
      <c r="CD97" s="379">
        <v>9545</v>
      </c>
      <c r="CE97" s="379">
        <v>9538</v>
      </c>
      <c r="CF97" s="379">
        <v>9583</v>
      </c>
      <c r="CG97" s="379">
        <v>9475</v>
      </c>
      <c r="CH97" s="379">
        <v>9433</v>
      </c>
      <c r="CI97" s="379">
        <v>9400</v>
      </c>
      <c r="CJ97" s="382">
        <v>9351</v>
      </c>
      <c r="CK97" s="382">
        <v>9384</v>
      </c>
      <c r="CL97" s="382">
        <v>9401</v>
      </c>
      <c r="CM97" s="382">
        <v>9454</v>
      </c>
      <c r="CN97" s="382">
        <v>9499</v>
      </c>
      <c r="CO97" s="382">
        <v>9608</v>
      </c>
      <c r="CP97" s="382">
        <v>9657</v>
      </c>
      <c r="CQ97" s="382">
        <v>9609</v>
      </c>
      <c r="CR97" s="382">
        <v>9605</v>
      </c>
      <c r="CS97" s="382">
        <v>9761</v>
      </c>
      <c r="CT97" s="382">
        <v>9755</v>
      </c>
      <c r="CU97" s="382">
        <v>9792</v>
      </c>
      <c r="CV97" s="379">
        <v>9773</v>
      </c>
      <c r="CW97" s="379">
        <v>9717</v>
      </c>
      <c r="CX97" s="379">
        <v>9746</v>
      </c>
      <c r="CY97" s="379">
        <v>9852</v>
      </c>
      <c r="CZ97" s="379">
        <v>9881</v>
      </c>
      <c r="DA97" s="379">
        <v>9895</v>
      </c>
      <c r="DB97" s="379">
        <v>9888</v>
      </c>
      <c r="DC97" s="379">
        <v>9865</v>
      </c>
      <c r="DD97" s="379">
        <v>9864</v>
      </c>
      <c r="DE97" s="379">
        <v>9873</v>
      </c>
      <c r="DF97" s="379">
        <v>9933</v>
      </c>
      <c r="DG97" s="379">
        <v>10201</v>
      </c>
      <c r="DH97" s="382">
        <v>10217</v>
      </c>
      <c r="DI97" s="382">
        <v>10229</v>
      </c>
      <c r="DJ97" s="382">
        <v>10242</v>
      </c>
      <c r="DK97" s="382">
        <v>10196</v>
      </c>
      <c r="DL97" s="382">
        <v>10116</v>
      </c>
      <c r="DM97" s="382">
        <v>10054</v>
      </c>
      <c r="DN97" s="382">
        <v>9993</v>
      </c>
      <c r="DO97" s="382">
        <v>9967</v>
      </c>
      <c r="DP97" s="382">
        <v>9998</v>
      </c>
      <c r="DQ97" s="382">
        <v>10232</v>
      </c>
      <c r="DR97" s="382">
        <v>10152</v>
      </c>
      <c r="DS97" s="382">
        <v>10173</v>
      </c>
      <c r="DT97" s="379">
        <v>10278</v>
      </c>
      <c r="DU97" s="379">
        <v>10475</v>
      </c>
      <c r="DV97" s="379">
        <v>10467</v>
      </c>
      <c r="DW97" s="379">
        <v>10486</v>
      </c>
      <c r="DX97" s="379">
        <v>10602</v>
      </c>
      <c r="DY97" s="379">
        <v>10609</v>
      </c>
      <c r="DZ97" s="379">
        <v>10645</v>
      </c>
      <c r="EA97" s="379">
        <v>10570</v>
      </c>
      <c r="EB97" s="379">
        <v>10567</v>
      </c>
      <c r="EC97" s="379">
        <v>10519</v>
      </c>
      <c r="ED97" s="379">
        <v>10433</v>
      </c>
      <c r="EE97" s="379">
        <v>10438</v>
      </c>
      <c r="EF97" s="382">
        <v>10467</v>
      </c>
      <c r="EG97" s="382">
        <v>10442</v>
      </c>
      <c r="EH97" s="382">
        <v>10389</v>
      </c>
      <c r="EI97" s="382">
        <v>10419</v>
      </c>
      <c r="EJ97" s="382">
        <v>10337</v>
      </c>
      <c r="EK97" s="382">
        <v>10317</v>
      </c>
      <c r="EL97" s="382">
        <v>10252</v>
      </c>
      <c r="EM97" s="382">
        <v>10283</v>
      </c>
      <c r="EN97" s="382">
        <v>10289</v>
      </c>
      <c r="EO97" s="382">
        <v>10351</v>
      </c>
      <c r="EP97" s="382">
        <v>10465</v>
      </c>
      <c r="EQ97" s="382">
        <v>10419</v>
      </c>
      <c r="ER97" s="379">
        <v>10470</v>
      </c>
      <c r="ES97" s="379">
        <v>10437</v>
      </c>
      <c r="ET97" s="379">
        <v>10385</v>
      </c>
      <c r="EU97" s="379">
        <v>10337</v>
      </c>
      <c r="EV97" s="379">
        <v>10260</v>
      </c>
      <c r="EW97" s="379">
        <v>10223</v>
      </c>
      <c r="EX97" s="379">
        <v>10375</v>
      </c>
      <c r="EY97" s="379">
        <v>10422</v>
      </c>
      <c r="EZ97" s="379">
        <v>10394</v>
      </c>
      <c r="FA97" s="379">
        <v>10411</v>
      </c>
      <c r="FB97" s="379">
        <v>10377</v>
      </c>
      <c r="FC97" s="379">
        <v>10480</v>
      </c>
      <c r="FD97" s="382">
        <v>10514</v>
      </c>
      <c r="FE97" s="382">
        <v>10509</v>
      </c>
      <c r="FF97" s="382">
        <v>10359</v>
      </c>
      <c r="FG97" s="382">
        <v>10315</v>
      </c>
      <c r="FH97" s="382">
        <v>10275</v>
      </c>
      <c r="FI97" s="382">
        <v>10237</v>
      </c>
      <c r="FJ97" s="382">
        <v>10228</v>
      </c>
      <c r="FK97" s="382">
        <v>10195</v>
      </c>
      <c r="FL97" s="382">
        <v>10210</v>
      </c>
      <c r="FM97" s="382">
        <v>10203</v>
      </c>
      <c r="FN97" s="382">
        <v>10266</v>
      </c>
      <c r="FO97" s="382">
        <v>10254</v>
      </c>
      <c r="FP97" s="379">
        <v>10303</v>
      </c>
      <c r="FQ97" s="379">
        <v>10319</v>
      </c>
      <c r="FR97" s="379">
        <v>10311</v>
      </c>
      <c r="FS97" s="379">
        <v>10267</v>
      </c>
      <c r="FT97" s="379">
        <v>10250</v>
      </c>
      <c r="FU97" s="379">
        <v>10267</v>
      </c>
      <c r="FV97" s="379">
        <v>10208</v>
      </c>
      <c r="FW97" s="379">
        <v>10172</v>
      </c>
      <c r="FX97" s="379">
        <v>10168</v>
      </c>
      <c r="FY97" s="379">
        <v>10212</v>
      </c>
      <c r="FZ97" s="379">
        <v>10204</v>
      </c>
      <c r="GA97" s="379">
        <v>10224</v>
      </c>
      <c r="GB97" s="379">
        <v>10293</v>
      </c>
      <c r="GC97" s="379">
        <v>10394</v>
      </c>
      <c r="GD97" s="379">
        <v>10294</v>
      </c>
      <c r="GE97" s="379">
        <v>10276</v>
      </c>
      <c r="GF97" s="390">
        <v>10308</v>
      </c>
      <c r="GG97" s="391">
        <v>10129</v>
      </c>
      <c r="GH97" s="379">
        <v>10152</v>
      </c>
      <c r="GI97" s="324">
        <v>23</v>
      </c>
      <c r="GJ97" s="325">
        <v>100.22707078685001</v>
      </c>
      <c r="GK97" s="324">
        <v>-72</v>
      </c>
      <c r="GL97" s="325">
        <v>99.295774647887299</v>
      </c>
    </row>
    <row r="98" spans="1:194" ht="15" outlineLevel="2">
      <c r="A98" s="377">
        <v>652</v>
      </c>
      <c r="B98" s="378" t="s">
        <v>538</v>
      </c>
      <c r="C98" s="348" t="s">
        <v>449</v>
      </c>
      <c r="D98" s="379">
        <v>4997</v>
      </c>
      <c r="E98" s="379">
        <v>5000</v>
      </c>
      <c r="F98" s="379">
        <v>4989</v>
      </c>
      <c r="G98" s="379">
        <v>4888</v>
      </c>
      <c r="H98" s="379">
        <v>4869</v>
      </c>
      <c r="I98" s="379">
        <v>4925</v>
      </c>
      <c r="J98" s="379">
        <v>4816</v>
      </c>
      <c r="K98" s="379">
        <v>4876</v>
      </c>
      <c r="L98" s="379">
        <v>4758</v>
      </c>
      <c r="M98" s="379">
        <v>4828</v>
      </c>
      <c r="N98" s="379">
        <v>4827</v>
      </c>
      <c r="O98" s="379">
        <v>4817</v>
      </c>
      <c r="P98" s="382">
        <v>4819</v>
      </c>
      <c r="Q98" s="382">
        <v>4815</v>
      </c>
      <c r="R98" s="385">
        <v>4798</v>
      </c>
      <c r="S98" s="382">
        <v>4796</v>
      </c>
      <c r="T98" s="382">
        <v>4837</v>
      </c>
      <c r="U98" s="382">
        <v>4866</v>
      </c>
      <c r="V98" s="382">
        <v>4930</v>
      </c>
      <c r="W98" s="382">
        <v>4962</v>
      </c>
      <c r="X98" s="382">
        <v>5003</v>
      </c>
      <c r="Y98" s="382">
        <v>5042</v>
      </c>
      <c r="Z98" s="382">
        <v>5045</v>
      </c>
      <c r="AA98" s="382">
        <v>4995</v>
      </c>
      <c r="AB98" s="379">
        <v>5060</v>
      </c>
      <c r="AC98" s="379">
        <v>5070</v>
      </c>
      <c r="AD98" s="379">
        <v>5059</v>
      </c>
      <c r="AE98" s="379">
        <v>5040</v>
      </c>
      <c r="AF98" s="379">
        <v>5097</v>
      </c>
      <c r="AG98" s="379">
        <v>5055</v>
      </c>
      <c r="AH98" s="379">
        <v>5032</v>
      </c>
      <c r="AI98" s="379">
        <v>4993</v>
      </c>
      <c r="AJ98" s="379">
        <v>4965</v>
      </c>
      <c r="AK98" s="379">
        <v>5006</v>
      </c>
      <c r="AL98" s="379">
        <v>5029</v>
      </c>
      <c r="AM98" s="379">
        <v>5052</v>
      </c>
      <c r="AN98" s="382">
        <v>5010</v>
      </c>
      <c r="AO98" s="382">
        <v>4995</v>
      </c>
      <c r="AP98" s="382">
        <v>5019</v>
      </c>
      <c r="AQ98" s="382">
        <v>5007</v>
      </c>
      <c r="AR98" s="382">
        <v>5078</v>
      </c>
      <c r="AS98" s="382">
        <v>5072</v>
      </c>
      <c r="AT98" s="382">
        <v>5080</v>
      </c>
      <c r="AU98" s="382">
        <v>5075</v>
      </c>
      <c r="AV98" s="382">
        <v>5033</v>
      </c>
      <c r="AW98" s="382">
        <v>5045</v>
      </c>
      <c r="AX98" s="382">
        <v>5041</v>
      </c>
      <c r="AY98" s="382">
        <v>5058</v>
      </c>
      <c r="AZ98" s="379">
        <v>5086</v>
      </c>
      <c r="BA98" s="379">
        <v>5105</v>
      </c>
      <c r="BB98" s="379">
        <v>5078</v>
      </c>
      <c r="BC98" s="379">
        <v>5081</v>
      </c>
      <c r="BD98" s="379">
        <v>5077</v>
      </c>
      <c r="BE98" s="379">
        <v>5058</v>
      </c>
      <c r="BF98" s="379">
        <v>5102</v>
      </c>
      <c r="BG98" s="379">
        <v>5060</v>
      </c>
      <c r="BH98" s="379">
        <v>5053</v>
      </c>
      <c r="BI98" s="379">
        <v>5025</v>
      </c>
      <c r="BJ98" s="379">
        <v>5032</v>
      </c>
      <c r="BK98" s="379">
        <v>5059</v>
      </c>
      <c r="BL98" s="382">
        <v>5043</v>
      </c>
      <c r="BM98" s="382">
        <v>5086</v>
      </c>
      <c r="BN98" s="382">
        <v>5082</v>
      </c>
      <c r="BO98" s="382">
        <v>5091</v>
      </c>
      <c r="BP98" s="382">
        <v>5080</v>
      </c>
      <c r="BQ98" s="382">
        <v>5059</v>
      </c>
      <c r="BR98" s="382">
        <v>4990</v>
      </c>
      <c r="BS98" s="382">
        <v>4938</v>
      </c>
      <c r="BT98" s="382">
        <v>4911</v>
      </c>
      <c r="BU98" s="382">
        <v>4930</v>
      </c>
      <c r="BV98" s="382">
        <v>4963</v>
      </c>
      <c r="BW98" s="382">
        <v>4974</v>
      </c>
      <c r="BX98" s="379">
        <v>5006</v>
      </c>
      <c r="BY98" s="379">
        <v>5001</v>
      </c>
      <c r="BZ98" s="379">
        <v>5017</v>
      </c>
      <c r="CA98" s="379">
        <v>4976</v>
      </c>
      <c r="CB98" s="379">
        <v>4943</v>
      </c>
      <c r="CC98" s="379">
        <v>4928</v>
      </c>
      <c r="CD98" s="379">
        <v>4937</v>
      </c>
      <c r="CE98" s="379">
        <v>4949</v>
      </c>
      <c r="CF98" s="379">
        <v>4953</v>
      </c>
      <c r="CG98" s="379">
        <v>4929</v>
      </c>
      <c r="CH98" s="379">
        <v>4956</v>
      </c>
      <c r="CI98" s="379">
        <v>4949</v>
      </c>
      <c r="CJ98" s="382">
        <v>4872</v>
      </c>
      <c r="CK98" s="382">
        <v>4851</v>
      </c>
      <c r="CL98" s="382">
        <v>4836</v>
      </c>
      <c r="CM98" s="382">
        <v>4858</v>
      </c>
      <c r="CN98" s="382">
        <v>4870</v>
      </c>
      <c r="CO98" s="382">
        <v>4911</v>
      </c>
      <c r="CP98" s="382">
        <v>4991</v>
      </c>
      <c r="CQ98" s="382">
        <v>4985</v>
      </c>
      <c r="CR98" s="382">
        <v>4963</v>
      </c>
      <c r="CS98" s="382">
        <v>4962</v>
      </c>
      <c r="CT98" s="382">
        <v>4962</v>
      </c>
      <c r="CU98" s="382">
        <v>4996</v>
      </c>
      <c r="CV98" s="379">
        <v>4978</v>
      </c>
      <c r="CW98" s="379">
        <v>4960</v>
      </c>
      <c r="CX98" s="379">
        <v>4979</v>
      </c>
      <c r="CY98" s="379">
        <v>4956</v>
      </c>
      <c r="CZ98" s="379">
        <v>4955</v>
      </c>
      <c r="DA98" s="379">
        <v>4954</v>
      </c>
      <c r="DB98" s="379">
        <v>4931</v>
      </c>
      <c r="DC98" s="379">
        <v>4922</v>
      </c>
      <c r="DD98" s="379">
        <v>4945</v>
      </c>
      <c r="DE98" s="379">
        <v>4993</v>
      </c>
      <c r="DF98" s="379">
        <v>4979</v>
      </c>
      <c r="DG98" s="379">
        <v>5018</v>
      </c>
      <c r="DH98" s="382">
        <v>5025</v>
      </c>
      <c r="DI98" s="382">
        <v>5030</v>
      </c>
      <c r="DJ98" s="382">
        <v>5018</v>
      </c>
      <c r="DK98" s="382">
        <v>4986</v>
      </c>
      <c r="DL98" s="382">
        <v>4966</v>
      </c>
      <c r="DM98" s="382">
        <v>4926</v>
      </c>
      <c r="DN98" s="382">
        <v>4910</v>
      </c>
      <c r="DO98" s="382">
        <v>4933</v>
      </c>
      <c r="DP98" s="382">
        <v>4960</v>
      </c>
      <c r="DQ98" s="382">
        <v>4953</v>
      </c>
      <c r="DR98" s="382">
        <v>4932</v>
      </c>
      <c r="DS98" s="382">
        <v>5016</v>
      </c>
      <c r="DT98" s="379">
        <v>5061</v>
      </c>
      <c r="DU98" s="379">
        <v>5082</v>
      </c>
      <c r="DV98" s="379">
        <v>5099</v>
      </c>
      <c r="DW98" s="379">
        <v>5066</v>
      </c>
      <c r="DX98" s="379">
        <v>5073</v>
      </c>
      <c r="DY98" s="379">
        <v>5072</v>
      </c>
      <c r="DZ98" s="379">
        <v>5089</v>
      </c>
      <c r="EA98" s="379">
        <v>5057</v>
      </c>
      <c r="EB98" s="379">
        <v>5074</v>
      </c>
      <c r="EC98" s="379">
        <v>5068</v>
      </c>
      <c r="ED98" s="379">
        <v>5038</v>
      </c>
      <c r="EE98" s="379">
        <v>5029</v>
      </c>
      <c r="EF98" s="382">
        <v>5069</v>
      </c>
      <c r="EG98" s="382">
        <v>5097</v>
      </c>
      <c r="EH98" s="382">
        <v>5074</v>
      </c>
      <c r="EI98" s="382">
        <v>5040</v>
      </c>
      <c r="EJ98" s="382">
        <v>5019</v>
      </c>
      <c r="EK98" s="382">
        <v>5024</v>
      </c>
      <c r="EL98" s="382">
        <v>4996</v>
      </c>
      <c r="EM98" s="382">
        <v>5007</v>
      </c>
      <c r="EN98" s="382">
        <v>4997</v>
      </c>
      <c r="EO98" s="382">
        <v>4984</v>
      </c>
      <c r="EP98" s="382">
        <v>4982</v>
      </c>
      <c r="EQ98" s="382">
        <v>4974</v>
      </c>
      <c r="ER98" s="379">
        <v>5009</v>
      </c>
      <c r="ES98" s="379">
        <v>4982</v>
      </c>
      <c r="ET98" s="379">
        <v>4965</v>
      </c>
      <c r="EU98" s="379">
        <v>4972</v>
      </c>
      <c r="EV98" s="379">
        <v>4979</v>
      </c>
      <c r="EW98" s="379">
        <v>4963</v>
      </c>
      <c r="EX98" s="379">
        <v>4982</v>
      </c>
      <c r="EY98" s="379">
        <v>5009</v>
      </c>
      <c r="EZ98" s="379">
        <v>5006</v>
      </c>
      <c r="FA98" s="379">
        <v>5002</v>
      </c>
      <c r="FB98" s="379">
        <v>4993</v>
      </c>
      <c r="FC98" s="379">
        <v>5006</v>
      </c>
      <c r="FD98" s="382">
        <v>5023</v>
      </c>
      <c r="FE98" s="382">
        <v>5027</v>
      </c>
      <c r="FF98" s="382">
        <v>4994</v>
      </c>
      <c r="FG98" s="382">
        <v>4977</v>
      </c>
      <c r="FH98" s="382">
        <v>4952</v>
      </c>
      <c r="FI98" s="382">
        <v>4919</v>
      </c>
      <c r="FJ98" s="382">
        <v>4928</v>
      </c>
      <c r="FK98" s="382">
        <v>4942</v>
      </c>
      <c r="FL98" s="382">
        <v>4916</v>
      </c>
      <c r="FM98" s="382">
        <v>4891</v>
      </c>
      <c r="FN98" s="382">
        <v>4896</v>
      </c>
      <c r="FO98" s="382">
        <v>4896</v>
      </c>
      <c r="FP98" s="379">
        <v>4929</v>
      </c>
      <c r="FQ98" s="379">
        <v>4927</v>
      </c>
      <c r="FR98" s="379">
        <v>4917</v>
      </c>
      <c r="FS98" s="379">
        <v>4897</v>
      </c>
      <c r="FT98" s="379">
        <v>4879</v>
      </c>
      <c r="FU98" s="379">
        <v>4906</v>
      </c>
      <c r="FV98" s="379">
        <v>4906</v>
      </c>
      <c r="FW98" s="379">
        <v>4902</v>
      </c>
      <c r="FX98" s="379">
        <v>4893</v>
      </c>
      <c r="FY98" s="379">
        <v>4913</v>
      </c>
      <c r="FZ98" s="379">
        <v>4898</v>
      </c>
      <c r="GA98" s="379">
        <v>4901</v>
      </c>
      <c r="GB98" s="379">
        <v>4965</v>
      </c>
      <c r="GC98" s="379">
        <v>4946</v>
      </c>
      <c r="GD98" s="379">
        <v>4910</v>
      </c>
      <c r="GE98" s="379">
        <v>4887</v>
      </c>
      <c r="GF98" s="390">
        <v>4894</v>
      </c>
      <c r="GG98" s="391">
        <v>4862</v>
      </c>
      <c r="GH98" s="379">
        <v>4891</v>
      </c>
      <c r="GI98" s="324">
        <v>29</v>
      </c>
      <c r="GJ98" s="325">
        <v>100.59646236116799</v>
      </c>
      <c r="GK98" s="324">
        <v>-10</v>
      </c>
      <c r="GL98" s="325">
        <v>99.7959600081616</v>
      </c>
    </row>
    <row r="99" spans="1:194" ht="15" outlineLevel="2">
      <c r="A99" s="377">
        <v>660</v>
      </c>
      <c r="B99" s="378" t="s">
        <v>538</v>
      </c>
      <c r="C99" s="348" t="s">
        <v>453</v>
      </c>
      <c r="D99" s="379">
        <v>8143</v>
      </c>
      <c r="E99" s="379">
        <v>8073</v>
      </c>
      <c r="F99" s="379">
        <v>8068</v>
      </c>
      <c r="G99" s="379">
        <v>8154</v>
      </c>
      <c r="H99" s="379">
        <v>8180</v>
      </c>
      <c r="I99" s="379">
        <v>8233</v>
      </c>
      <c r="J99" s="379">
        <v>8103</v>
      </c>
      <c r="K99" s="379">
        <v>8217</v>
      </c>
      <c r="L99" s="379">
        <v>8236</v>
      </c>
      <c r="M99" s="379">
        <v>8268</v>
      </c>
      <c r="N99" s="379">
        <v>8256</v>
      </c>
      <c r="O99" s="379">
        <v>8448</v>
      </c>
      <c r="P99" s="382">
        <v>8469</v>
      </c>
      <c r="Q99" s="382">
        <v>8533</v>
      </c>
      <c r="R99" s="385">
        <v>8671</v>
      </c>
      <c r="S99" s="382">
        <v>8420</v>
      </c>
      <c r="T99" s="382">
        <v>8466</v>
      </c>
      <c r="U99" s="382">
        <v>8676</v>
      </c>
      <c r="V99" s="382">
        <v>8780</v>
      </c>
      <c r="W99" s="382">
        <v>8803</v>
      </c>
      <c r="X99" s="382">
        <v>8831</v>
      </c>
      <c r="Y99" s="382">
        <v>8897</v>
      </c>
      <c r="Z99" s="382">
        <v>9015</v>
      </c>
      <c r="AA99" s="382">
        <v>8983</v>
      </c>
      <c r="AB99" s="379">
        <v>9018</v>
      </c>
      <c r="AC99" s="379">
        <v>9055</v>
      </c>
      <c r="AD99" s="379">
        <v>9127</v>
      </c>
      <c r="AE99" s="379">
        <v>9216</v>
      </c>
      <c r="AF99" s="379">
        <v>9241</v>
      </c>
      <c r="AG99" s="379">
        <v>9125</v>
      </c>
      <c r="AH99" s="379">
        <v>9115</v>
      </c>
      <c r="AI99" s="379">
        <v>9117</v>
      </c>
      <c r="AJ99" s="379">
        <v>9139</v>
      </c>
      <c r="AK99" s="379">
        <v>9161</v>
      </c>
      <c r="AL99" s="379">
        <v>9169</v>
      </c>
      <c r="AM99" s="379">
        <v>9285</v>
      </c>
      <c r="AN99" s="382">
        <v>9279</v>
      </c>
      <c r="AO99" s="382">
        <v>9327</v>
      </c>
      <c r="AP99" s="382">
        <v>9310</v>
      </c>
      <c r="AQ99" s="382">
        <v>9243</v>
      </c>
      <c r="AR99" s="382">
        <v>9428</v>
      </c>
      <c r="AS99" s="382">
        <v>9430</v>
      </c>
      <c r="AT99" s="382">
        <v>9458</v>
      </c>
      <c r="AU99" s="382">
        <v>9539</v>
      </c>
      <c r="AV99" s="382">
        <v>9423</v>
      </c>
      <c r="AW99" s="382">
        <v>9500</v>
      </c>
      <c r="AX99" s="382">
        <v>9509</v>
      </c>
      <c r="AY99" s="382">
        <v>9474</v>
      </c>
      <c r="AZ99" s="379">
        <v>9516</v>
      </c>
      <c r="BA99" s="379">
        <v>9650</v>
      </c>
      <c r="BB99" s="379">
        <v>9658</v>
      </c>
      <c r="BC99" s="379">
        <v>9595</v>
      </c>
      <c r="BD99" s="379">
        <v>9629</v>
      </c>
      <c r="BE99" s="379">
        <v>9552</v>
      </c>
      <c r="BF99" s="379">
        <v>9651</v>
      </c>
      <c r="BG99" s="379">
        <v>9601</v>
      </c>
      <c r="BH99" s="379">
        <v>9701</v>
      </c>
      <c r="BI99" s="379">
        <v>9627</v>
      </c>
      <c r="BJ99" s="379">
        <v>9705</v>
      </c>
      <c r="BK99" s="379">
        <v>9808</v>
      </c>
      <c r="BL99" s="382">
        <v>9844</v>
      </c>
      <c r="BM99" s="382">
        <v>9914</v>
      </c>
      <c r="BN99" s="382">
        <v>9934</v>
      </c>
      <c r="BO99" s="382">
        <v>9971</v>
      </c>
      <c r="BP99" s="382">
        <v>10030</v>
      </c>
      <c r="BQ99" s="382">
        <v>9957</v>
      </c>
      <c r="BR99" s="382">
        <v>9743</v>
      </c>
      <c r="BS99" s="382">
        <v>9656</v>
      </c>
      <c r="BT99" s="382">
        <v>9665</v>
      </c>
      <c r="BU99" s="382">
        <v>9739</v>
      </c>
      <c r="BV99" s="382">
        <v>9756</v>
      </c>
      <c r="BW99" s="382">
        <v>9776</v>
      </c>
      <c r="BX99" s="379">
        <v>9848</v>
      </c>
      <c r="BY99" s="379">
        <v>9796</v>
      </c>
      <c r="BZ99" s="379">
        <v>9773</v>
      </c>
      <c r="CA99" s="379">
        <v>9690</v>
      </c>
      <c r="CB99" s="379">
        <v>9682</v>
      </c>
      <c r="CC99" s="379">
        <v>9563</v>
      </c>
      <c r="CD99" s="379">
        <v>9583</v>
      </c>
      <c r="CE99" s="379">
        <v>9650</v>
      </c>
      <c r="CF99" s="379">
        <v>9702</v>
      </c>
      <c r="CG99" s="379">
        <v>9729</v>
      </c>
      <c r="CH99" s="379">
        <v>9733</v>
      </c>
      <c r="CI99" s="379">
        <v>9695</v>
      </c>
      <c r="CJ99" s="382">
        <v>9665</v>
      </c>
      <c r="CK99" s="382">
        <v>9628</v>
      </c>
      <c r="CL99" s="382">
        <v>9738</v>
      </c>
      <c r="CM99" s="382">
        <v>9726</v>
      </c>
      <c r="CN99" s="382">
        <v>9755</v>
      </c>
      <c r="CO99" s="382">
        <v>9842</v>
      </c>
      <c r="CP99" s="382">
        <v>9892</v>
      </c>
      <c r="CQ99" s="382">
        <v>9973</v>
      </c>
      <c r="CR99" s="382">
        <v>9996</v>
      </c>
      <c r="CS99" s="382">
        <v>9983</v>
      </c>
      <c r="CT99" s="382">
        <v>10058</v>
      </c>
      <c r="CU99" s="382">
        <v>10147</v>
      </c>
      <c r="CV99" s="379">
        <v>10130</v>
      </c>
      <c r="CW99" s="379">
        <v>10094</v>
      </c>
      <c r="CX99" s="379">
        <v>10117</v>
      </c>
      <c r="CY99" s="379">
        <v>10135</v>
      </c>
      <c r="CZ99" s="379">
        <v>10175</v>
      </c>
      <c r="DA99" s="379">
        <v>10106</v>
      </c>
      <c r="DB99" s="379">
        <v>10162</v>
      </c>
      <c r="DC99" s="379">
        <v>10177</v>
      </c>
      <c r="DD99" s="379">
        <v>10178</v>
      </c>
      <c r="DE99" s="379">
        <v>10171</v>
      </c>
      <c r="DF99" s="379">
        <v>10214</v>
      </c>
      <c r="DG99" s="379">
        <v>10227</v>
      </c>
      <c r="DH99" s="382">
        <v>10275</v>
      </c>
      <c r="DI99" s="382">
        <v>10279</v>
      </c>
      <c r="DJ99" s="382">
        <v>10280</v>
      </c>
      <c r="DK99" s="382">
        <v>10214</v>
      </c>
      <c r="DL99" s="382">
        <v>10137</v>
      </c>
      <c r="DM99" s="382">
        <v>10060</v>
      </c>
      <c r="DN99" s="382">
        <v>10024</v>
      </c>
      <c r="DO99" s="382">
        <v>9963</v>
      </c>
      <c r="DP99" s="382">
        <v>9980</v>
      </c>
      <c r="DQ99" s="382">
        <v>9947</v>
      </c>
      <c r="DR99" s="382">
        <v>9940</v>
      </c>
      <c r="DS99" s="382">
        <v>10059</v>
      </c>
      <c r="DT99" s="379">
        <v>10135</v>
      </c>
      <c r="DU99" s="379">
        <v>10328</v>
      </c>
      <c r="DV99" s="379">
        <v>10401</v>
      </c>
      <c r="DW99" s="379">
        <v>10435</v>
      </c>
      <c r="DX99" s="379">
        <v>10646</v>
      </c>
      <c r="DY99" s="379">
        <v>10662</v>
      </c>
      <c r="DZ99" s="379">
        <v>10684</v>
      </c>
      <c r="EA99" s="379">
        <v>10533</v>
      </c>
      <c r="EB99" s="379">
        <v>10549</v>
      </c>
      <c r="EC99" s="379">
        <v>10576</v>
      </c>
      <c r="ED99" s="379">
        <v>10501</v>
      </c>
      <c r="EE99" s="379">
        <v>10462</v>
      </c>
      <c r="EF99" s="382">
        <v>10457</v>
      </c>
      <c r="EG99" s="382">
        <v>10446</v>
      </c>
      <c r="EH99" s="382">
        <v>10371</v>
      </c>
      <c r="EI99" s="382">
        <v>10373</v>
      </c>
      <c r="EJ99" s="382">
        <v>10373</v>
      </c>
      <c r="EK99" s="382">
        <v>10376</v>
      </c>
      <c r="EL99" s="382">
        <v>10386</v>
      </c>
      <c r="EM99" s="382">
        <v>10356</v>
      </c>
      <c r="EN99" s="382">
        <v>10371</v>
      </c>
      <c r="EO99" s="382">
        <v>10343</v>
      </c>
      <c r="EP99" s="382">
        <v>10275</v>
      </c>
      <c r="EQ99" s="382">
        <v>10247</v>
      </c>
      <c r="ER99" s="379">
        <v>10300</v>
      </c>
      <c r="ES99" s="379">
        <v>10259</v>
      </c>
      <c r="ET99" s="379">
        <v>10220</v>
      </c>
      <c r="EU99" s="379">
        <v>10186</v>
      </c>
      <c r="EV99" s="379">
        <v>10207</v>
      </c>
      <c r="EW99" s="379">
        <v>10118</v>
      </c>
      <c r="EX99" s="379">
        <v>10357</v>
      </c>
      <c r="EY99" s="379">
        <v>10423</v>
      </c>
      <c r="EZ99" s="379">
        <v>10439</v>
      </c>
      <c r="FA99" s="379">
        <v>10470</v>
      </c>
      <c r="FB99" s="379">
        <v>10465</v>
      </c>
      <c r="FC99" s="379">
        <v>10479</v>
      </c>
      <c r="FD99" s="382">
        <v>10560</v>
      </c>
      <c r="FE99" s="382">
        <v>10542</v>
      </c>
      <c r="FF99" s="382">
        <v>10432</v>
      </c>
      <c r="FG99" s="382">
        <v>10393</v>
      </c>
      <c r="FH99" s="382">
        <v>10332</v>
      </c>
      <c r="FI99" s="382">
        <v>10316</v>
      </c>
      <c r="FJ99" s="382">
        <v>10350</v>
      </c>
      <c r="FK99" s="382">
        <v>10379</v>
      </c>
      <c r="FL99" s="382">
        <v>10335</v>
      </c>
      <c r="FM99" s="382">
        <v>10330</v>
      </c>
      <c r="FN99" s="382">
        <v>10261</v>
      </c>
      <c r="FO99" s="382">
        <v>10297</v>
      </c>
      <c r="FP99" s="379">
        <v>10357</v>
      </c>
      <c r="FQ99" s="379">
        <v>10379</v>
      </c>
      <c r="FR99" s="379">
        <v>10366</v>
      </c>
      <c r="FS99" s="379">
        <v>10359</v>
      </c>
      <c r="FT99" s="379">
        <v>10354</v>
      </c>
      <c r="FU99" s="379">
        <v>10378</v>
      </c>
      <c r="FV99" s="379">
        <v>10423</v>
      </c>
      <c r="FW99" s="379">
        <v>10401</v>
      </c>
      <c r="FX99" s="379">
        <v>10339</v>
      </c>
      <c r="FY99" s="379">
        <v>10361</v>
      </c>
      <c r="FZ99" s="379">
        <v>10342</v>
      </c>
      <c r="GA99" s="379">
        <v>10364</v>
      </c>
      <c r="GB99" s="379">
        <v>10455</v>
      </c>
      <c r="GC99" s="379">
        <v>10507</v>
      </c>
      <c r="GD99" s="379">
        <v>10474</v>
      </c>
      <c r="GE99" s="379">
        <v>10366</v>
      </c>
      <c r="GF99" s="390">
        <v>10357</v>
      </c>
      <c r="GG99" s="391">
        <v>10016</v>
      </c>
      <c r="GH99" s="379">
        <v>10041</v>
      </c>
      <c r="GI99" s="324">
        <v>25</v>
      </c>
      <c r="GJ99" s="325">
        <v>100.249600638978</v>
      </c>
      <c r="GK99" s="324">
        <v>-323</v>
      </c>
      <c r="GL99" s="325">
        <v>96.8834426862215</v>
      </c>
    </row>
    <row r="100" spans="1:194" ht="15" outlineLevel="2">
      <c r="A100" s="377">
        <v>667</v>
      </c>
      <c r="B100" s="378" t="s">
        <v>538</v>
      </c>
      <c r="C100" s="348" t="s">
        <v>456</v>
      </c>
      <c r="D100" s="379">
        <v>9431</v>
      </c>
      <c r="E100" s="379">
        <v>9413</v>
      </c>
      <c r="F100" s="379">
        <v>9445</v>
      </c>
      <c r="G100" s="379">
        <v>9359</v>
      </c>
      <c r="H100" s="379">
        <v>9309</v>
      </c>
      <c r="I100" s="379">
        <v>9386</v>
      </c>
      <c r="J100" s="379">
        <v>9091</v>
      </c>
      <c r="K100" s="379">
        <v>9316</v>
      </c>
      <c r="L100" s="379">
        <v>9034</v>
      </c>
      <c r="M100" s="379">
        <v>9000</v>
      </c>
      <c r="N100" s="379">
        <v>8967</v>
      </c>
      <c r="O100" s="379">
        <v>8996</v>
      </c>
      <c r="P100" s="382">
        <v>9188</v>
      </c>
      <c r="Q100" s="382">
        <v>9257</v>
      </c>
      <c r="R100" s="385">
        <v>9214</v>
      </c>
      <c r="S100" s="382">
        <v>9297</v>
      </c>
      <c r="T100" s="382">
        <v>9369</v>
      </c>
      <c r="U100" s="382">
        <v>9282</v>
      </c>
      <c r="V100" s="382">
        <v>9248</v>
      </c>
      <c r="W100" s="382">
        <v>9215</v>
      </c>
      <c r="X100" s="382">
        <v>9257</v>
      </c>
      <c r="Y100" s="382">
        <v>9321</v>
      </c>
      <c r="Z100" s="382">
        <v>9289</v>
      </c>
      <c r="AA100" s="382">
        <v>9109</v>
      </c>
      <c r="AB100" s="379">
        <v>9124</v>
      </c>
      <c r="AC100" s="379">
        <v>9195</v>
      </c>
      <c r="AD100" s="379">
        <v>9156</v>
      </c>
      <c r="AE100" s="379">
        <v>9106</v>
      </c>
      <c r="AF100" s="379">
        <v>9217</v>
      </c>
      <c r="AG100" s="379">
        <v>9266</v>
      </c>
      <c r="AH100" s="379">
        <v>9270</v>
      </c>
      <c r="AI100" s="379">
        <v>9251</v>
      </c>
      <c r="AJ100" s="379">
        <v>9208</v>
      </c>
      <c r="AK100" s="379">
        <v>9267</v>
      </c>
      <c r="AL100" s="379">
        <v>9198</v>
      </c>
      <c r="AM100" s="379">
        <v>9232</v>
      </c>
      <c r="AN100" s="382">
        <v>9216</v>
      </c>
      <c r="AO100" s="382">
        <v>9376</v>
      </c>
      <c r="AP100" s="382">
        <v>9425</v>
      </c>
      <c r="AQ100" s="382">
        <v>9396</v>
      </c>
      <c r="AR100" s="382">
        <v>9489</v>
      </c>
      <c r="AS100" s="382">
        <v>9418</v>
      </c>
      <c r="AT100" s="382">
        <v>9479</v>
      </c>
      <c r="AU100" s="382">
        <v>9482</v>
      </c>
      <c r="AV100" s="382">
        <v>9423</v>
      </c>
      <c r="AW100" s="382">
        <v>9390</v>
      </c>
      <c r="AX100" s="382">
        <v>9379</v>
      </c>
      <c r="AY100" s="382">
        <v>9356</v>
      </c>
      <c r="AZ100" s="379">
        <v>9472</v>
      </c>
      <c r="BA100" s="379">
        <v>9506</v>
      </c>
      <c r="BB100" s="379">
        <v>9377</v>
      </c>
      <c r="BC100" s="379">
        <v>9392</v>
      </c>
      <c r="BD100" s="379">
        <v>9392</v>
      </c>
      <c r="BE100" s="379">
        <v>9336</v>
      </c>
      <c r="BF100" s="379">
        <v>9312</v>
      </c>
      <c r="BG100" s="379">
        <v>9234</v>
      </c>
      <c r="BH100" s="379">
        <v>9337</v>
      </c>
      <c r="BI100" s="379">
        <v>9334</v>
      </c>
      <c r="BJ100" s="379">
        <v>9404</v>
      </c>
      <c r="BK100" s="379">
        <v>9501</v>
      </c>
      <c r="BL100" s="382">
        <v>9483</v>
      </c>
      <c r="BM100" s="382">
        <v>9473</v>
      </c>
      <c r="BN100" s="382">
        <v>9539</v>
      </c>
      <c r="BO100" s="382">
        <v>9491</v>
      </c>
      <c r="BP100" s="382">
        <v>9506</v>
      </c>
      <c r="BQ100" s="382">
        <v>9447</v>
      </c>
      <c r="BR100" s="382">
        <v>9336</v>
      </c>
      <c r="BS100" s="382">
        <v>9275</v>
      </c>
      <c r="BT100" s="382">
        <v>9203</v>
      </c>
      <c r="BU100" s="382">
        <v>9197</v>
      </c>
      <c r="BV100" s="382">
        <v>9153</v>
      </c>
      <c r="BW100" s="382">
        <v>9229</v>
      </c>
      <c r="BX100" s="379">
        <v>9299</v>
      </c>
      <c r="BY100" s="379">
        <v>9319</v>
      </c>
      <c r="BZ100" s="379">
        <v>9236</v>
      </c>
      <c r="CA100" s="379">
        <v>9180</v>
      </c>
      <c r="CB100" s="379">
        <v>9158</v>
      </c>
      <c r="CC100" s="379">
        <v>9081</v>
      </c>
      <c r="CD100" s="379">
        <v>9089</v>
      </c>
      <c r="CE100" s="379">
        <v>9114</v>
      </c>
      <c r="CF100" s="379">
        <v>9061</v>
      </c>
      <c r="CG100" s="379">
        <v>9034</v>
      </c>
      <c r="CH100" s="379">
        <v>8998</v>
      </c>
      <c r="CI100" s="379">
        <v>8970</v>
      </c>
      <c r="CJ100" s="382">
        <v>8950</v>
      </c>
      <c r="CK100" s="382">
        <v>8989</v>
      </c>
      <c r="CL100" s="382">
        <v>8970</v>
      </c>
      <c r="CM100" s="382">
        <v>8962</v>
      </c>
      <c r="CN100" s="382">
        <v>9014</v>
      </c>
      <c r="CO100" s="382">
        <v>9104</v>
      </c>
      <c r="CP100" s="382">
        <v>9139</v>
      </c>
      <c r="CQ100" s="382">
        <v>8996</v>
      </c>
      <c r="CR100" s="382">
        <v>9121</v>
      </c>
      <c r="CS100" s="382">
        <v>9099</v>
      </c>
      <c r="CT100" s="382">
        <v>9121</v>
      </c>
      <c r="CU100" s="382">
        <v>9146</v>
      </c>
      <c r="CV100" s="379">
        <v>9136</v>
      </c>
      <c r="CW100" s="379">
        <v>9119</v>
      </c>
      <c r="CX100" s="379">
        <v>9117</v>
      </c>
      <c r="CY100" s="379">
        <v>9095</v>
      </c>
      <c r="CZ100" s="379">
        <v>9156</v>
      </c>
      <c r="DA100" s="379">
        <v>9115</v>
      </c>
      <c r="DB100" s="379">
        <v>9092</v>
      </c>
      <c r="DC100" s="379">
        <v>9048</v>
      </c>
      <c r="DD100" s="379">
        <v>9051</v>
      </c>
      <c r="DE100" s="379">
        <v>8988</v>
      </c>
      <c r="DF100" s="379">
        <v>9149</v>
      </c>
      <c r="DG100" s="379">
        <v>9117</v>
      </c>
      <c r="DH100" s="382">
        <v>9116</v>
      </c>
      <c r="DI100" s="382">
        <v>9070</v>
      </c>
      <c r="DJ100" s="382">
        <v>9126</v>
      </c>
      <c r="DK100" s="382">
        <v>9116</v>
      </c>
      <c r="DL100" s="382">
        <v>9048</v>
      </c>
      <c r="DM100" s="382">
        <v>9003</v>
      </c>
      <c r="DN100" s="382">
        <v>8963</v>
      </c>
      <c r="DO100" s="382">
        <v>8982</v>
      </c>
      <c r="DP100" s="382">
        <v>9027</v>
      </c>
      <c r="DQ100" s="382">
        <v>8986</v>
      </c>
      <c r="DR100" s="382">
        <v>8950</v>
      </c>
      <c r="DS100" s="382">
        <v>9044</v>
      </c>
      <c r="DT100" s="379">
        <v>9134</v>
      </c>
      <c r="DU100" s="379">
        <v>9334</v>
      </c>
      <c r="DV100" s="379">
        <v>9427</v>
      </c>
      <c r="DW100" s="379">
        <v>9446</v>
      </c>
      <c r="DX100" s="379">
        <v>9564</v>
      </c>
      <c r="DY100" s="379">
        <v>9577</v>
      </c>
      <c r="DZ100" s="379">
        <v>9607</v>
      </c>
      <c r="EA100" s="379">
        <v>9501</v>
      </c>
      <c r="EB100" s="379">
        <v>9551</v>
      </c>
      <c r="EC100" s="379">
        <v>9551</v>
      </c>
      <c r="ED100" s="379">
        <v>9552</v>
      </c>
      <c r="EE100" s="379">
        <v>9566</v>
      </c>
      <c r="EF100" s="382">
        <v>9623</v>
      </c>
      <c r="EG100" s="382">
        <v>9645</v>
      </c>
      <c r="EH100" s="382">
        <v>9570</v>
      </c>
      <c r="EI100" s="382">
        <v>9562</v>
      </c>
      <c r="EJ100" s="382">
        <v>9540</v>
      </c>
      <c r="EK100" s="382">
        <v>9542</v>
      </c>
      <c r="EL100" s="382">
        <v>9612</v>
      </c>
      <c r="EM100" s="382">
        <v>9649</v>
      </c>
      <c r="EN100" s="382">
        <v>9626</v>
      </c>
      <c r="EO100" s="382">
        <v>9620</v>
      </c>
      <c r="EP100" s="382">
        <v>9648</v>
      </c>
      <c r="EQ100" s="382">
        <v>9641</v>
      </c>
      <c r="ER100" s="379">
        <v>9696</v>
      </c>
      <c r="ES100" s="379">
        <v>9663</v>
      </c>
      <c r="ET100" s="379">
        <v>9684</v>
      </c>
      <c r="EU100" s="379">
        <v>9660</v>
      </c>
      <c r="EV100" s="379">
        <v>9667</v>
      </c>
      <c r="EW100" s="379">
        <v>9596</v>
      </c>
      <c r="EX100" s="379">
        <v>9871</v>
      </c>
      <c r="EY100" s="379">
        <v>9939</v>
      </c>
      <c r="EZ100" s="379">
        <v>9886</v>
      </c>
      <c r="FA100" s="379">
        <v>9887</v>
      </c>
      <c r="FB100" s="379">
        <v>9886</v>
      </c>
      <c r="FC100" s="379">
        <v>9957</v>
      </c>
      <c r="FD100" s="382">
        <v>9992</v>
      </c>
      <c r="FE100" s="382">
        <v>10009</v>
      </c>
      <c r="FF100" s="382">
        <v>9971</v>
      </c>
      <c r="FG100" s="382">
        <v>9955</v>
      </c>
      <c r="FH100" s="382">
        <v>9983</v>
      </c>
      <c r="FI100" s="382">
        <v>9993</v>
      </c>
      <c r="FJ100" s="382">
        <v>10000</v>
      </c>
      <c r="FK100" s="382">
        <v>10047</v>
      </c>
      <c r="FL100" s="382">
        <v>10028</v>
      </c>
      <c r="FM100" s="382">
        <v>10015</v>
      </c>
      <c r="FN100" s="382">
        <v>10005</v>
      </c>
      <c r="FO100" s="382">
        <v>10023</v>
      </c>
      <c r="FP100" s="379">
        <v>10135</v>
      </c>
      <c r="FQ100" s="379">
        <v>10213</v>
      </c>
      <c r="FR100" s="379">
        <v>10218</v>
      </c>
      <c r="FS100" s="379">
        <v>10167</v>
      </c>
      <c r="FT100" s="379">
        <v>10127</v>
      </c>
      <c r="FU100" s="379">
        <v>10091</v>
      </c>
      <c r="FV100" s="379">
        <v>10046</v>
      </c>
      <c r="FW100" s="379">
        <v>10060</v>
      </c>
      <c r="FX100" s="379">
        <v>10034</v>
      </c>
      <c r="FY100" s="379">
        <v>10088</v>
      </c>
      <c r="FZ100" s="379">
        <v>10073</v>
      </c>
      <c r="GA100" s="379">
        <v>10088</v>
      </c>
      <c r="GB100" s="379">
        <v>10217</v>
      </c>
      <c r="GC100" s="379">
        <v>10289</v>
      </c>
      <c r="GD100" s="379">
        <v>10214</v>
      </c>
      <c r="GE100" s="379">
        <v>10172</v>
      </c>
      <c r="GF100" s="390">
        <v>10151</v>
      </c>
      <c r="GG100" s="391">
        <v>9906</v>
      </c>
      <c r="GH100" s="379">
        <v>9987</v>
      </c>
      <c r="GI100" s="324">
        <v>81</v>
      </c>
      <c r="GJ100" s="325">
        <v>100.81768625075701</v>
      </c>
      <c r="GK100" s="324">
        <v>-101</v>
      </c>
      <c r="GL100" s="325">
        <v>98.998810467882606</v>
      </c>
    </row>
    <row r="101" spans="1:194" ht="15" outlineLevel="2">
      <c r="A101" s="377">
        <v>674</v>
      </c>
      <c r="B101" s="378" t="s">
        <v>538</v>
      </c>
      <c r="C101" s="348" t="s">
        <v>458</v>
      </c>
      <c r="D101" s="379">
        <v>14511</v>
      </c>
      <c r="E101" s="379">
        <v>14640</v>
      </c>
      <c r="F101" s="379">
        <v>14674</v>
      </c>
      <c r="G101" s="379">
        <v>15125</v>
      </c>
      <c r="H101" s="379">
        <v>15309</v>
      </c>
      <c r="I101" s="379">
        <v>15291</v>
      </c>
      <c r="J101" s="379">
        <v>15194</v>
      </c>
      <c r="K101" s="379">
        <v>15264</v>
      </c>
      <c r="L101" s="379">
        <v>15307</v>
      </c>
      <c r="M101" s="379">
        <v>15320</v>
      </c>
      <c r="N101" s="379">
        <v>15285</v>
      </c>
      <c r="O101" s="379">
        <v>15351</v>
      </c>
      <c r="P101" s="382">
        <v>15201</v>
      </c>
      <c r="Q101" s="382">
        <v>15171</v>
      </c>
      <c r="R101" s="385">
        <v>15128</v>
      </c>
      <c r="S101" s="382">
        <v>13643</v>
      </c>
      <c r="T101" s="382">
        <v>15186</v>
      </c>
      <c r="U101" s="382">
        <v>15193</v>
      </c>
      <c r="V101" s="382">
        <v>15154</v>
      </c>
      <c r="W101" s="382">
        <v>15179</v>
      </c>
      <c r="X101" s="382">
        <v>15188</v>
      </c>
      <c r="Y101" s="382">
        <v>15213</v>
      </c>
      <c r="Z101" s="382">
        <v>15221</v>
      </c>
      <c r="AA101" s="382">
        <v>15137</v>
      </c>
      <c r="AB101" s="379">
        <v>14983</v>
      </c>
      <c r="AC101" s="379">
        <v>15204</v>
      </c>
      <c r="AD101" s="379">
        <v>15001</v>
      </c>
      <c r="AE101" s="379">
        <v>15049</v>
      </c>
      <c r="AF101" s="379">
        <v>14984</v>
      </c>
      <c r="AG101" s="379">
        <v>14886</v>
      </c>
      <c r="AH101" s="379">
        <v>14863</v>
      </c>
      <c r="AI101" s="379">
        <v>14826</v>
      </c>
      <c r="AJ101" s="379">
        <v>14756</v>
      </c>
      <c r="AK101" s="379">
        <v>14812</v>
      </c>
      <c r="AL101" s="379">
        <v>14780</v>
      </c>
      <c r="AM101" s="379">
        <v>14768</v>
      </c>
      <c r="AN101" s="382">
        <v>14770</v>
      </c>
      <c r="AO101" s="382">
        <v>14713</v>
      </c>
      <c r="AP101" s="382">
        <v>14722</v>
      </c>
      <c r="AQ101" s="382">
        <v>14622</v>
      </c>
      <c r="AR101" s="382">
        <v>14713</v>
      </c>
      <c r="AS101" s="382">
        <v>14647</v>
      </c>
      <c r="AT101" s="382">
        <v>14643</v>
      </c>
      <c r="AU101" s="382">
        <v>14589</v>
      </c>
      <c r="AV101" s="382">
        <v>14568</v>
      </c>
      <c r="AW101" s="382">
        <v>14502</v>
      </c>
      <c r="AX101" s="382">
        <v>14477</v>
      </c>
      <c r="AY101" s="382">
        <v>14397</v>
      </c>
      <c r="AZ101" s="379">
        <v>14373</v>
      </c>
      <c r="BA101" s="379">
        <v>14347</v>
      </c>
      <c r="BB101" s="379">
        <v>14248</v>
      </c>
      <c r="BC101" s="379">
        <v>14146</v>
      </c>
      <c r="BD101" s="379">
        <v>14000</v>
      </c>
      <c r="BE101" s="379">
        <v>13964</v>
      </c>
      <c r="BF101" s="379">
        <v>13842</v>
      </c>
      <c r="BG101" s="379">
        <v>13670</v>
      </c>
      <c r="BH101" s="379">
        <v>13667</v>
      </c>
      <c r="BI101" s="379">
        <v>13517</v>
      </c>
      <c r="BJ101" s="379">
        <v>13474</v>
      </c>
      <c r="BK101" s="379">
        <v>13514</v>
      </c>
      <c r="BL101" s="382">
        <v>13461</v>
      </c>
      <c r="BM101" s="382">
        <v>13427</v>
      </c>
      <c r="BN101" s="382">
        <v>13393</v>
      </c>
      <c r="BO101" s="382">
        <v>13394</v>
      </c>
      <c r="BP101" s="382">
        <v>13369</v>
      </c>
      <c r="BQ101" s="382">
        <v>13293</v>
      </c>
      <c r="BR101" s="382">
        <v>13044</v>
      </c>
      <c r="BS101" s="382">
        <v>12928</v>
      </c>
      <c r="BT101" s="382">
        <v>12870</v>
      </c>
      <c r="BU101" s="382">
        <v>12789</v>
      </c>
      <c r="BV101" s="382">
        <v>12697</v>
      </c>
      <c r="BW101" s="382">
        <v>12703</v>
      </c>
      <c r="BX101" s="379">
        <v>12728</v>
      </c>
      <c r="BY101" s="379">
        <v>12663</v>
      </c>
      <c r="BZ101" s="379">
        <v>12557</v>
      </c>
      <c r="CA101" s="379">
        <v>12497</v>
      </c>
      <c r="CB101" s="379">
        <v>12451</v>
      </c>
      <c r="CC101" s="379">
        <v>12375</v>
      </c>
      <c r="CD101" s="379">
        <v>12298</v>
      </c>
      <c r="CE101" s="379">
        <v>12280</v>
      </c>
      <c r="CF101" s="379">
        <v>12220</v>
      </c>
      <c r="CG101" s="379">
        <v>12203</v>
      </c>
      <c r="CH101" s="379">
        <v>12193</v>
      </c>
      <c r="CI101" s="379">
        <v>12140</v>
      </c>
      <c r="CJ101" s="382">
        <v>12112</v>
      </c>
      <c r="CK101" s="382">
        <v>12119</v>
      </c>
      <c r="CL101" s="382">
        <v>12109</v>
      </c>
      <c r="CM101" s="382">
        <v>12090</v>
      </c>
      <c r="CN101" s="382">
        <v>12053</v>
      </c>
      <c r="CO101" s="382">
        <v>12194</v>
      </c>
      <c r="CP101" s="382">
        <v>12292</v>
      </c>
      <c r="CQ101" s="382">
        <v>12322</v>
      </c>
      <c r="CR101" s="382">
        <v>12277</v>
      </c>
      <c r="CS101" s="382">
        <v>12292</v>
      </c>
      <c r="CT101" s="382">
        <v>12272</v>
      </c>
      <c r="CU101" s="382">
        <v>12269</v>
      </c>
      <c r="CV101" s="379">
        <v>12232</v>
      </c>
      <c r="CW101" s="379">
        <v>12212</v>
      </c>
      <c r="CX101" s="379">
        <v>12228</v>
      </c>
      <c r="CY101" s="379">
        <v>12266</v>
      </c>
      <c r="CZ101" s="379">
        <v>12189</v>
      </c>
      <c r="DA101" s="379">
        <v>12179</v>
      </c>
      <c r="DB101" s="379">
        <v>12179</v>
      </c>
      <c r="DC101" s="379">
        <v>12125</v>
      </c>
      <c r="DD101" s="379">
        <v>12141</v>
      </c>
      <c r="DE101" s="379">
        <v>12106</v>
      </c>
      <c r="DF101" s="379">
        <v>12167</v>
      </c>
      <c r="DG101" s="379">
        <v>12128</v>
      </c>
      <c r="DH101" s="382">
        <v>12064</v>
      </c>
      <c r="DI101" s="382">
        <v>11930</v>
      </c>
      <c r="DJ101" s="382">
        <v>12006</v>
      </c>
      <c r="DK101" s="382">
        <v>11947</v>
      </c>
      <c r="DL101" s="382">
        <v>11958</v>
      </c>
      <c r="DM101" s="382">
        <v>11904</v>
      </c>
      <c r="DN101" s="382">
        <v>11850</v>
      </c>
      <c r="DO101" s="382">
        <v>11828</v>
      </c>
      <c r="DP101" s="382">
        <v>11858</v>
      </c>
      <c r="DQ101" s="382">
        <v>11826</v>
      </c>
      <c r="DR101" s="382">
        <v>11824</v>
      </c>
      <c r="DS101" s="382">
        <v>11942</v>
      </c>
      <c r="DT101" s="379">
        <v>11933</v>
      </c>
      <c r="DU101" s="379">
        <v>11968</v>
      </c>
      <c r="DV101" s="379">
        <v>11974</v>
      </c>
      <c r="DW101" s="379">
        <v>11977</v>
      </c>
      <c r="DX101" s="379">
        <v>12081</v>
      </c>
      <c r="DY101" s="379">
        <v>12131</v>
      </c>
      <c r="DZ101" s="379">
        <v>12139</v>
      </c>
      <c r="EA101" s="379">
        <v>11997</v>
      </c>
      <c r="EB101" s="379">
        <v>11998</v>
      </c>
      <c r="EC101" s="379">
        <v>11978</v>
      </c>
      <c r="ED101" s="379">
        <v>11912</v>
      </c>
      <c r="EE101" s="379">
        <v>11797</v>
      </c>
      <c r="EF101" s="382">
        <v>11761</v>
      </c>
      <c r="EG101" s="382">
        <v>11754</v>
      </c>
      <c r="EH101" s="382">
        <v>11710</v>
      </c>
      <c r="EI101" s="382">
        <v>11634</v>
      </c>
      <c r="EJ101" s="382">
        <v>11549</v>
      </c>
      <c r="EK101" s="382">
        <v>11567</v>
      </c>
      <c r="EL101" s="382">
        <v>11559</v>
      </c>
      <c r="EM101" s="382">
        <v>11595</v>
      </c>
      <c r="EN101" s="382">
        <v>11573</v>
      </c>
      <c r="EO101" s="382">
        <v>11515</v>
      </c>
      <c r="EP101" s="382">
        <v>11508</v>
      </c>
      <c r="EQ101" s="382">
        <v>11513</v>
      </c>
      <c r="ER101" s="379">
        <v>11485</v>
      </c>
      <c r="ES101" s="379">
        <v>11434</v>
      </c>
      <c r="ET101" s="379">
        <v>11430</v>
      </c>
      <c r="EU101" s="379">
        <v>11411</v>
      </c>
      <c r="EV101" s="379">
        <v>11397</v>
      </c>
      <c r="EW101" s="379">
        <v>11376</v>
      </c>
      <c r="EX101" s="379">
        <v>11559</v>
      </c>
      <c r="EY101" s="379">
        <v>11578</v>
      </c>
      <c r="EZ101" s="379">
        <v>11548</v>
      </c>
      <c r="FA101" s="379">
        <v>11608</v>
      </c>
      <c r="FB101" s="379">
        <v>11555</v>
      </c>
      <c r="FC101" s="379">
        <v>11727</v>
      </c>
      <c r="FD101" s="382">
        <v>11771</v>
      </c>
      <c r="FE101" s="382">
        <v>11753</v>
      </c>
      <c r="FF101" s="382">
        <v>11752</v>
      </c>
      <c r="FG101" s="382">
        <v>11742</v>
      </c>
      <c r="FH101" s="382">
        <v>11702</v>
      </c>
      <c r="FI101" s="382">
        <v>11687</v>
      </c>
      <c r="FJ101" s="382">
        <v>11715</v>
      </c>
      <c r="FK101" s="382">
        <v>11736</v>
      </c>
      <c r="FL101" s="382">
        <v>11748</v>
      </c>
      <c r="FM101" s="382">
        <v>11761</v>
      </c>
      <c r="FN101" s="382">
        <v>11713</v>
      </c>
      <c r="FO101" s="382">
        <v>11717</v>
      </c>
      <c r="FP101" s="379">
        <v>11780</v>
      </c>
      <c r="FQ101" s="379">
        <v>11777</v>
      </c>
      <c r="FR101" s="379">
        <v>11789</v>
      </c>
      <c r="FS101" s="379">
        <v>11808</v>
      </c>
      <c r="FT101" s="379">
        <v>11784</v>
      </c>
      <c r="FU101" s="379">
        <v>11772</v>
      </c>
      <c r="FV101" s="379">
        <v>11751</v>
      </c>
      <c r="FW101" s="379">
        <v>11783</v>
      </c>
      <c r="FX101" s="379">
        <v>11776</v>
      </c>
      <c r="FY101" s="379">
        <v>11754</v>
      </c>
      <c r="FZ101" s="379">
        <v>11705</v>
      </c>
      <c r="GA101" s="379">
        <v>11731</v>
      </c>
      <c r="GB101" s="379">
        <v>11805</v>
      </c>
      <c r="GC101" s="379">
        <v>11816</v>
      </c>
      <c r="GD101" s="379">
        <v>11776</v>
      </c>
      <c r="GE101" s="379">
        <v>11736</v>
      </c>
      <c r="GF101" s="390">
        <v>11708</v>
      </c>
      <c r="GG101" s="391">
        <v>11339</v>
      </c>
      <c r="GH101" s="379">
        <v>11362</v>
      </c>
      <c r="GI101" s="324">
        <v>23</v>
      </c>
      <c r="GJ101" s="325">
        <v>100.202839756592</v>
      </c>
      <c r="GK101" s="324">
        <v>-369</v>
      </c>
      <c r="GL101" s="325">
        <v>96.854488108430701</v>
      </c>
    </row>
    <row r="102" spans="1:194" ht="15" outlineLevel="2">
      <c r="A102" s="377">
        <v>697</v>
      </c>
      <c r="B102" s="378" t="s">
        <v>538</v>
      </c>
      <c r="C102" s="348" t="s">
        <v>462</v>
      </c>
      <c r="D102" s="379">
        <v>14691</v>
      </c>
      <c r="E102" s="379">
        <v>14764</v>
      </c>
      <c r="F102" s="379">
        <v>14731</v>
      </c>
      <c r="G102" s="379">
        <v>14730</v>
      </c>
      <c r="H102" s="379">
        <v>14659</v>
      </c>
      <c r="I102" s="379">
        <v>14643</v>
      </c>
      <c r="J102" s="379">
        <v>14556</v>
      </c>
      <c r="K102" s="379">
        <v>14621</v>
      </c>
      <c r="L102" s="379">
        <v>14704</v>
      </c>
      <c r="M102" s="379">
        <v>14792</v>
      </c>
      <c r="N102" s="379">
        <v>14737</v>
      </c>
      <c r="O102" s="379">
        <v>14833</v>
      </c>
      <c r="P102" s="382">
        <v>14867</v>
      </c>
      <c r="Q102" s="382">
        <v>14912</v>
      </c>
      <c r="R102" s="385">
        <v>14952</v>
      </c>
      <c r="S102" s="382">
        <v>14912</v>
      </c>
      <c r="T102" s="382">
        <v>15077</v>
      </c>
      <c r="U102" s="382">
        <v>15100</v>
      </c>
      <c r="V102" s="382">
        <v>15076</v>
      </c>
      <c r="W102" s="382">
        <v>14916</v>
      </c>
      <c r="X102" s="382">
        <v>14914</v>
      </c>
      <c r="Y102" s="382">
        <v>15041</v>
      </c>
      <c r="Z102" s="382">
        <v>15193</v>
      </c>
      <c r="AA102" s="382">
        <v>15095</v>
      </c>
      <c r="AB102" s="379">
        <v>15183</v>
      </c>
      <c r="AC102" s="379">
        <v>15270</v>
      </c>
      <c r="AD102" s="379">
        <v>15282</v>
      </c>
      <c r="AE102" s="379">
        <v>15300</v>
      </c>
      <c r="AF102" s="379">
        <v>15180</v>
      </c>
      <c r="AG102" s="379">
        <v>15081</v>
      </c>
      <c r="AH102" s="379">
        <v>15049</v>
      </c>
      <c r="AI102" s="379">
        <v>15090</v>
      </c>
      <c r="AJ102" s="379">
        <v>15050</v>
      </c>
      <c r="AK102" s="379">
        <v>15136</v>
      </c>
      <c r="AL102" s="379">
        <v>15115</v>
      </c>
      <c r="AM102" s="379">
        <v>15141</v>
      </c>
      <c r="AN102" s="382">
        <v>15122</v>
      </c>
      <c r="AO102" s="382">
        <v>15178</v>
      </c>
      <c r="AP102" s="382">
        <v>15265</v>
      </c>
      <c r="AQ102" s="382">
        <v>15339</v>
      </c>
      <c r="AR102" s="382">
        <v>15449</v>
      </c>
      <c r="AS102" s="382">
        <v>15455</v>
      </c>
      <c r="AT102" s="382">
        <v>15445</v>
      </c>
      <c r="AU102" s="382">
        <v>15486</v>
      </c>
      <c r="AV102" s="382">
        <v>15406</v>
      </c>
      <c r="AW102" s="382">
        <v>15441</v>
      </c>
      <c r="AX102" s="382">
        <v>15436</v>
      </c>
      <c r="AY102" s="382">
        <v>15504</v>
      </c>
      <c r="AZ102" s="379">
        <v>15529</v>
      </c>
      <c r="BA102" s="379">
        <v>15643</v>
      </c>
      <c r="BB102" s="379">
        <v>15541</v>
      </c>
      <c r="BC102" s="379">
        <v>15529</v>
      </c>
      <c r="BD102" s="379">
        <v>15524</v>
      </c>
      <c r="BE102" s="379">
        <v>15407</v>
      </c>
      <c r="BF102" s="379">
        <v>15353</v>
      </c>
      <c r="BG102" s="379">
        <v>15183</v>
      </c>
      <c r="BH102" s="379">
        <v>15252</v>
      </c>
      <c r="BI102" s="379">
        <v>15124</v>
      </c>
      <c r="BJ102" s="379">
        <v>15129</v>
      </c>
      <c r="BK102" s="379">
        <v>15205</v>
      </c>
      <c r="BL102" s="382">
        <v>15225</v>
      </c>
      <c r="BM102" s="382">
        <v>15240</v>
      </c>
      <c r="BN102" s="382">
        <v>15245</v>
      </c>
      <c r="BO102" s="382">
        <v>15235</v>
      </c>
      <c r="BP102" s="382">
        <v>15247</v>
      </c>
      <c r="BQ102" s="382">
        <v>15220</v>
      </c>
      <c r="BR102" s="382">
        <v>14969</v>
      </c>
      <c r="BS102" s="382">
        <v>14844</v>
      </c>
      <c r="BT102" s="382">
        <v>14773</v>
      </c>
      <c r="BU102" s="382">
        <v>14707</v>
      </c>
      <c r="BV102" s="382">
        <v>14735</v>
      </c>
      <c r="BW102" s="382">
        <v>14813</v>
      </c>
      <c r="BX102" s="379">
        <v>14882</v>
      </c>
      <c r="BY102" s="379">
        <v>14857</v>
      </c>
      <c r="BZ102" s="379">
        <v>14632</v>
      </c>
      <c r="CA102" s="379">
        <v>14494</v>
      </c>
      <c r="CB102" s="379">
        <v>14451</v>
      </c>
      <c r="CC102" s="379">
        <v>14317</v>
      </c>
      <c r="CD102" s="379">
        <v>14245</v>
      </c>
      <c r="CE102" s="379">
        <v>14282</v>
      </c>
      <c r="CF102" s="379">
        <v>14197</v>
      </c>
      <c r="CG102" s="379">
        <v>14176</v>
      </c>
      <c r="CH102" s="379">
        <v>14151</v>
      </c>
      <c r="CI102" s="379">
        <v>14104</v>
      </c>
      <c r="CJ102" s="382">
        <v>14065</v>
      </c>
      <c r="CK102" s="382">
        <v>14086</v>
      </c>
      <c r="CL102" s="382">
        <v>14079</v>
      </c>
      <c r="CM102" s="382">
        <v>14075</v>
      </c>
      <c r="CN102" s="382">
        <v>14082</v>
      </c>
      <c r="CO102" s="382">
        <v>14226</v>
      </c>
      <c r="CP102" s="382">
        <v>14339</v>
      </c>
      <c r="CQ102" s="382">
        <v>14400</v>
      </c>
      <c r="CR102" s="382">
        <v>14348</v>
      </c>
      <c r="CS102" s="382">
        <v>14378</v>
      </c>
      <c r="CT102" s="382">
        <v>14418</v>
      </c>
      <c r="CU102" s="382">
        <v>14476</v>
      </c>
      <c r="CV102" s="379">
        <v>14484</v>
      </c>
      <c r="CW102" s="379">
        <v>14441</v>
      </c>
      <c r="CX102" s="379">
        <v>14629</v>
      </c>
      <c r="CY102" s="379">
        <v>14698</v>
      </c>
      <c r="CZ102" s="379">
        <v>14732</v>
      </c>
      <c r="DA102" s="379">
        <v>14738</v>
      </c>
      <c r="DB102" s="379">
        <v>14711</v>
      </c>
      <c r="DC102" s="379">
        <v>14632</v>
      </c>
      <c r="DD102" s="379">
        <v>14637</v>
      </c>
      <c r="DE102" s="379">
        <v>14710</v>
      </c>
      <c r="DF102" s="379">
        <v>14728</v>
      </c>
      <c r="DG102" s="379">
        <v>14761</v>
      </c>
      <c r="DH102" s="382">
        <v>14775</v>
      </c>
      <c r="DI102" s="382">
        <v>14841</v>
      </c>
      <c r="DJ102" s="382">
        <v>14794</v>
      </c>
      <c r="DK102" s="382">
        <v>14729</v>
      </c>
      <c r="DL102" s="382">
        <v>14699</v>
      </c>
      <c r="DM102" s="382">
        <v>14622</v>
      </c>
      <c r="DN102" s="382">
        <v>14545</v>
      </c>
      <c r="DO102" s="382">
        <v>14506</v>
      </c>
      <c r="DP102" s="382">
        <v>14500</v>
      </c>
      <c r="DQ102" s="382">
        <v>14464</v>
      </c>
      <c r="DR102" s="382">
        <v>14414</v>
      </c>
      <c r="DS102" s="382">
        <v>14611</v>
      </c>
      <c r="DT102" s="379">
        <v>14687</v>
      </c>
      <c r="DU102" s="379">
        <v>14961</v>
      </c>
      <c r="DV102" s="379">
        <v>15108</v>
      </c>
      <c r="DW102" s="379">
        <v>15163</v>
      </c>
      <c r="DX102" s="379">
        <v>15416</v>
      </c>
      <c r="DY102" s="379">
        <v>15491</v>
      </c>
      <c r="DZ102" s="379">
        <v>15453</v>
      </c>
      <c r="EA102" s="379">
        <v>15095</v>
      </c>
      <c r="EB102" s="379">
        <v>15240</v>
      </c>
      <c r="EC102" s="379">
        <v>15180</v>
      </c>
      <c r="ED102" s="379">
        <v>15100</v>
      </c>
      <c r="EE102" s="379">
        <v>15032</v>
      </c>
      <c r="EF102" s="382">
        <v>15073</v>
      </c>
      <c r="EG102" s="382">
        <v>15047</v>
      </c>
      <c r="EH102" s="382">
        <v>14917</v>
      </c>
      <c r="EI102" s="382">
        <v>14839</v>
      </c>
      <c r="EJ102" s="382">
        <v>14785</v>
      </c>
      <c r="EK102" s="382">
        <v>14815</v>
      </c>
      <c r="EL102" s="382">
        <v>14918</v>
      </c>
      <c r="EM102" s="382">
        <v>14958</v>
      </c>
      <c r="EN102" s="382">
        <v>15047</v>
      </c>
      <c r="EO102" s="382">
        <v>15041</v>
      </c>
      <c r="EP102" s="382">
        <v>15028</v>
      </c>
      <c r="EQ102" s="382">
        <v>15042</v>
      </c>
      <c r="ER102" s="379">
        <v>15101</v>
      </c>
      <c r="ES102" s="379">
        <v>15112</v>
      </c>
      <c r="ET102" s="379">
        <v>15493</v>
      </c>
      <c r="EU102" s="379">
        <v>15513</v>
      </c>
      <c r="EV102" s="379">
        <v>15688</v>
      </c>
      <c r="EW102" s="379">
        <v>15939</v>
      </c>
      <c r="EX102" s="379">
        <v>16840</v>
      </c>
      <c r="EY102" s="379">
        <v>16763</v>
      </c>
      <c r="EZ102" s="379">
        <v>16786</v>
      </c>
      <c r="FA102" s="379">
        <v>16862</v>
      </c>
      <c r="FB102" s="379">
        <v>16851</v>
      </c>
      <c r="FC102" s="379">
        <v>17063</v>
      </c>
      <c r="FD102" s="382">
        <v>17240</v>
      </c>
      <c r="FE102" s="382">
        <v>17285</v>
      </c>
      <c r="FF102" s="382">
        <v>17206</v>
      </c>
      <c r="FG102" s="382">
        <v>17197</v>
      </c>
      <c r="FH102" s="382">
        <v>17273</v>
      </c>
      <c r="FI102" s="382">
        <v>17207</v>
      </c>
      <c r="FJ102" s="382">
        <v>17259</v>
      </c>
      <c r="FK102" s="382">
        <v>17370</v>
      </c>
      <c r="FL102" s="382">
        <v>17366</v>
      </c>
      <c r="FM102" s="382">
        <v>17373</v>
      </c>
      <c r="FN102" s="382">
        <v>17387</v>
      </c>
      <c r="FO102" s="382">
        <v>17392</v>
      </c>
      <c r="FP102" s="379">
        <v>17499</v>
      </c>
      <c r="FQ102" s="379">
        <v>17604</v>
      </c>
      <c r="FR102" s="379">
        <v>17634</v>
      </c>
      <c r="FS102" s="379">
        <v>17621</v>
      </c>
      <c r="FT102" s="379">
        <v>17686</v>
      </c>
      <c r="FU102" s="379">
        <v>17748</v>
      </c>
      <c r="FV102" s="379">
        <v>17777</v>
      </c>
      <c r="FW102" s="379">
        <v>17790</v>
      </c>
      <c r="FX102" s="379">
        <v>17867</v>
      </c>
      <c r="FY102" s="379">
        <v>17938</v>
      </c>
      <c r="FZ102" s="379">
        <v>18002</v>
      </c>
      <c r="GA102" s="379">
        <v>18071</v>
      </c>
      <c r="GB102" s="379">
        <v>18313</v>
      </c>
      <c r="GC102" s="379">
        <v>18296</v>
      </c>
      <c r="GD102" s="379">
        <v>18406</v>
      </c>
      <c r="GE102" s="379">
        <v>18356</v>
      </c>
      <c r="GF102" s="390">
        <v>18392</v>
      </c>
      <c r="GG102" s="391">
        <v>16487</v>
      </c>
      <c r="GH102" s="379">
        <v>16549</v>
      </c>
      <c r="GI102" s="324">
        <v>62</v>
      </c>
      <c r="GJ102" s="325">
        <v>100.37605386061701</v>
      </c>
      <c r="GK102" s="324">
        <v>-1522</v>
      </c>
      <c r="GL102" s="325">
        <v>91.577665873499001</v>
      </c>
    </row>
    <row r="103" spans="1:194" ht="15" outlineLevel="2">
      <c r="A103" s="377">
        <v>756</v>
      </c>
      <c r="B103" s="378" t="s">
        <v>538</v>
      </c>
      <c r="C103" s="348" t="s">
        <v>595</v>
      </c>
      <c r="D103" s="379">
        <v>25802</v>
      </c>
      <c r="E103" s="379">
        <v>25837</v>
      </c>
      <c r="F103" s="379">
        <v>25755</v>
      </c>
      <c r="G103" s="379">
        <v>25822</v>
      </c>
      <c r="H103" s="379">
        <v>25713</v>
      </c>
      <c r="I103" s="379">
        <v>25785</v>
      </c>
      <c r="J103" s="379">
        <v>24688</v>
      </c>
      <c r="K103" s="379">
        <v>25696</v>
      </c>
      <c r="L103" s="379">
        <v>24912</v>
      </c>
      <c r="M103" s="379">
        <v>25174</v>
      </c>
      <c r="N103" s="379">
        <v>25243</v>
      </c>
      <c r="O103" s="379">
        <v>25374</v>
      </c>
      <c r="P103" s="382">
        <v>25380</v>
      </c>
      <c r="Q103" s="382">
        <v>25243</v>
      </c>
      <c r="R103" s="385">
        <v>25497</v>
      </c>
      <c r="S103" s="382">
        <v>25603</v>
      </c>
      <c r="T103" s="382">
        <v>25594</v>
      </c>
      <c r="U103" s="382">
        <v>25880</v>
      </c>
      <c r="V103" s="382">
        <v>25901</v>
      </c>
      <c r="W103" s="382">
        <v>25872</v>
      </c>
      <c r="X103" s="382">
        <v>25997</v>
      </c>
      <c r="Y103" s="382">
        <v>26147</v>
      </c>
      <c r="Z103" s="382">
        <v>26092</v>
      </c>
      <c r="AA103" s="382">
        <v>26057</v>
      </c>
      <c r="AB103" s="379">
        <v>26086</v>
      </c>
      <c r="AC103" s="379">
        <v>26214</v>
      </c>
      <c r="AD103" s="379">
        <v>26129</v>
      </c>
      <c r="AE103" s="379">
        <v>25983</v>
      </c>
      <c r="AF103" s="379">
        <v>26184</v>
      </c>
      <c r="AG103" s="379">
        <v>25945</v>
      </c>
      <c r="AH103" s="379">
        <v>25774</v>
      </c>
      <c r="AI103" s="379">
        <v>25742</v>
      </c>
      <c r="AJ103" s="379">
        <v>25607</v>
      </c>
      <c r="AK103" s="379">
        <v>25900</v>
      </c>
      <c r="AL103" s="379">
        <v>25873</v>
      </c>
      <c r="AM103" s="379">
        <v>25933</v>
      </c>
      <c r="AN103" s="382">
        <v>25807</v>
      </c>
      <c r="AO103" s="382">
        <v>25956</v>
      </c>
      <c r="AP103" s="382">
        <v>26066</v>
      </c>
      <c r="AQ103" s="382">
        <v>25946</v>
      </c>
      <c r="AR103" s="382">
        <v>26198</v>
      </c>
      <c r="AS103" s="382">
        <v>26055</v>
      </c>
      <c r="AT103" s="382">
        <v>26255</v>
      </c>
      <c r="AU103" s="382">
        <v>26354</v>
      </c>
      <c r="AV103" s="382">
        <v>26101</v>
      </c>
      <c r="AW103" s="382">
        <v>26118</v>
      </c>
      <c r="AX103" s="382">
        <v>26045</v>
      </c>
      <c r="AY103" s="382">
        <v>25956</v>
      </c>
      <c r="AZ103" s="379">
        <v>25995</v>
      </c>
      <c r="BA103" s="379">
        <v>25902</v>
      </c>
      <c r="BB103" s="379">
        <v>25847</v>
      </c>
      <c r="BC103" s="379">
        <v>25594</v>
      </c>
      <c r="BD103" s="379">
        <v>25572</v>
      </c>
      <c r="BE103" s="379">
        <v>25499</v>
      </c>
      <c r="BF103" s="379">
        <v>25416</v>
      </c>
      <c r="BG103" s="379">
        <v>25196</v>
      </c>
      <c r="BH103" s="379">
        <v>25279</v>
      </c>
      <c r="BI103" s="379">
        <v>25088</v>
      </c>
      <c r="BJ103" s="379">
        <v>25225</v>
      </c>
      <c r="BK103" s="379">
        <v>25309</v>
      </c>
      <c r="BL103" s="382">
        <v>25381</v>
      </c>
      <c r="BM103" s="382">
        <v>25430</v>
      </c>
      <c r="BN103" s="382">
        <v>25292</v>
      </c>
      <c r="BO103" s="382">
        <v>25212</v>
      </c>
      <c r="BP103" s="382">
        <v>25255</v>
      </c>
      <c r="BQ103" s="382">
        <v>25100</v>
      </c>
      <c r="BR103" s="382">
        <v>24641</v>
      </c>
      <c r="BS103" s="382">
        <v>24464</v>
      </c>
      <c r="BT103" s="382">
        <v>24298</v>
      </c>
      <c r="BU103" s="382">
        <v>24229</v>
      </c>
      <c r="BV103" s="382">
        <v>24145</v>
      </c>
      <c r="BW103" s="382">
        <v>24290</v>
      </c>
      <c r="BX103" s="379">
        <v>24182</v>
      </c>
      <c r="BY103" s="379">
        <v>24060</v>
      </c>
      <c r="BZ103" s="379">
        <v>23796</v>
      </c>
      <c r="CA103" s="379">
        <v>23548</v>
      </c>
      <c r="CB103" s="379">
        <v>23412</v>
      </c>
      <c r="CC103" s="379">
        <v>23330</v>
      </c>
      <c r="CD103" s="379">
        <v>23250</v>
      </c>
      <c r="CE103" s="379">
        <v>23260</v>
      </c>
      <c r="CF103" s="379">
        <v>23167</v>
      </c>
      <c r="CG103" s="379">
        <v>23063</v>
      </c>
      <c r="CH103" s="379">
        <v>23061</v>
      </c>
      <c r="CI103" s="379">
        <v>23031</v>
      </c>
      <c r="CJ103" s="382">
        <v>22958</v>
      </c>
      <c r="CK103" s="382">
        <v>22938</v>
      </c>
      <c r="CL103" s="382">
        <v>22935</v>
      </c>
      <c r="CM103" s="382">
        <v>22853</v>
      </c>
      <c r="CN103" s="382">
        <v>23004</v>
      </c>
      <c r="CO103" s="382">
        <v>23299</v>
      </c>
      <c r="CP103" s="382">
        <v>23460</v>
      </c>
      <c r="CQ103" s="382">
        <v>23257</v>
      </c>
      <c r="CR103" s="382">
        <v>23355</v>
      </c>
      <c r="CS103" s="382">
        <v>23503</v>
      </c>
      <c r="CT103" s="382">
        <v>23629</v>
      </c>
      <c r="CU103" s="382">
        <v>23659</v>
      </c>
      <c r="CV103" s="379">
        <v>23657</v>
      </c>
      <c r="CW103" s="379">
        <v>23542</v>
      </c>
      <c r="CX103" s="379">
        <v>23489</v>
      </c>
      <c r="CY103" s="379">
        <v>23550</v>
      </c>
      <c r="CZ103" s="379">
        <v>23608</v>
      </c>
      <c r="DA103" s="379">
        <v>23476</v>
      </c>
      <c r="DB103" s="379">
        <v>23394</v>
      </c>
      <c r="DC103" s="379">
        <v>23352</v>
      </c>
      <c r="DD103" s="379">
        <v>23219</v>
      </c>
      <c r="DE103" s="379">
        <v>23209</v>
      </c>
      <c r="DF103" s="379">
        <v>23301</v>
      </c>
      <c r="DG103" s="379">
        <v>23346</v>
      </c>
      <c r="DH103" s="382">
        <v>23322</v>
      </c>
      <c r="DI103" s="382">
        <v>23244</v>
      </c>
      <c r="DJ103" s="382">
        <v>23348</v>
      </c>
      <c r="DK103" s="382">
        <v>23277</v>
      </c>
      <c r="DL103" s="382">
        <v>23208</v>
      </c>
      <c r="DM103" s="382">
        <v>23080</v>
      </c>
      <c r="DN103" s="382">
        <v>22973</v>
      </c>
      <c r="DO103" s="382">
        <v>22958</v>
      </c>
      <c r="DP103" s="382">
        <v>23010</v>
      </c>
      <c r="DQ103" s="382">
        <v>22934</v>
      </c>
      <c r="DR103" s="382">
        <v>22865</v>
      </c>
      <c r="DS103" s="382">
        <v>22988</v>
      </c>
      <c r="DT103" s="379">
        <v>23149</v>
      </c>
      <c r="DU103" s="379">
        <v>23399</v>
      </c>
      <c r="DV103" s="379">
        <v>23481</v>
      </c>
      <c r="DW103" s="379">
        <v>23505</v>
      </c>
      <c r="DX103" s="379">
        <v>23687</v>
      </c>
      <c r="DY103" s="379">
        <v>23694</v>
      </c>
      <c r="DZ103" s="379">
        <v>23750</v>
      </c>
      <c r="EA103" s="379">
        <v>23530</v>
      </c>
      <c r="EB103" s="379">
        <v>23533</v>
      </c>
      <c r="EC103" s="379">
        <v>23481</v>
      </c>
      <c r="ED103" s="379">
        <v>23392</v>
      </c>
      <c r="EE103" s="379">
        <v>23346</v>
      </c>
      <c r="EF103" s="382">
        <v>23296</v>
      </c>
      <c r="EG103" s="382">
        <v>23300</v>
      </c>
      <c r="EH103" s="382">
        <v>23214</v>
      </c>
      <c r="EI103" s="382">
        <v>23152</v>
      </c>
      <c r="EJ103" s="382">
        <v>23081</v>
      </c>
      <c r="EK103" s="382">
        <v>23060</v>
      </c>
      <c r="EL103" s="382">
        <v>23055</v>
      </c>
      <c r="EM103" s="382">
        <v>23062</v>
      </c>
      <c r="EN103" s="382">
        <v>23081</v>
      </c>
      <c r="EO103" s="382">
        <v>23074</v>
      </c>
      <c r="EP103" s="382">
        <v>23084</v>
      </c>
      <c r="EQ103" s="382">
        <v>23054</v>
      </c>
      <c r="ER103" s="379">
        <v>23034</v>
      </c>
      <c r="ES103" s="379">
        <v>22968</v>
      </c>
      <c r="ET103" s="379">
        <v>23000</v>
      </c>
      <c r="EU103" s="379">
        <v>22988</v>
      </c>
      <c r="EV103" s="379">
        <v>23035</v>
      </c>
      <c r="EW103" s="379">
        <v>22948</v>
      </c>
      <c r="EX103" s="379">
        <v>23398</v>
      </c>
      <c r="EY103" s="379">
        <v>23457</v>
      </c>
      <c r="EZ103" s="379">
        <v>23466</v>
      </c>
      <c r="FA103" s="379">
        <v>23615</v>
      </c>
      <c r="FB103" s="379">
        <v>23674</v>
      </c>
      <c r="FC103" s="379">
        <v>23804</v>
      </c>
      <c r="FD103" s="382">
        <v>23847</v>
      </c>
      <c r="FE103" s="382">
        <v>23826</v>
      </c>
      <c r="FF103" s="382">
        <v>23717</v>
      </c>
      <c r="FG103" s="382">
        <v>23647</v>
      </c>
      <c r="FH103" s="382">
        <v>23650</v>
      </c>
      <c r="FI103" s="382">
        <v>23565</v>
      </c>
      <c r="FJ103" s="382">
        <v>23596</v>
      </c>
      <c r="FK103" s="382">
        <v>23645</v>
      </c>
      <c r="FL103" s="382">
        <v>23498</v>
      </c>
      <c r="FM103" s="382">
        <v>23502</v>
      </c>
      <c r="FN103" s="382">
        <v>23471</v>
      </c>
      <c r="FO103" s="382">
        <v>23520</v>
      </c>
      <c r="FP103" s="379">
        <v>23548</v>
      </c>
      <c r="FQ103" s="379">
        <v>23608</v>
      </c>
      <c r="FR103" s="379">
        <v>23646</v>
      </c>
      <c r="FS103" s="379">
        <v>23630</v>
      </c>
      <c r="FT103" s="379">
        <v>23730</v>
      </c>
      <c r="FU103" s="379">
        <v>23729</v>
      </c>
      <c r="FV103" s="379">
        <v>23713</v>
      </c>
      <c r="FW103" s="379">
        <v>23756</v>
      </c>
      <c r="FX103" s="379">
        <v>23673</v>
      </c>
      <c r="FY103" s="379">
        <v>23788</v>
      </c>
      <c r="FZ103" s="379">
        <v>23718</v>
      </c>
      <c r="GA103" s="379">
        <v>23697</v>
      </c>
      <c r="GB103" s="379">
        <v>23899</v>
      </c>
      <c r="GC103" s="379">
        <v>23827</v>
      </c>
      <c r="GD103" s="379">
        <v>23748</v>
      </c>
      <c r="GE103" s="379">
        <v>23704</v>
      </c>
      <c r="GF103" s="390">
        <v>23725</v>
      </c>
      <c r="GG103" s="391">
        <v>22945</v>
      </c>
      <c r="GH103" s="379">
        <v>22960</v>
      </c>
      <c r="GI103" s="324">
        <v>15</v>
      </c>
      <c r="GJ103" s="325">
        <v>100.06537371976501</v>
      </c>
      <c r="GK103" s="324">
        <v>-737</v>
      </c>
      <c r="GL103" s="325">
        <v>96.889901675317503</v>
      </c>
    </row>
    <row r="104" spans="1:194" ht="15" outlineLevel="1">
      <c r="A104" s="373" t="s">
        <v>539</v>
      </c>
      <c r="B104" s="374"/>
      <c r="C104" s="375" t="s">
        <v>539</v>
      </c>
      <c r="D104" s="376">
        <v>219060</v>
      </c>
      <c r="E104" s="376">
        <v>219618</v>
      </c>
      <c r="F104" s="376">
        <v>219766</v>
      </c>
      <c r="G104" s="376">
        <v>219211</v>
      </c>
      <c r="H104" s="376">
        <v>218058</v>
      </c>
      <c r="I104" s="376">
        <v>218897</v>
      </c>
      <c r="J104" s="376">
        <v>217040</v>
      </c>
      <c r="K104" s="376">
        <v>217970</v>
      </c>
      <c r="L104" s="376">
        <v>218473</v>
      </c>
      <c r="M104" s="376">
        <v>219503</v>
      </c>
      <c r="N104" s="376">
        <v>219758</v>
      </c>
      <c r="O104" s="376">
        <v>221768</v>
      </c>
      <c r="P104" s="376">
        <v>222219</v>
      </c>
      <c r="Q104" s="376">
        <v>222617</v>
      </c>
      <c r="R104" s="384">
        <v>224521</v>
      </c>
      <c r="S104" s="376">
        <v>225185</v>
      </c>
      <c r="T104" s="376">
        <v>228084</v>
      </c>
      <c r="U104" s="376">
        <v>229022</v>
      </c>
      <c r="V104" s="376">
        <v>229148</v>
      </c>
      <c r="W104" s="376">
        <v>228371</v>
      </c>
      <c r="X104" s="376">
        <v>228234</v>
      </c>
      <c r="Y104" s="376">
        <v>229166</v>
      </c>
      <c r="Z104" s="376">
        <v>229451</v>
      </c>
      <c r="AA104" s="376">
        <v>228525</v>
      </c>
      <c r="AB104" s="376">
        <v>228006</v>
      </c>
      <c r="AC104" s="376">
        <v>230091</v>
      </c>
      <c r="AD104" s="376">
        <v>229412</v>
      </c>
      <c r="AE104" s="376">
        <v>229898</v>
      </c>
      <c r="AF104" s="376">
        <v>229287</v>
      </c>
      <c r="AG104" s="376">
        <v>227391</v>
      </c>
      <c r="AH104" s="376">
        <v>226879</v>
      </c>
      <c r="AI104" s="376">
        <v>227191</v>
      </c>
      <c r="AJ104" s="376">
        <v>227941</v>
      </c>
      <c r="AK104" s="376">
        <v>230148</v>
      </c>
      <c r="AL104" s="376">
        <v>229661</v>
      </c>
      <c r="AM104" s="376">
        <v>230697</v>
      </c>
      <c r="AN104" s="376">
        <v>230359</v>
      </c>
      <c r="AO104" s="376">
        <v>231977</v>
      </c>
      <c r="AP104" s="376">
        <v>231809</v>
      </c>
      <c r="AQ104" s="376">
        <v>230994</v>
      </c>
      <c r="AR104" s="376">
        <v>232502</v>
      </c>
      <c r="AS104" s="376">
        <v>232622</v>
      </c>
      <c r="AT104" s="376">
        <v>232689</v>
      </c>
      <c r="AU104" s="376">
        <v>232998</v>
      </c>
      <c r="AV104" s="376">
        <v>231733</v>
      </c>
      <c r="AW104" s="376">
        <v>231816</v>
      </c>
      <c r="AX104" s="376">
        <v>231941</v>
      </c>
      <c r="AY104" s="376">
        <v>232239</v>
      </c>
      <c r="AZ104" s="376">
        <v>232647</v>
      </c>
      <c r="BA104" s="376">
        <v>233374</v>
      </c>
      <c r="BB104" s="376">
        <v>232449</v>
      </c>
      <c r="BC104" s="376">
        <v>231468</v>
      </c>
      <c r="BD104" s="376">
        <v>231305</v>
      </c>
      <c r="BE104" s="376">
        <v>229963</v>
      </c>
      <c r="BF104" s="376">
        <v>229330</v>
      </c>
      <c r="BG104" s="376">
        <v>227291</v>
      </c>
      <c r="BH104" s="376">
        <v>227527</v>
      </c>
      <c r="BI104" s="376">
        <v>226191</v>
      </c>
      <c r="BJ104" s="376">
        <v>228094</v>
      </c>
      <c r="BK104" s="376">
        <v>229684</v>
      </c>
      <c r="BL104" s="376">
        <v>230007</v>
      </c>
      <c r="BM104" s="376">
        <v>231187</v>
      </c>
      <c r="BN104" s="376">
        <v>230728</v>
      </c>
      <c r="BO104" s="376">
        <v>230499</v>
      </c>
      <c r="BP104" s="376">
        <v>230818</v>
      </c>
      <c r="BQ104" s="376">
        <v>230298</v>
      </c>
      <c r="BR104" s="376">
        <v>227205</v>
      </c>
      <c r="BS104" s="376">
        <v>226073</v>
      </c>
      <c r="BT104" s="376">
        <v>225923</v>
      </c>
      <c r="BU104" s="376">
        <v>225778</v>
      </c>
      <c r="BV104" s="376">
        <v>225731</v>
      </c>
      <c r="BW104" s="376">
        <v>226573</v>
      </c>
      <c r="BX104" s="376">
        <v>225818</v>
      </c>
      <c r="BY104" s="376">
        <v>224465</v>
      </c>
      <c r="BZ104" s="376">
        <v>222667</v>
      </c>
      <c r="CA104" s="376">
        <v>220717</v>
      </c>
      <c r="CB104" s="376">
        <v>220029</v>
      </c>
      <c r="CC104" s="376">
        <v>217063</v>
      </c>
      <c r="CD104" s="376">
        <v>216431</v>
      </c>
      <c r="CE104" s="376">
        <v>216373</v>
      </c>
      <c r="CF104" s="376">
        <v>215189</v>
      </c>
      <c r="CG104" s="376">
        <v>214195</v>
      </c>
      <c r="CH104" s="376">
        <v>214212</v>
      </c>
      <c r="CI104" s="376">
        <v>214036</v>
      </c>
      <c r="CJ104" s="376">
        <v>213541</v>
      </c>
      <c r="CK104" s="376">
        <v>213793</v>
      </c>
      <c r="CL104" s="376">
        <v>213180</v>
      </c>
      <c r="CM104" s="376">
        <v>212606</v>
      </c>
      <c r="CN104" s="376">
        <v>213088</v>
      </c>
      <c r="CO104" s="376">
        <v>214024</v>
      </c>
      <c r="CP104" s="376">
        <v>214916</v>
      </c>
      <c r="CQ104" s="376">
        <v>214122</v>
      </c>
      <c r="CR104" s="376">
        <v>215132</v>
      </c>
      <c r="CS104" s="376">
        <v>216164</v>
      </c>
      <c r="CT104" s="376">
        <v>216545</v>
      </c>
      <c r="CU104" s="376">
        <v>217168</v>
      </c>
      <c r="CV104" s="376">
        <v>217109</v>
      </c>
      <c r="CW104" s="376">
        <v>216604</v>
      </c>
      <c r="CX104" s="376">
        <v>215797</v>
      </c>
      <c r="CY104" s="376">
        <v>215253</v>
      </c>
      <c r="CZ104" s="376">
        <v>215436</v>
      </c>
      <c r="DA104" s="376">
        <v>215092</v>
      </c>
      <c r="DB104" s="376">
        <v>214924</v>
      </c>
      <c r="DC104" s="376">
        <v>214777</v>
      </c>
      <c r="DD104" s="376">
        <v>214521</v>
      </c>
      <c r="DE104" s="376">
        <v>214323</v>
      </c>
      <c r="DF104" s="376">
        <v>214925</v>
      </c>
      <c r="DG104" s="376">
        <v>214757</v>
      </c>
      <c r="DH104" s="376">
        <v>214899</v>
      </c>
      <c r="DI104" s="376">
        <v>214658</v>
      </c>
      <c r="DJ104" s="376">
        <v>214806</v>
      </c>
      <c r="DK104" s="376">
        <v>213947</v>
      </c>
      <c r="DL104" s="376">
        <v>212987</v>
      </c>
      <c r="DM104" s="376">
        <v>211887</v>
      </c>
      <c r="DN104" s="376">
        <v>210390</v>
      </c>
      <c r="DO104" s="376">
        <v>209980</v>
      </c>
      <c r="DP104" s="376">
        <v>210068</v>
      </c>
      <c r="DQ104" s="376">
        <v>209577</v>
      </c>
      <c r="DR104" s="376">
        <v>209004</v>
      </c>
      <c r="DS104" s="376">
        <v>210677</v>
      </c>
      <c r="DT104" s="376">
        <v>211379</v>
      </c>
      <c r="DU104" s="376">
        <v>214893</v>
      </c>
      <c r="DV104" s="376">
        <v>214977</v>
      </c>
      <c r="DW104" s="376">
        <v>215155</v>
      </c>
      <c r="DX104" s="376">
        <v>216970</v>
      </c>
      <c r="DY104" s="376">
        <v>217330</v>
      </c>
      <c r="DZ104" s="376">
        <v>217256</v>
      </c>
      <c r="EA104" s="376">
        <v>214619</v>
      </c>
      <c r="EB104" s="376">
        <v>215471</v>
      </c>
      <c r="EC104" s="376">
        <v>214798</v>
      </c>
      <c r="ED104" s="376">
        <v>213722</v>
      </c>
      <c r="EE104" s="376">
        <v>213157</v>
      </c>
      <c r="EF104" s="376">
        <v>213326</v>
      </c>
      <c r="EG104" s="376">
        <v>213319</v>
      </c>
      <c r="EH104" s="376">
        <v>212110</v>
      </c>
      <c r="EI104" s="376">
        <v>212116</v>
      </c>
      <c r="EJ104" s="376">
        <v>211526</v>
      </c>
      <c r="EK104" s="376">
        <v>210945</v>
      </c>
      <c r="EL104" s="376">
        <v>211137</v>
      </c>
      <c r="EM104" s="376">
        <v>211089</v>
      </c>
      <c r="EN104" s="376">
        <v>211440</v>
      </c>
      <c r="EO104" s="376">
        <v>210804</v>
      </c>
      <c r="EP104" s="376">
        <v>210699</v>
      </c>
      <c r="EQ104" s="376">
        <v>210341</v>
      </c>
      <c r="ER104" s="376">
        <v>210665</v>
      </c>
      <c r="ES104" s="376">
        <v>210279</v>
      </c>
      <c r="ET104" s="376">
        <v>209927</v>
      </c>
      <c r="EU104" s="376">
        <v>209145</v>
      </c>
      <c r="EV104" s="376">
        <v>209498</v>
      </c>
      <c r="EW104" s="376">
        <v>208451</v>
      </c>
      <c r="EX104" s="376">
        <v>213256</v>
      </c>
      <c r="EY104" s="376">
        <v>213088</v>
      </c>
      <c r="EZ104" s="376">
        <v>212439</v>
      </c>
      <c r="FA104" s="376">
        <v>213244</v>
      </c>
      <c r="FB104" s="376">
        <v>213022</v>
      </c>
      <c r="FC104" s="376">
        <v>213937</v>
      </c>
      <c r="FD104" s="376">
        <v>215130</v>
      </c>
      <c r="FE104" s="376">
        <v>214758</v>
      </c>
      <c r="FF104" s="376">
        <v>213306</v>
      </c>
      <c r="FG104" s="376">
        <v>213038</v>
      </c>
      <c r="FH104" s="376">
        <v>212932</v>
      </c>
      <c r="FI104" s="376">
        <v>211910</v>
      </c>
      <c r="FJ104" s="376">
        <v>211934</v>
      </c>
      <c r="FK104" s="376">
        <v>212032</v>
      </c>
      <c r="FL104" s="376">
        <v>212229</v>
      </c>
      <c r="FM104" s="376">
        <v>212257</v>
      </c>
      <c r="FN104" s="376">
        <v>211974</v>
      </c>
      <c r="FO104" s="376">
        <v>212168</v>
      </c>
      <c r="FP104" s="376">
        <v>213406</v>
      </c>
      <c r="FQ104" s="376">
        <v>213250</v>
      </c>
      <c r="FR104" s="376">
        <v>213032</v>
      </c>
      <c r="FS104" s="376">
        <v>212033</v>
      </c>
      <c r="FT104" s="376">
        <v>211100</v>
      </c>
      <c r="FU104" s="376">
        <v>211172</v>
      </c>
      <c r="FV104" s="376">
        <v>210825</v>
      </c>
      <c r="FW104" s="376">
        <v>210888</v>
      </c>
      <c r="FX104" s="376">
        <v>210487</v>
      </c>
      <c r="FY104" s="376">
        <v>210848</v>
      </c>
      <c r="FZ104" s="376">
        <v>210655</v>
      </c>
      <c r="GA104" s="376">
        <v>211296</v>
      </c>
      <c r="GB104" s="376">
        <v>213142</v>
      </c>
      <c r="GC104" s="376">
        <v>212628</v>
      </c>
      <c r="GD104" s="376">
        <v>211669</v>
      </c>
      <c r="GE104" s="376">
        <v>210713</v>
      </c>
      <c r="GF104" s="392">
        <v>210616</v>
      </c>
      <c r="GG104" s="389">
        <v>206754</v>
      </c>
      <c r="GH104" s="376">
        <v>207071</v>
      </c>
      <c r="GI104" s="324">
        <v>317</v>
      </c>
      <c r="GJ104" s="325">
        <v>100.153322305735</v>
      </c>
      <c r="GK104" s="324">
        <v>-4225</v>
      </c>
      <c r="GL104" s="325">
        <v>98.000435408147794</v>
      </c>
    </row>
    <row r="105" spans="1:194" ht="15" outlineLevel="2">
      <c r="A105" s="377">
        <v>30</v>
      </c>
      <c r="B105" s="378" t="s">
        <v>539</v>
      </c>
      <c r="C105" s="348" t="s">
        <v>596</v>
      </c>
      <c r="D105" s="379">
        <v>11867</v>
      </c>
      <c r="E105" s="379">
        <v>11907</v>
      </c>
      <c r="F105" s="379">
        <v>12024</v>
      </c>
      <c r="G105" s="379">
        <v>11841</v>
      </c>
      <c r="H105" s="379">
        <v>12005</v>
      </c>
      <c r="I105" s="379">
        <v>12222</v>
      </c>
      <c r="J105" s="379">
        <v>11995</v>
      </c>
      <c r="K105" s="379">
        <v>12081</v>
      </c>
      <c r="L105" s="379">
        <v>11528</v>
      </c>
      <c r="M105" s="379">
        <v>11647</v>
      </c>
      <c r="N105" s="379">
        <v>11569</v>
      </c>
      <c r="O105" s="379">
        <v>11826</v>
      </c>
      <c r="P105" s="382">
        <v>11794</v>
      </c>
      <c r="Q105" s="382">
        <v>11691</v>
      </c>
      <c r="R105" s="385">
        <v>11716</v>
      </c>
      <c r="S105" s="382">
        <v>11444</v>
      </c>
      <c r="T105" s="382">
        <v>11260</v>
      </c>
      <c r="U105" s="382">
        <v>11081</v>
      </c>
      <c r="V105" s="382">
        <v>11045</v>
      </c>
      <c r="W105" s="382">
        <v>10939</v>
      </c>
      <c r="X105" s="382">
        <v>10877</v>
      </c>
      <c r="Y105" s="382">
        <v>10837</v>
      </c>
      <c r="Z105" s="382">
        <v>10779</v>
      </c>
      <c r="AA105" s="382">
        <v>10711</v>
      </c>
      <c r="AB105" s="379">
        <v>10627</v>
      </c>
      <c r="AC105" s="379">
        <v>10641</v>
      </c>
      <c r="AD105" s="379">
        <v>10553</v>
      </c>
      <c r="AE105" s="379">
        <v>10442</v>
      </c>
      <c r="AF105" s="379">
        <v>10377</v>
      </c>
      <c r="AG105" s="379">
        <v>10208</v>
      </c>
      <c r="AH105" s="379">
        <v>10176</v>
      </c>
      <c r="AI105" s="379">
        <v>10125</v>
      </c>
      <c r="AJ105" s="379">
        <v>10431</v>
      </c>
      <c r="AK105" s="379">
        <v>10820</v>
      </c>
      <c r="AL105" s="379">
        <v>10756</v>
      </c>
      <c r="AM105" s="379">
        <v>10732</v>
      </c>
      <c r="AN105" s="382">
        <v>10644</v>
      </c>
      <c r="AO105" s="382">
        <v>10824</v>
      </c>
      <c r="AP105" s="382">
        <v>10857</v>
      </c>
      <c r="AQ105" s="382">
        <v>10732</v>
      </c>
      <c r="AR105" s="382">
        <v>10806</v>
      </c>
      <c r="AS105" s="382">
        <v>10931</v>
      </c>
      <c r="AT105" s="382">
        <v>10899</v>
      </c>
      <c r="AU105" s="382">
        <v>10934</v>
      </c>
      <c r="AV105" s="382">
        <v>10828</v>
      </c>
      <c r="AW105" s="382">
        <v>10802</v>
      </c>
      <c r="AX105" s="382">
        <v>10799</v>
      </c>
      <c r="AY105" s="382">
        <v>10863</v>
      </c>
      <c r="AZ105" s="379">
        <v>10912</v>
      </c>
      <c r="BA105" s="379">
        <v>10949</v>
      </c>
      <c r="BB105" s="379">
        <v>10899</v>
      </c>
      <c r="BC105" s="379">
        <v>10827</v>
      </c>
      <c r="BD105" s="379">
        <v>10784</v>
      </c>
      <c r="BE105" s="379">
        <v>10713</v>
      </c>
      <c r="BF105" s="379">
        <v>10590</v>
      </c>
      <c r="BG105" s="379">
        <v>10442</v>
      </c>
      <c r="BH105" s="379">
        <v>10392</v>
      </c>
      <c r="BI105" s="379">
        <v>10329</v>
      </c>
      <c r="BJ105" s="379">
        <v>10511</v>
      </c>
      <c r="BK105" s="379">
        <v>10757</v>
      </c>
      <c r="BL105" s="382">
        <v>10849</v>
      </c>
      <c r="BM105" s="382">
        <v>11066</v>
      </c>
      <c r="BN105" s="382">
        <v>11017</v>
      </c>
      <c r="BO105" s="382">
        <v>11046</v>
      </c>
      <c r="BP105" s="382">
        <v>11084</v>
      </c>
      <c r="BQ105" s="382">
        <v>11166</v>
      </c>
      <c r="BR105" s="382">
        <v>11057</v>
      </c>
      <c r="BS105" s="382">
        <v>11038</v>
      </c>
      <c r="BT105" s="382">
        <v>11019</v>
      </c>
      <c r="BU105" s="382">
        <v>11000</v>
      </c>
      <c r="BV105" s="382">
        <v>10981</v>
      </c>
      <c r="BW105" s="382">
        <v>11011</v>
      </c>
      <c r="BX105" s="379">
        <v>11041</v>
      </c>
      <c r="BY105" s="379">
        <v>10874</v>
      </c>
      <c r="BZ105" s="379">
        <v>10580</v>
      </c>
      <c r="CA105" s="379">
        <v>10398</v>
      </c>
      <c r="CB105" s="379">
        <v>10351</v>
      </c>
      <c r="CC105" s="379">
        <v>9883</v>
      </c>
      <c r="CD105" s="379">
        <v>9736</v>
      </c>
      <c r="CE105" s="379">
        <v>9704</v>
      </c>
      <c r="CF105" s="379">
        <v>9505</v>
      </c>
      <c r="CG105" s="379">
        <v>9366</v>
      </c>
      <c r="CH105" s="379">
        <v>9314</v>
      </c>
      <c r="CI105" s="379">
        <v>9272</v>
      </c>
      <c r="CJ105" s="382">
        <v>9217</v>
      </c>
      <c r="CK105" s="382">
        <v>9260</v>
      </c>
      <c r="CL105" s="382">
        <v>9251</v>
      </c>
      <c r="CM105" s="382">
        <v>9196</v>
      </c>
      <c r="CN105" s="382">
        <v>9347</v>
      </c>
      <c r="CO105" s="382">
        <v>9393</v>
      </c>
      <c r="CP105" s="382">
        <v>9398</v>
      </c>
      <c r="CQ105" s="382">
        <v>9624</v>
      </c>
      <c r="CR105" s="382">
        <v>9617</v>
      </c>
      <c r="CS105" s="382">
        <v>9754</v>
      </c>
      <c r="CT105" s="382">
        <v>9770</v>
      </c>
      <c r="CU105" s="382">
        <v>9809</v>
      </c>
      <c r="CV105" s="379">
        <v>9782</v>
      </c>
      <c r="CW105" s="379">
        <v>9923</v>
      </c>
      <c r="CX105" s="379">
        <v>9872</v>
      </c>
      <c r="CY105" s="379">
        <v>9862</v>
      </c>
      <c r="CZ105" s="379">
        <v>9959</v>
      </c>
      <c r="DA105" s="379">
        <v>10008</v>
      </c>
      <c r="DB105" s="379">
        <v>9933</v>
      </c>
      <c r="DC105" s="379">
        <v>10144</v>
      </c>
      <c r="DD105" s="379">
        <v>10134</v>
      </c>
      <c r="DE105" s="379">
        <v>10019</v>
      </c>
      <c r="DF105" s="379">
        <v>10081</v>
      </c>
      <c r="DG105" s="379">
        <v>10160</v>
      </c>
      <c r="DH105" s="382">
        <v>10178</v>
      </c>
      <c r="DI105" s="382">
        <v>10156</v>
      </c>
      <c r="DJ105" s="382">
        <v>10211</v>
      </c>
      <c r="DK105" s="382">
        <v>10088</v>
      </c>
      <c r="DL105" s="382">
        <v>10013</v>
      </c>
      <c r="DM105" s="382">
        <v>9904</v>
      </c>
      <c r="DN105" s="382">
        <v>9791</v>
      </c>
      <c r="DO105" s="382">
        <v>9737</v>
      </c>
      <c r="DP105" s="382">
        <v>9703</v>
      </c>
      <c r="DQ105" s="382">
        <v>9621</v>
      </c>
      <c r="DR105" s="382">
        <v>9573</v>
      </c>
      <c r="DS105" s="382">
        <v>9563</v>
      </c>
      <c r="DT105" s="379">
        <v>9619</v>
      </c>
      <c r="DU105" s="379">
        <v>9902</v>
      </c>
      <c r="DV105" s="379">
        <v>10079</v>
      </c>
      <c r="DW105" s="379">
        <v>10117</v>
      </c>
      <c r="DX105" s="379">
        <v>10356</v>
      </c>
      <c r="DY105" s="379">
        <v>10462</v>
      </c>
      <c r="DZ105" s="379">
        <v>10396</v>
      </c>
      <c r="EA105" s="379">
        <v>10139</v>
      </c>
      <c r="EB105" s="379">
        <v>10105</v>
      </c>
      <c r="EC105" s="379">
        <v>10020</v>
      </c>
      <c r="ED105" s="379">
        <v>9921</v>
      </c>
      <c r="EE105" s="379">
        <v>9856</v>
      </c>
      <c r="EF105" s="382">
        <v>9818</v>
      </c>
      <c r="EG105" s="382">
        <v>9779</v>
      </c>
      <c r="EH105" s="382">
        <v>9638</v>
      </c>
      <c r="EI105" s="382">
        <v>9639</v>
      </c>
      <c r="EJ105" s="382">
        <v>9544</v>
      </c>
      <c r="EK105" s="382">
        <v>9477</v>
      </c>
      <c r="EL105" s="382">
        <v>9472</v>
      </c>
      <c r="EM105" s="382">
        <v>9375</v>
      </c>
      <c r="EN105" s="382">
        <v>9368</v>
      </c>
      <c r="EO105" s="382">
        <v>9245</v>
      </c>
      <c r="EP105" s="382">
        <v>9249</v>
      </c>
      <c r="EQ105" s="382">
        <v>9217</v>
      </c>
      <c r="ER105" s="379">
        <v>9136</v>
      </c>
      <c r="ES105" s="379">
        <v>9106</v>
      </c>
      <c r="ET105" s="379">
        <v>9491</v>
      </c>
      <c r="EU105" s="379">
        <v>9463</v>
      </c>
      <c r="EV105" s="379">
        <v>9594</v>
      </c>
      <c r="EW105" s="379">
        <v>9535</v>
      </c>
      <c r="EX105" s="379">
        <v>10030</v>
      </c>
      <c r="EY105" s="379">
        <v>10019</v>
      </c>
      <c r="EZ105" s="379">
        <v>9987</v>
      </c>
      <c r="FA105" s="379">
        <v>10033</v>
      </c>
      <c r="FB105" s="379">
        <v>10010</v>
      </c>
      <c r="FC105" s="379">
        <v>10040</v>
      </c>
      <c r="FD105" s="382">
        <v>10135</v>
      </c>
      <c r="FE105" s="382">
        <v>10045</v>
      </c>
      <c r="FF105" s="382">
        <v>10012</v>
      </c>
      <c r="FG105" s="382">
        <v>10079</v>
      </c>
      <c r="FH105" s="382">
        <v>10160</v>
      </c>
      <c r="FI105" s="382">
        <v>10059</v>
      </c>
      <c r="FJ105" s="382">
        <v>10096</v>
      </c>
      <c r="FK105" s="382">
        <v>10188</v>
      </c>
      <c r="FL105" s="382">
        <v>10225</v>
      </c>
      <c r="FM105" s="382">
        <v>10324</v>
      </c>
      <c r="FN105" s="382">
        <v>10379</v>
      </c>
      <c r="FO105" s="382">
        <v>10471</v>
      </c>
      <c r="FP105" s="379">
        <v>10598</v>
      </c>
      <c r="FQ105" s="379">
        <v>10724</v>
      </c>
      <c r="FR105" s="379">
        <v>10704</v>
      </c>
      <c r="FS105" s="379">
        <v>10660</v>
      </c>
      <c r="FT105" s="379">
        <v>10631</v>
      </c>
      <c r="FU105" s="379">
        <v>10575</v>
      </c>
      <c r="FV105" s="379">
        <v>10589</v>
      </c>
      <c r="FW105" s="379">
        <v>10617</v>
      </c>
      <c r="FX105" s="379">
        <v>10583</v>
      </c>
      <c r="FY105" s="379">
        <v>10569</v>
      </c>
      <c r="FZ105" s="379">
        <v>10574</v>
      </c>
      <c r="GA105" s="379">
        <v>10603</v>
      </c>
      <c r="GB105" s="379">
        <v>10865</v>
      </c>
      <c r="GC105" s="379">
        <v>11028</v>
      </c>
      <c r="GD105" s="379">
        <v>11051</v>
      </c>
      <c r="GE105" s="379">
        <v>11021</v>
      </c>
      <c r="GF105" s="390">
        <v>11069</v>
      </c>
      <c r="GG105" s="391">
        <v>10382</v>
      </c>
      <c r="GH105" s="379">
        <v>10386</v>
      </c>
      <c r="GI105" s="324">
        <v>4</v>
      </c>
      <c r="GJ105" s="325">
        <v>100.038528221923</v>
      </c>
      <c r="GK105" s="324">
        <v>-217</v>
      </c>
      <c r="GL105" s="325">
        <v>97.953409412430403</v>
      </c>
    </row>
    <row r="106" spans="1:194" ht="15" outlineLevel="2">
      <c r="A106" s="377">
        <v>34</v>
      </c>
      <c r="B106" s="378" t="s">
        <v>539</v>
      </c>
      <c r="C106" s="348" t="s">
        <v>365</v>
      </c>
      <c r="D106" s="379">
        <v>25729</v>
      </c>
      <c r="E106" s="379">
        <v>25818</v>
      </c>
      <c r="F106" s="379">
        <v>25800</v>
      </c>
      <c r="G106" s="379">
        <v>26004</v>
      </c>
      <c r="H106" s="379">
        <v>25922</v>
      </c>
      <c r="I106" s="379">
        <v>25810</v>
      </c>
      <c r="J106" s="379">
        <v>25479</v>
      </c>
      <c r="K106" s="379">
        <v>25757</v>
      </c>
      <c r="L106" s="379">
        <v>26526</v>
      </c>
      <c r="M106" s="379">
        <v>26632</v>
      </c>
      <c r="N106" s="379">
        <v>26728</v>
      </c>
      <c r="O106" s="379">
        <v>27006</v>
      </c>
      <c r="P106" s="382">
        <v>27040</v>
      </c>
      <c r="Q106" s="382">
        <v>27137</v>
      </c>
      <c r="R106" s="385">
        <v>27864</v>
      </c>
      <c r="S106" s="382">
        <v>27940</v>
      </c>
      <c r="T106" s="382">
        <v>28850</v>
      </c>
      <c r="U106" s="382">
        <v>29094</v>
      </c>
      <c r="V106" s="382">
        <v>29084</v>
      </c>
      <c r="W106" s="382">
        <v>28964</v>
      </c>
      <c r="X106" s="382">
        <v>28965</v>
      </c>
      <c r="Y106" s="382">
        <v>29118</v>
      </c>
      <c r="Z106" s="382">
        <v>29246</v>
      </c>
      <c r="AA106" s="382">
        <v>29229</v>
      </c>
      <c r="AB106" s="379">
        <v>29279</v>
      </c>
      <c r="AC106" s="379">
        <v>29504</v>
      </c>
      <c r="AD106" s="379">
        <v>29452</v>
      </c>
      <c r="AE106" s="379">
        <v>29507</v>
      </c>
      <c r="AF106" s="379">
        <v>29340</v>
      </c>
      <c r="AG106" s="379">
        <v>29067</v>
      </c>
      <c r="AH106" s="379">
        <v>28945</v>
      </c>
      <c r="AI106" s="379">
        <v>28972</v>
      </c>
      <c r="AJ106" s="379">
        <v>28825</v>
      </c>
      <c r="AK106" s="379">
        <v>29031</v>
      </c>
      <c r="AL106" s="379">
        <v>29046</v>
      </c>
      <c r="AM106" s="379">
        <v>29253</v>
      </c>
      <c r="AN106" s="382">
        <v>29315</v>
      </c>
      <c r="AO106" s="382">
        <v>29379</v>
      </c>
      <c r="AP106" s="382">
        <v>29342</v>
      </c>
      <c r="AQ106" s="382">
        <v>29260</v>
      </c>
      <c r="AR106" s="382">
        <v>29453</v>
      </c>
      <c r="AS106" s="382">
        <v>29418</v>
      </c>
      <c r="AT106" s="382">
        <v>29425</v>
      </c>
      <c r="AU106" s="382">
        <v>29402</v>
      </c>
      <c r="AV106" s="382">
        <v>29398</v>
      </c>
      <c r="AW106" s="382">
        <v>29425</v>
      </c>
      <c r="AX106" s="382">
        <v>29493</v>
      </c>
      <c r="AY106" s="382">
        <v>29589</v>
      </c>
      <c r="AZ106" s="379">
        <v>29598</v>
      </c>
      <c r="BA106" s="379">
        <v>29727</v>
      </c>
      <c r="BB106" s="379">
        <v>29682</v>
      </c>
      <c r="BC106" s="379">
        <v>29589</v>
      </c>
      <c r="BD106" s="379">
        <v>29621</v>
      </c>
      <c r="BE106" s="379">
        <v>29473</v>
      </c>
      <c r="BF106" s="379">
        <v>29477</v>
      </c>
      <c r="BG106" s="379">
        <v>29340</v>
      </c>
      <c r="BH106" s="379">
        <v>29411</v>
      </c>
      <c r="BI106" s="379">
        <v>29352</v>
      </c>
      <c r="BJ106" s="379">
        <v>29920</v>
      </c>
      <c r="BK106" s="379">
        <v>30068</v>
      </c>
      <c r="BL106" s="382">
        <v>30181</v>
      </c>
      <c r="BM106" s="382">
        <v>30203</v>
      </c>
      <c r="BN106" s="382">
        <v>30188</v>
      </c>
      <c r="BO106" s="382">
        <v>30180</v>
      </c>
      <c r="BP106" s="382">
        <v>30216</v>
      </c>
      <c r="BQ106" s="382">
        <v>30212</v>
      </c>
      <c r="BR106" s="382">
        <v>29889</v>
      </c>
      <c r="BS106" s="382">
        <v>29879</v>
      </c>
      <c r="BT106" s="382">
        <v>29886</v>
      </c>
      <c r="BU106" s="382">
        <v>29944</v>
      </c>
      <c r="BV106" s="382">
        <v>29920</v>
      </c>
      <c r="BW106" s="382">
        <v>30153</v>
      </c>
      <c r="BX106" s="379">
        <v>29686</v>
      </c>
      <c r="BY106" s="379">
        <v>29612</v>
      </c>
      <c r="BZ106" s="379">
        <v>29464</v>
      </c>
      <c r="CA106" s="379">
        <v>29271</v>
      </c>
      <c r="CB106" s="379">
        <v>29143</v>
      </c>
      <c r="CC106" s="379">
        <v>29037</v>
      </c>
      <c r="CD106" s="379">
        <v>29017</v>
      </c>
      <c r="CE106" s="379">
        <v>29053</v>
      </c>
      <c r="CF106" s="379">
        <v>29003</v>
      </c>
      <c r="CG106" s="379">
        <v>28844</v>
      </c>
      <c r="CH106" s="379">
        <v>28878</v>
      </c>
      <c r="CI106" s="379">
        <v>29040</v>
      </c>
      <c r="CJ106" s="382">
        <v>28979</v>
      </c>
      <c r="CK106" s="382">
        <v>28924</v>
      </c>
      <c r="CL106" s="382">
        <v>28807</v>
      </c>
      <c r="CM106" s="382">
        <v>28765</v>
      </c>
      <c r="CN106" s="382">
        <v>28747</v>
      </c>
      <c r="CO106" s="382">
        <v>28928</v>
      </c>
      <c r="CP106" s="382">
        <v>28992</v>
      </c>
      <c r="CQ106" s="382">
        <v>28737</v>
      </c>
      <c r="CR106" s="382">
        <v>28957</v>
      </c>
      <c r="CS106" s="382">
        <v>29038</v>
      </c>
      <c r="CT106" s="382">
        <v>29143</v>
      </c>
      <c r="CU106" s="382">
        <v>29208</v>
      </c>
      <c r="CV106" s="379">
        <v>29204</v>
      </c>
      <c r="CW106" s="379">
        <v>29068</v>
      </c>
      <c r="CX106" s="379">
        <v>28974</v>
      </c>
      <c r="CY106" s="379">
        <v>28924</v>
      </c>
      <c r="CZ106" s="379">
        <v>28889</v>
      </c>
      <c r="DA106" s="379">
        <v>28794</v>
      </c>
      <c r="DB106" s="379">
        <v>28927</v>
      </c>
      <c r="DC106" s="379">
        <v>29304</v>
      </c>
      <c r="DD106" s="379">
        <v>29180</v>
      </c>
      <c r="DE106" s="379">
        <v>29121</v>
      </c>
      <c r="DF106" s="379">
        <v>29331</v>
      </c>
      <c r="DG106" s="379">
        <v>29188</v>
      </c>
      <c r="DH106" s="382">
        <v>29147</v>
      </c>
      <c r="DI106" s="382">
        <v>29465</v>
      </c>
      <c r="DJ106" s="382">
        <v>29380</v>
      </c>
      <c r="DK106" s="382">
        <v>29335</v>
      </c>
      <c r="DL106" s="382">
        <v>29076</v>
      </c>
      <c r="DM106" s="382">
        <v>28850</v>
      </c>
      <c r="DN106" s="382">
        <v>28342</v>
      </c>
      <c r="DO106" s="382">
        <v>28264</v>
      </c>
      <c r="DP106" s="382">
        <v>28323</v>
      </c>
      <c r="DQ106" s="382">
        <v>28221</v>
      </c>
      <c r="DR106" s="382">
        <v>28168</v>
      </c>
      <c r="DS106" s="382">
        <v>27992</v>
      </c>
      <c r="DT106" s="379">
        <v>27978</v>
      </c>
      <c r="DU106" s="379">
        <v>28808</v>
      </c>
      <c r="DV106" s="379">
        <v>28749</v>
      </c>
      <c r="DW106" s="379">
        <v>28693</v>
      </c>
      <c r="DX106" s="379">
        <v>28831</v>
      </c>
      <c r="DY106" s="379">
        <v>28745</v>
      </c>
      <c r="DZ106" s="379">
        <v>28673</v>
      </c>
      <c r="EA106" s="379">
        <v>28439</v>
      </c>
      <c r="EB106" s="379">
        <v>28606</v>
      </c>
      <c r="EC106" s="379">
        <v>28596</v>
      </c>
      <c r="ED106" s="379">
        <v>28517</v>
      </c>
      <c r="EE106" s="379">
        <v>28479</v>
      </c>
      <c r="EF106" s="382">
        <v>28490</v>
      </c>
      <c r="EG106" s="382">
        <v>28618</v>
      </c>
      <c r="EH106" s="382">
        <v>28491</v>
      </c>
      <c r="EI106" s="382">
        <v>28387</v>
      </c>
      <c r="EJ106" s="382">
        <v>28274</v>
      </c>
      <c r="EK106" s="382">
        <v>28223</v>
      </c>
      <c r="EL106" s="382">
        <v>28249</v>
      </c>
      <c r="EM106" s="382">
        <v>28152</v>
      </c>
      <c r="EN106" s="382">
        <v>28199</v>
      </c>
      <c r="EO106" s="382">
        <v>28156</v>
      </c>
      <c r="EP106" s="382">
        <v>28155</v>
      </c>
      <c r="EQ106" s="382">
        <v>28094</v>
      </c>
      <c r="ER106" s="379">
        <v>28174</v>
      </c>
      <c r="ES106" s="379">
        <v>28055</v>
      </c>
      <c r="ET106" s="379">
        <v>27977</v>
      </c>
      <c r="EU106" s="379">
        <v>27889</v>
      </c>
      <c r="EV106" s="379">
        <v>27871</v>
      </c>
      <c r="EW106" s="379">
        <v>27788</v>
      </c>
      <c r="EX106" s="379">
        <v>28370</v>
      </c>
      <c r="EY106" s="379">
        <v>28417</v>
      </c>
      <c r="EZ106" s="379">
        <v>28286</v>
      </c>
      <c r="FA106" s="379">
        <v>28341</v>
      </c>
      <c r="FB106" s="379">
        <v>28258</v>
      </c>
      <c r="FC106" s="379">
        <v>28458</v>
      </c>
      <c r="FD106" s="382">
        <v>28580</v>
      </c>
      <c r="FE106" s="382">
        <v>28475</v>
      </c>
      <c r="FF106" s="382">
        <v>28293</v>
      </c>
      <c r="FG106" s="382">
        <v>28260</v>
      </c>
      <c r="FH106" s="382">
        <v>28250</v>
      </c>
      <c r="FI106" s="382">
        <v>28056</v>
      </c>
      <c r="FJ106" s="382">
        <v>28025</v>
      </c>
      <c r="FK106" s="382">
        <v>27970</v>
      </c>
      <c r="FL106" s="382">
        <v>28134</v>
      </c>
      <c r="FM106" s="382">
        <v>28119</v>
      </c>
      <c r="FN106" s="382">
        <v>28058</v>
      </c>
      <c r="FO106" s="382">
        <v>27946</v>
      </c>
      <c r="FP106" s="379">
        <v>28055</v>
      </c>
      <c r="FQ106" s="379">
        <v>28012</v>
      </c>
      <c r="FR106" s="379">
        <v>28052</v>
      </c>
      <c r="FS106" s="379">
        <v>27995</v>
      </c>
      <c r="FT106" s="379">
        <v>27894</v>
      </c>
      <c r="FU106" s="379">
        <v>27705</v>
      </c>
      <c r="FV106" s="379">
        <v>27644</v>
      </c>
      <c r="FW106" s="379">
        <v>27728</v>
      </c>
      <c r="FX106" s="379">
        <v>27714</v>
      </c>
      <c r="FY106" s="379">
        <v>27670</v>
      </c>
      <c r="FZ106" s="379">
        <v>27630</v>
      </c>
      <c r="GA106" s="379">
        <v>27674</v>
      </c>
      <c r="GB106" s="379">
        <v>27853</v>
      </c>
      <c r="GC106" s="379">
        <v>27496</v>
      </c>
      <c r="GD106" s="379">
        <v>27495</v>
      </c>
      <c r="GE106" s="379">
        <v>27365</v>
      </c>
      <c r="GF106" s="390">
        <v>27347</v>
      </c>
      <c r="GG106" s="391">
        <v>26822</v>
      </c>
      <c r="GH106" s="379">
        <v>26845</v>
      </c>
      <c r="GI106" s="324">
        <v>23</v>
      </c>
      <c r="GJ106" s="325">
        <v>100.085750503318</v>
      </c>
      <c r="GK106" s="324">
        <v>-829</v>
      </c>
      <c r="GL106" s="325">
        <v>97.004408470044098</v>
      </c>
    </row>
    <row r="107" spans="1:194" ht="15" outlineLevel="2">
      <c r="A107" s="377">
        <v>36</v>
      </c>
      <c r="B107" s="378" t="s">
        <v>539</v>
      </c>
      <c r="C107" s="348" t="s">
        <v>597</v>
      </c>
      <c r="D107" s="379">
        <v>3698</v>
      </c>
      <c r="E107" s="379">
        <v>3721</v>
      </c>
      <c r="F107" s="379">
        <v>3717</v>
      </c>
      <c r="G107" s="379">
        <v>3540</v>
      </c>
      <c r="H107" s="379">
        <v>3485</v>
      </c>
      <c r="I107" s="379">
        <v>3588</v>
      </c>
      <c r="J107" s="379">
        <v>3558</v>
      </c>
      <c r="K107" s="379">
        <v>3575</v>
      </c>
      <c r="L107" s="379">
        <v>3639</v>
      </c>
      <c r="M107" s="379">
        <v>3672</v>
      </c>
      <c r="N107" s="379">
        <v>3673</v>
      </c>
      <c r="O107" s="379">
        <v>3665</v>
      </c>
      <c r="P107" s="382">
        <v>3670</v>
      </c>
      <c r="Q107" s="382">
        <v>3669</v>
      </c>
      <c r="R107" s="385">
        <v>3716</v>
      </c>
      <c r="S107" s="382">
        <v>3833</v>
      </c>
      <c r="T107" s="382">
        <v>3860</v>
      </c>
      <c r="U107" s="382">
        <v>3851</v>
      </c>
      <c r="V107" s="382">
        <v>3799</v>
      </c>
      <c r="W107" s="382">
        <v>3720</v>
      </c>
      <c r="X107" s="382">
        <v>3696</v>
      </c>
      <c r="Y107" s="382">
        <v>3663</v>
      </c>
      <c r="Z107" s="382">
        <v>3578</v>
      </c>
      <c r="AA107" s="382">
        <v>3505</v>
      </c>
      <c r="AB107" s="379">
        <v>3488</v>
      </c>
      <c r="AC107" s="379">
        <v>3455</v>
      </c>
      <c r="AD107" s="379">
        <v>3409</v>
      </c>
      <c r="AE107" s="379">
        <v>3370</v>
      </c>
      <c r="AF107" s="379">
        <v>3349</v>
      </c>
      <c r="AG107" s="379">
        <v>3306</v>
      </c>
      <c r="AH107" s="379">
        <v>3288</v>
      </c>
      <c r="AI107" s="379">
        <v>3321</v>
      </c>
      <c r="AJ107" s="379">
        <v>3320</v>
      </c>
      <c r="AK107" s="379">
        <v>3358</v>
      </c>
      <c r="AL107" s="379">
        <v>3400</v>
      </c>
      <c r="AM107" s="379">
        <v>3403</v>
      </c>
      <c r="AN107" s="382">
        <v>3376</v>
      </c>
      <c r="AO107" s="382">
        <v>3653</v>
      </c>
      <c r="AP107" s="382">
        <v>3632</v>
      </c>
      <c r="AQ107" s="382">
        <v>3628</v>
      </c>
      <c r="AR107" s="382">
        <v>3701</v>
      </c>
      <c r="AS107" s="382">
        <v>3695</v>
      </c>
      <c r="AT107" s="382">
        <v>3755</v>
      </c>
      <c r="AU107" s="382">
        <v>3737</v>
      </c>
      <c r="AV107" s="382">
        <v>3618</v>
      </c>
      <c r="AW107" s="382">
        <v>3703</v>
      </c>
      <c r="AX107" s="382">
        <v>3718</v>
      </c>
      <c r="AY107" s="382">
        <v>3709</v>
      </c>
      <c r="AZ107" s="379">
        <v>3667</v>
      </c>
      <c r="BA107" s="379">
        <v>3595</v>
      </c>
      <c r="BB107" s="379">
        <v>3534</v>
      </c>
      <c r="BC107" s="379">
        <v>3493</v>
      </c>
      <c r="BD107" s="379">
        <v>3478</v>
      </c>
      <c r="BE107" s="379">
        <v>3416</v>
      </c>
      <c r="BF107" s="379">
        <v>3371</v>
      </c>
      <c r="BG107" s="379">
        <v>3355</v>
      </c>
      <c r="BH107" s="379">
        <v>3332</v>
      </c>
      <c r="BI107" s="379">
        <v>3360</v>
      </c>
      <c r="BJ107" s="379">
        <v>3361</v>
      </c>
      <c r="BK107" s="379">
        <v>3318</v>
      </c>
      <c r="BL107" s="382">
        <v>3304</v>
      </c>
      <c r="BM107" s="382">
        <v>3327</v>
      </c>
      <c r="BN107" s="382">
        <v>3318</v>
      </c>
      <c r="BO107" s="382">
        <v>3244</v>
      </c>
      <c r="BP107" s="382">
        <v>3212</v>
      </c>
      <c r="BQ107" s="382">
        <v>3155</v>
      </c>
      <c r="BR107" s="382">
        <v>3140</v>
      </c>
      <c r="BS107" s="382">
        <v>3173</v>
      </c>
      <c r="BT107" s="382">
        <v>3125</v>
      </c>
      <c r="BU107" s="382">
        <v>3127</v>
      </c>
      <c r="BV107" s="382">
        <v>3159</v>
      </c>
      <c r="BW107" s="382">
        <v>3121</v>
      </c>
      <c r="BX107" s="379">
        <v>3105</v>
      </c>
      <c r="BY107" s="379">
        <v>3064</v>
      </c>
      <c r="BZ107" s="379">
        <v>2973</v>
      </c>
      <c r="CA107" s="379">
        <v>2915</v>
      </c>
      <c r="CB107" s="379">
        <v>2902</v>
      </c>
      <c r="CC107" s="379">
        <v>2820</v>
      </c>
      <c r="CD107" s="379">
        <v>2792</v>
      </c>
      <c r="CE107" s="379">
        <v>2776</v>
      </c>
      <c r="CF107" s="379">
        <v>2724</v>
      </c>
      <c r="CG107" s="379">
        <v>2715</v>
      </c>
      <c r="CH107" s="379">
        <v>2701</v>
      </c>
      <c r="CI107" s="379">
        <v>2703</v>
      </c>
      <c r="CJ107" s="382">
        <v>2706</v>
      </c>
      <c r="CK107" s="382">
        <v>2732</v>
      </c>
      <c r="CL107" s="382">
        <v>2745</v>
      </c>
      <c r="CM107" s="382">
        <v>2733</v>
      </c>
      <c r="CN107" s="382">
        <v>2725</v>
      </c>
      <c r="CO107" s="382">
        <v>2715</v>
      </c>
      <c r="CP107" s="382">
        <v>2741</v>
      </c>
      <c r="CQ107" s="382">
        <v>2709</v>
      </c>
      <c r="CR107" s="382">
        <v>2756</v>
      </c>
      <c r="CS107" s="382">
        <v>2729</v>
      </c>
      <c r="CT107" s="382">
        <v>2726</v>
      </c>
      <c r="CU107" s="382">
        <v>2740</v>
      </c>
      <c r="CV107" s="379">
        <v>2752</v>
      </c>
      <c r="CW107" s="379">
        <v>2768</v>
      </c>
      <c r="CX107" s="379">
        <v>2736</v>
      </c>
      <c r="CY107" s="379">
        <v>2740</v>
      </c>
      <c r="CZ107" s="379">
        <v>2747</v>
      </c>
      <c r="DA107" s="379">
        <v>2730</v>
      </c>
      <c r="DB107" s="379">
        <v>2728</v>
      </c>
      <c r="DC107" s="379">
        <v>2702</v>
      </c>
      <c r="DD107" s="379">
        <v>2719</v>
      </c>
      <c r="DE107" s="379">
        <v>2748</v>
      </c>
      <c r="DF107" s="379">
        <v>2781</v>
      </c>
      <c r="DG107" s="379">
        <v>2773</v>
      </c>
      <c r="DH107" s="382">
        <v>2790</v>
      </c>
      <c r="DI107" s="382">
        <v>2792</v>
      </c>
      <c r="DJ107" s="382">
        <v>2757</v>
      </c>
      <c r="DK107" s="382">
        <v>2772</v>
      </c>
      <c r="DL107" s="382">
        <v>2753</v>
      </c>
      <c r="DM107" s="382">
        <v>2750</v>
      </c>
      <c r="DN107" s="382">
        <v>2747</v>
      </c>
      <c r="DO107" s="382">
        <v>2746</v>
      </c>
      <c r="DP107" s="382">
        <v>2726</v>
      </c>
      <c r="DQ107" s="382">
        <v>2679</v>
      </c>
      <c r="DR107" s="382">
        <v>2673</v>
      </c>
      <c r="DS107" s="382">
        <v>2663</v>
      </c>
      <c r="DT107" s="379">
        <v>2685</v>
      </c>
      <c r="DU107" s="379">
        <v>2738</v>
      </c>
      <c r="DV107" s="379">
        <v>2767</v>
      </c>
      <c r="DW107" s="379">
        <v>2778</v>
      </c>
      <c r="DX107" s="379">
        <v>2801</v>
      </c>
      <c r="DY107" s="379">
        <v>2811</v>
      </c>
      <c r="DZ107" s="379">
        <v>2808</v>
      </c>
      <c r="EA107" s="379">
        <v>2763</v>
      </c>
      <c r="EB107" s="379">
        <v>2741</v>
      </c>
      <c r="EC107" s="379">
        <v>2703</v>
      </c>
      <c r="ED107" s="379">
        <v>2688</v>
      </c>
      <c r="EE107" s="379">
        <v>2678</v>
      </c>
      <c r="EF107" s="382">
        <v>2679</v>
      </c>
      <c r="EG107" s="382">
        <v>2656</v>
      </c>
      <c r="EH107" s="382">
        <v>2583</v>
      </c>
      <c r="EI107" s="382">
        <v>2621</v>
      </c>
      <c r="EJ107" s="382">
        <v>2618</v>
      </c>
      <c r="EK107" s="382">
        <v>2615</v>
      </c>
      <c r="EL107" s="382">
        <v>2605</v>
      </c>
      <c r="EM107" s="382">
        <v>2609</v>
      </c>
      <c r="EN107" s="382">
        <v>2569</v>
      </c>
      <c r="EO107" s="382">
        <v>2547</v>
      </c>
      <c r="EP107" s="382">
        <v>2588</v>
      </c>
      <c r="EQ107" s="382">
        <v>2562</v>
      </c>
      <c r="ER107" s="379">
        <v>2552</v>
      </c>
      <c r="ES107" s="379">
        <v>2533</v>
      </c>
      <c r="ET107" s="379">
        <v>2504</v>
      </c>
      <c r="EU107" s="379">
        <v>2453</v>
      </c>
      <c r="EV107" s="379">
        <v>2456</v>
      </c>
      <c r="EW107" s="379">
        <v>2448</v>
      </c>
      <c r="EX107" s="379">
        <v>2549</v>
      </c>
      <c r="EY107" s="379">
        <v>2533</v>
      </c>
      <c r="EZ107" s="379">
        <v>2500</v>
      </c>
      <c r="FA107" s="379">
        <v>2499</v>
      </c>
      <c r="FB107" s="379">
        <v>2465</v>
      </c>
      <c r="FC107" s="379">
        <v>2498</v>
      </c>
      <c r="FD107" s="382">
        <v>2491</v>
      </c>
      <c r="FE107" s="382">
        <v>2481</v>
      </c>
      <c r="FF107" s="382">
        <v>2436</v>
      </c>
      <c r="FG107" s="382">
        <v>2420</v>
      </c>
      <c r="FH107" s="382">
        <v>2414</v>
      </c>
      <c r="FI107" s="382">
        <v>2386</v>
      </c>
      <c r="FJ107" s="382">
        <v>2402</v>
      </c>
      <c r="FK107" s="382">
        <v>2396</v>
      </c>
      <c r="FL107" s="382">
        <v>2393</v>
      </c>
      <c r="FM107" s="382">
        <v>2383</v>
      </c>
      <c r="FN107" s="382">
        <v>2371</v>
      </c>
      <c r="FO107" s="382">
        <v>2391</v>
      </c>
      <c r="FP107" s="379">
        <v>2401</v>
      </c>
      <c r="FQ107" s="379">
        <v>2403</v>
      </c>
      <c r="FR107" s="379">
        <v>2421</v>
      </c>
      <c r="FS107" s="379">
        <v>2395</v>
      </c>
      <c r="FT107" s="379">
        <v>2397</v>
      </c>
      <c r="FU107" s="379">
        <v>2374</v>
      </c>
      <c r="FV107" s="379">
        <v>2364</v>
      </c>
      <c r="FW107" s="379">
        <v>2362</v>
      </c>
      <c r="FX107" s="379">
        <v>2359</v>
      </c>
      <c r="FY107" s="379">
        <v>2376</v>
      </c>
      <c r="FZ107" s="379">
        <v>2362</v>
      </c>
      <c r="GA107" s="379">
        <v>2375</v>
      </c>
      <c r="GB107" s="379">
        <v>2407</v>
      </c>
      <c r="GC107" s="379">
        <v>2394</v>
      </c>
      <c r="GD107" s="379">
        <v>2316</v>
      </c>
      <c r="GE107" s="379">
        <v>2280</v>
      </c>
      <c r="GF107" s="390">
        <v>2268</v>
      </c>
      <c r="GG107" s="391">
        <v>2170</v>
      </c>
      <c r="GH107" s="379">
        <v>2178</v>
      </c>
      <c r="GI107" s="324">
        <v>8</v>
      </c>
      <c r="GJ107" s="325">
        <v>100.36866359446999</v>
      </c>
      <c r="GK107" s="324">
        <v>-197</v>
      </c>
      <c r="GL107" s="325">
        <v>91.705263157894706</v>
      </c>
    </row>
    <row r="108" spans="1:194" ht="15" outlineLevel="2">
      <c r="A108" s="377">
        <v>91</v>
      </c>
      <c r="B108" s="378" t="s">
        <v>539</v>
      </c>
      <c r="C108" s="348" t="s">
        <v>378</v>
      </c>
      <c r="D108" s="379">
        <v>6853</v>
      </c>
      <c r="E108" s="379">
        <v>6989</v>
      </c>
      <c r="F108" s="379">
        <v>6921</v>
      </c>
      <c r="G108" s="379">
        <v>6937</v>
      </c>
      <c r="H108" s="379">
        <v>6978</v>
      </c>
      <c r="I108" s="379">
        <v>7009</v>
      </c>
      <c r="J108" s="379">
        <v>6997</v>
      </c>
      <c r="K108" s="379">
        <v>6986</v>
      </c>
      <c r="L108" s="379">
        <v>7079</v>
      </c>
      <c r="M108" s="379">
        <v>7119</v>
      </c>
      <c r="N108" s="379">
        <v>7148</v>
      </c>
      <c r="O108" s="379">
        <v>7206</v>
      </c>
      <c r="P108" s="382">
        <v>7263</v>
      </c>
      <c r="Q108" s="382">
        <v>7226</v>
      </c>
      <c r="R108" s="385">
        <v>7339</v>
      </c>
      <c r="S108" s="382">
        <v>7373</v>
      </c>
      <c r="T108" s="382">
        <v>7300</v>
      </c>
      <c r="U108" s="382">
        <v>7439</v>
      </c>
      <c r="V108" s="382">
        <v>7649</v>
      </c>
      <c r="W108" s="382">
        <v>7718</v>
      </c>
      <c r="X108" s="382">
        <v>7750</v>
      </c>
      <c r="Y108" s="382">
        <v>7747</v>
      </c>
      <c r="Z108" s="382">
        <v>7745</v>
      </c>
      <c r="AA108" s="382">
        <v>7699</v>
      </c>
      <c r="AB108" s="379">
        <v>7728</v>
      </c>
      <c r="AC108" s="379">
        <v>7675</v>
      </c>
      <c r="AD108" s="379">
        <v>7688</v>
      </c>
      <c r="AE108" s="379">
        <v>7649</v>
      </c>
      <c r="AF108" s="379">
        <v>7658</v>
      </c>
      <c r="AG108" s="379">
        <v>7596</v>
      </c>
      <c r="AH108" s="379">
        <v>7565</v>
      </c>
      <c r="AI108" s="379">
        <v>7554</v>
      </c>
      <c r="AJ108" s="379">
        <v>7519</v>
      </c>
      <c r="AK108" s="379">
        <v>7510</v>
      </c>
      <c r="AL108" s="379">
        <v>7460</v>
      </c>
      <c r="AM108" s="379">
        <v>7459</v>
      </c>
      <c r="AN108" s="382">
        <v>7417</v>
      </c>
      <c r="AO108" s="382">
        <v>7498</v>
      </c>
      <c r="AP108" s="382">
        <v>7471</v>
      </c>
      <c r="AQ108" s="382">
        <v>7532</v>
      </c>
      <c r="AR108" s="382">
        <v>7580</v>
      </c>
      <c r="AS108" s="382">
        <v>7573</v>
      </c>
      <c r="AT108" s="382">
        <v>7564</v>
      </c>
      <c r="AU108" s="382">
        <v>7558</v>
      </c>
      <c r="AV108" s="382">
        <v>7503</v>
      </c>
      <c r="AW108" s="382">
        <v>7525</v>
      </c>
      <c r="AX108" s="382">
        <v>7585</v>
      </c>
      <c r="AY108" s="382">
        <v>7555</v>
      </c>
      <c r="AZ108" s="379">
        <v>7535</v>
      </c>
      <c r="BA108" s="379">
        <v>7521</v>
      </c>
      <c r="BB108" s="379">
        <v>7479</v>
      </c>
      <c r="BC108" s="379">
        <v>7426</v>
      </c>
      <c r="BD108" s="379">
        <v>7401</v>
      </c>
      <c r="BE108" s="379">
        <v>7348</v>
      </c>
      <c r="BF108" s="379">
        <v>7316</v>
      </c>
      <c r="BG108" s="379">
        <v>7261</v>
      </c>
      <c r="BH108" s="379">
        <v>7253</v>
      </c>
      <c r="BI108" s="379">
        <v>7180</v>
      </c>
      <c r="BJ108" s="379">
        <v>7190</v>
      </c>
      <c r="BK108" s="379">
        <v>7204</v>
      </c>
      <c r="BL108" s="382">
        <v>7191</v>
      </c>
      <c r="BM108" s="382">
        <v>7220</v>
      </c>
      <c r="BN108" s="382">
        <v>7208</v>
      </c>
      <c r="BO108" s="382">
        <v>7160</v>
      </c>
      <c r="BP108" s="382">
        <v>7180</v>
      </c>
      <c r="BQ108" s="382">
        <v>7141</v>
      </c>
      <c r="BR108" s="382">
        <v>7049</v>
      </c>
      <c r="BS108" s="382">
        <v>7014</v>
      </c>
      <c r="BT108" s="382">
        <v>6994</v>
      </c>
      <c r="BU108" s="382">
        <v>6957</v>
      </c>
      <c r="BV108" s="382">
        <v>6946</v>
      </c>
      <c r="BW108" s="382">
        <v>6970</v>
      </c>
      <c r="BX108" s="379">
        <v>6963</v>
      </c>
      <c r="BY108" s="379">
        <v>6893</v>
      </c>
      <c r="BZ108" s="379">
        <v>6866</v>
      </c>
      <c r="CA108" s="379">
        <v>6817</v>
      </c>
      <c r="CB108" s="379">
        <v>6790</v>
      </c>
      <c r="CC108" s="379">
        <v>6684</v>
      </c>
      <c r="CD108" s="379">
        <v>6662</v>
      </c>
      <c r="CE108" s="379">
        <v>6697</v>
      </c>
      <c r="CF108" s="379">
        <v>6672</v>
      </c>
      <c r="CG108" s="379">
        <v>6662</v>
      </c>
      <c r="CH108" s="379">
        <v>6665</v>
      </c>
      <c r="CI108" s="379">
        <v>6655</v>
      </c>
      <c r="CJ108" s="382">
        <v>6633</v>
      </c>
      <c r="CK108" s="382">
        <v>6662</v>
      </c>
      <c r="CL108" s="382">
        <v>6653</v>
      </c>
      <c r="CM108" s="382">
        <v>6625</v>
      </c>
      <c r="CN108" s="382">
        <v>6620</v>
      </c>
      <c r="CO108" s="382">
        <v>6615</v>
      </c>
      <c r="CP108" s="382">
        <v>6640</v>
      </c>
      <c r="CQ108" s="382">
        <v>6640</v>
      </c>
      <c r="CR108" s="382">
        <v>6641</v>
      </c>
      <c r="CS108" s="382">
        <v>6666</v>
      </c>
      <c r="CT108" s="382">
        <v>6659</v>
      </c>
      <c r="CU108" s="382">
        <v>6653</v>
      </c>
      <c r="CV108" s="379">
        <v>6643</v>
      </c>
      <c r="CW108" s="379">
        <v>6583</v>
      </c>
      <c r="CX108" s="379">
        <v>6554</v>
      </c>
      <c r="CY108" s="379">
        <v>6539</v>
      </c>
      <c r="CZ108" s="379">
        <v>6540</v>
      </c>
      <c r="DA108" s="379">
        <v>6506</v>
      </c>
      <c r="DB108" s="379">
        <v>6457</v>
      </c>
      <c r="DC108" s="379">
        <v>6420</v>
      </c>
      <c r="DD108" s="379">
        <v>6442</v>
      </c>
      <c r="DE108" s="379">
        <v>6452</v>
      </c>
      <c r="DF108" s="379">
        <v>6484</v>
      </c>
      <c r="DG108" s="379">
        <v>6473</v>
      </c>
      <c r="DH108" s="382">
        <v>6490</v>
      </c>
      <c r="DI108" s="382">
        <v>6461</v>
      </c>
      <c r="DJ108" s="382">
        <v>6464</v>
      </c>
      <c r="DK108" s="382">
        <v>6444</v>
      </c>
      <c r="DL108" s="382">
        <v>6412</v>
      </c>
      <c r="DM108" s="382">
        <v>6398</v>
      </c>
      <c r="DN108" s="382">
        <v>6394</v>
      </c>
      <c r="DO108" s="382">
        <v>6362</v>
      </c>
      <c r="DP108" s="382">
        <v>6323</v>
      </c>
      <c r="DQ108" s="382">
        <v>6317</v>
      </c>
      <c r="DR108" s="382">
        <v>6286</v>
      </c>
      <c r="DS108" s="382">
        <v>6310</v>
      </c>
      <c r="DT108" s="379">
        <v>6342</v>
      </c>
      <c r="DU108" s="379">
        <v>6357</v>
      </c>
      <c r="DV108" s="379">
        <v>6363</v>
      </c>
      <c r="DW108" s="379">
        <v>6361</v>
      </c>
      <c r="DX108" s="379">
        <v>6432</v>
      </c>
      <c r="DY108" s="379">
        <v>6433</v>
      </c>
      <c r="DZ108" s="379">
        <v>6453</v>
      </c>
      <c r="EA108" s="379">
        <v>6419</v>
      </c>
      <c r="EB108" s="379">
        <v>6427</v>
      </c>
      <c r="EC108" s="379">
        <v>6431</v>
      </c>
      <c r="ED108" s="379">
        <v>6411</v>
      </c>
      <c r="EE108" s="379">
        <v>6416</v>
      </c>
      <c r="EF108" s="382">
        <v>6394</v>
      </c>
      <c r="EG108" s="382">
        <v>6353</v>
      </c>
      <c r="EH108" s="382">
        <v>6344</v>
      </c>
      <c r="EI108" s="382">
        <v>6334</v>
      </c>
      <c r="EJ108" s="382">
        <v>6352</v>
      </c>
      <c r="EK108" s="382">
        <v>6342</v>
      </c>
      <c r="EL108" s="382">
        <v>6325</v>
      </c>
      <c r="EM108" s="382">
        <v>6320</v>
      </c>
      <c r="EN108" s="382">
        <v>6312</v>
      </c>
      <c r="EO108" s="382">
        <v>6292</v>
      </c>
      <c r="EP108" s="382">
        <v>6297</v>
      </c>
      <c r="EQ108" s="382">
        <v>6259</v>
      </c>
      <c r="ER108" s="379">
        <v>6259</v>
      </c>
      <c r="ES108" s="379">
        <v>6247</v>
      </c>
      <c r="ET108" s="379">
        <v>6225</v>
      </c>
      <c r="EU108" s="379">
        <v>6213</v>
      </c>
      <c r="EV108" s="379">
        <v>6223</v>
      </c>
      <c r="EW108" s="379">
        <v>6192</v>
      </c>
      <c r="EX108" s="379">
        <v>6235</v>
      </c>
      <c r="EY108" s="379">
        <v>6231</v>
      </c>
      <c r="EZ108" s="379">
        <v>6220</v>
      </c>
      <c r="FA108" s="379">
        <v>6252</v>
      </c>
      <c r="FB108" s="379">
        <v>6235</v>
      </c>
      <c r="FC108" s="379">
        <v>6253</v>
      </c>
      <c r="FD108" s="382">
        <v>6286</v>
      </c>
      <c r="FE108" s="382">
        <v>6293</v>
      </c>
      <c r="FF108" s="382">
        <v>6243</v>
      </c>
      <c r="FG108" s="382">
        <v>6247</v>
      </c>
      <c r="FH108" s="382">
        <v>6222</v>
      </c>
      <c r="FI108" s="382">
        <v>6223</v>
      </c>
      <c r="FJ108" s="382">
        <v>6226</v>
      </c>
      <c r="FK108" s="382">
        <v>6194</v>
      </c>
      <c r="FL108" s="382">
        <v>6225</v>
      </c>
      <c r="FM108" s="382">
        <v>6221</v>
      </c>
      <c r="FN108" s="382">
        <v>6230</v>
      </c>
      <c r="FO108" s="382">
        <v>6223</v>
      </c>
      <c r="FP108" s="379">
        <v>6240</v>
      </c>
      <c r="FQ108" s="379">
        <v>6211</v>
      </c>
      <c r="FR108" s="379">
        <v>6148</v>
      </c>
      <c r="FS108" s="379">
        <v>6081</v>
      </c>
      <c r="FT108" s="379">
        <v>6071</v>
      </c>
      <c r="FU108" s="379">
        <v>6031</v>
      </c>
      <c r="FV108" s="379">
        <v>6023</v>
      </c>
      <c r="FW108" s="379">
        <v>6001</v>
      </c>
      <c r="FX108" s="379">
        <v>6018</v>
      </c>
      <c r="FY108" s="379">
        <v>6093</v>
      </c>
      <c r="FZ108" s="379">
        <v>6106</v>
      </c>
      <c r="GA108" s="379">
        <v>6126</v>
      </c>
      <c r="GB108" s="379">
        <v>6181</v>
      </c>
      <c r="GC108" s="379">
        <v>6404</v>
      </c>
      <c r="GD108" s="379">
        <v>6371</v>
      </c>
      <c r="GE108" s="379">
        <v>6323</v>
      </c>
      <c r="GF108" s="390">
        <v>6280</v>
      </c>
      <c r="GG108" s="391">
        <v>6199</v>
      </c>
      <c r="GH108" s="379">
        <v>6217</v>
      </c>
      <c r="GI108" s="324">
        <v>18</v>
      </c>
      <c r="GJ108" s="325">
        <v>100.290369414422</v>
      </c>
      <c r="GK108" s="324">
        <v>91</v>
      </c>
      <c r="GL108" s="325">
        <v>101.48547175971299</v>
      </c>
    </row>
    <row r="109" spans="1:194" ht="15" outlineLevel="2">
      <c r="A109" s="377">
        <v>93</v>
      </c>
      <c r="B109" s="378" t="s">
        <v>539</v>
      </c>
      <c r="C109" s="348" t="s">
        <v>379</v>
      </c>
      <c r="D109" s="379">
        <v>12724</v>
      </c>
      <c r="E109" s="379">
        <v>12732</v>
      </c>
      <c r="F109" s="379">
        <v>12702</v>
      </c>
      <c r="G109" s="379">
        <v>12741</v>
      </c>
      <c r="H109" s="379">
        <v>12571</v>
      </c>
      <c r="I109" s="379">
        <v>12598</v>
      </c>
      <c r="J109" s="379">
        <v>12576</v>
      </c>
      <c r="K109" s="379">
        <v>12559</v>
      </c>
      <c r="L109" s="379">
        <v>12842</v>
      </c>
      <c r="M109" s="379">
        <v>12882</v>
      </c>
      <c r="N109" s="379">
        <v>12959</v>
      </c>
      <c r="O109" s="379">
        <v>13099</v>
      </c>
      <c r="P109" s="382">
        <v>13164</v>
      </c>
      <c r="Q109" s="382">
        <v>13193</v>
      </c>
      <c r="R109" s="385">
        <v>13265</v>
      </c>
      <c r="S109" s="382">
        <v>12980</v>
      </c>
      <c r="T109" s="382">
        <v>13521</v>
      </c>
      <c r="U109" s="382">
        <v>13591</v>
      </c>
      <c r="V109" s="382">
        <v>13621</v>
      </c>
      <c r="W109" s="382">
        <v>13736</v>
      </c>
      <c r="X109" s="382">
        <v>13805</v>
      </c>
      <c r="Y109" s="382">
        <v>13922</v>
      </c>
      <c r="Z109" s="382">
        <v>13948</v>
      </c>
      <c r="AA109" s="382">
        <v>13946</v>
      </c>
      <c r="AB109" s="379">
        <v>13995</v>
      </c>
      <c r="AC109" s="379">
        <v>14055</v>
      </c>
      <c r="AD109" s="379">
        <v>13975</v>
      </c>
      <c r="AE109" s="379">
        <v>14103</v>
      </c>
      <c r="AF109" s="379">
        <v>14187</v>
      </c>
      <c r="AG109" s="379">
        <v>14178</v>
      </c>
      <c r="AH109" s="379">
        <v>14177</v>
      </c>
      <c r="AI109" s="379">
        <v>14204</v>
      </c>
      <c r="AJ109" s="379">
        <v>14235</v>
      </c>
      <c r="AK109" s="379">
        <v>14353</v>
      </c>
      <c r="AL109" s="379">
        <v>14397</v>
      </c>
      <c r="AM109" s="379">
        <v>14440</v>
      </c>
      <c r="AN109" s="382">
        <v>14427</v>
      </c>
      <c r="AO109" s="382">
        <v>14410</v>
      </c>
      <c r="AP109" s="382">
        <v>14412</v>
      </c>
      <c r="AQ109" s="382">
        <v>14394</v>
      </c>
      <c r="AR109" s="382">
        <v>14490</v>
      </c>
      <c r="AS109" s="382">
        <v>14486</v>
      </c>
      <c r="AT109" s="382">
        <v>14482</v>
      </c>
      <c r="AU109" s="382">
        <v>14472</v>
      </c>
      <c r="AV109" s="382">
        <v>14379</v>
      </c>
      <c r="AW109" s="382">
        <v>14456</v>
      </c>
      <c r="AX109" s="382">
        <v>14477</v>
      </c>
      <c r="AY109" s="382">
        <v>14425</v>
      </c>
      <c r="AZ109" s="379">
        <v>14510</v>
      </c>
      <c r="BA109" s="379">
        <v>14523</v>
      </c>
      <c r="BB109" s="379">
        <v>14513</v>
      </c>
      <c r="BC109" s="379">
        <v>14458</v>
      </c>
      <c r="BD109" s="379">
        <v>14455</v>
      </c>
      <c r="BE109" s="379">
        <v>14412</v>
      </c>
      <c r="BF109" s="379">
        <v>14391</v>
      </c>
      <c r="BG109" s="379">
        <v>14336</v>
      </c>
      <c r="BH109" s="379">
        <v>14373</v>
      </c>
      <c r="BI109" s="379">
        <v>14322</v>
      </c>
      <c r="BJ109" s="379">
        <v>14370</v>
      </c>
      <c r="BK109" s="379">
        <v>14425</v>
      </c>
      <c r="BL109" s="382">
        <v>14441</v>
      </c>
      <c r="BM109" s="382">
        <v>14473</v>
      </c>
      <c r="BN109" s="382">
        <v>14396</v>
      </c>
      <c r="BO109" s="382">
        <v>14353</v>
      </c>
      <c r="BP109" s="382">
        <v>14361</v>
      </c>
      <c r="BQ109" s="382">
        <v>14365</v>
      </c>
      <c r="BR109" s="382">
        <v>14215</v>
      </c>
      <c r="BS109" s="382">
        <v>14161</v>
      </c>
      <c r="BT109" s="382">
        <v>14156</v>
      </c>
      <c r="BU109" s="382">
        <v>14207</v>
      </c>
      <c r="BV109" s="382">
        <v>14243</v>
      </c>
      <c r="BW109" s="382">
        <v>14380</v>
      </c>
      <c r="BX109" s="379">
        <v>14380</v>
      </c>
      <c r="BY109" s="379">
        <v>14326</v>
      </c>
      <c r="BZ109" s="379">
        <v>14258</v>
      </c>
      <c r="CA109" s="379">
        <v>14125</v>
      </c>
      <c r="CB109" s="379">
        <v>14045</v>
      </c>
      <c r="CC109" s="379">
        <v>14001</v>
      </c>
      <c r="CD109" s="379">
        <v>13966</v>
      </c>
      <c r="CE109" s="379">
        <v>13955</v>
      </c>
      <c r="CF109" s="379">
        <v>13882</v>
      </c>
      <c r="CG109" s="379">
        <v>13873</v>
      </c>
      <c r="CH109" s="379">
        <v>13890</v>
      </c>
      <c r="CI109" s="379">
        <v>13902</v>
      </c>
      <c r="CJ109" s="382">
        <v>13874</v>
      </c>
      <c r="CK109" s="382">
        <v>13866</v>
      </c>
      <c r="CL109" s="382">
        <v>13833</v>
      </c>
      <c r="CM109" s="382">
        <v>13802</v>
      </c>
      <c r="CN109" s="382">
        <v>13785</v>
      </c>
      <c r="CO109" s="382">
        <v>13784</v>
      </c>
      <c r="CP109" s="382">
        <v>13823</v>
      </c>
      <c r="CQ109" s="382">
        <v>13953</v>
      </c>
      <c r="CR109" s="382">
        <v>13951</v>
      </c>
      <c r="CS109" s="382">
        <v>13993</v>
      </c>
      <c r="CT109" s="382">
        <v>14051</v>
      </c>
      <c r="CU109" s="382">
        <v>14132</v>
      </c>
      <c r="CV109" s="379">
        <v>14130</v>
      </c>
      <c r="CW109" s="379">
        <v>14051</v>
      </c>
      <c r="CX109" s="379">
        <v>14052</v>
      </c>
      <c r="CY109" s="379">
        <v>13993</v>
      </c>
      <c r="CZ109" s="379">
        <v>14004</v>
      </c>
      <c r="DA109" s="379">
        <v>13960</v>
      </c>
      <c r="DB109" s="379">
        <v>13953</v>
      </c>
      <c r="DC109" s="379">
        <v>13900</v>
      </c>
      <c r="DD109" s="379">
        <v>13915</v>
      </c>
      <c r="DE109" s="379">
        <v>13887</v>
      </c>
      <c r="DF109" s="379">
        <v>13926</v>
      </c>
      <c r="DG109" s="379">
        <v>13969</v>
      </c>
      <c r="DH109" s="382">
        <v>14009</v>
      </c>
      <c r="DI109" s="382">
        <v>13989</v>
      </c>
      <c r="DJ109" s="382">
        <v>13951</v>
      </c>
      <c r="DK109" s="382">
        <v>13897</v>
      </c>
      <c r="DL109" s="382">
        <v>13864</v>
      </c>
      <c r="DM109" s="382">
        <v>13795</v>
      </c>
      <c r="DN109" s="382">
        <v>13705</v>
      </c>
      <c r="DO109" s="382">
        <v>13692</v>
      </c>
      <c r="DP109" s="382">
        <v>13706</v>
      </c>
      <c r="DQ109" s="382">
        <v>13691</v>
      </c>
      <c r="DR109" s="382">
        <v>13639</v>
      </c>
      <c r="DS109" s="382">
        <v>13724</v>
      </c>
      <c r="DT109" s="379">
        <v>13774</v>
      </c>
      <c r="DU109" s="379">
        <v>13912</v>
      </c>
      <c r="DV109" s="379">
        <v>13843</v>
      </c>
      <c r="DW109" s="379">
        <v>13788</v>
      </c>
      <c r="DX109" s="379">
        <v>13803</v>
      </c>
      <c r="DY109" s="379">
        <v>13825</v>
      </c>
      <c r="DZ109" s="379">
        <v>13871</v>
      </c>
      <c r="EA109" s="379">
        <v>13817</v>
      </c>
      <c r="EB109" s="379">
        <v>13892</v>
      </c>
      <c r="EC109" s="379">
        <v>13931</v>
      </c>
      <c r="ED109" s="379">
        <v>13860</v>
      </c>
      <c r="EE109" s="379">
        <v>13929</v>
      </c>
      <c r="EF109" s="382">
        <v>13975</v>
      </c>
      <c r="EG109" s="382">
        <v>13999</v>
      </c>
      <c r="EH109" s="382">
        <v>13948</v>
      </c>
      <c r="EI109" s="382">
        <v>13972</v>
      </c>
      <c r="EJ109" s="382">
        <v>13975</v>
      </c>
      <c r="EK109" s="382">
        <v>13931</v>
      </c>
      <c r="EL109" s="382">
        <v>13893</v>
      </c>
      <c r="EM109" s="382">
        <v>13884</v>
      </c>
      <c r="EN109" s="382">
        <v>13895</v>
      </c>
      <c r="EO109" s="382">
        <v>13902</v>
      </c>
      <c r="EP109" s="382">
        <v>13928</v>
      </c>
      <c r="EQ109" s="382">
        <v>13926</v>
      </c>
      <c r="ER109" s="379">
        <v>13945</v>
      </c>
      <c r="ES109" s="379">
        <v>13872</v>
      </c>
      <c r="ET109" s="379">
        <v>13873</v>
      </c>
      <c r="EU109" s="379">
        <v>13874</v>
      </c>
      <c r="EV109" s="379">
        <v>13854</v>
      </c>
      <c r="EW109" s="379">
        <v>13814</v>
      </c>
      <c r="EX109" s="379">
        <v>13927</v>
      </c>
      <c r="EY109" s="379">
        <v>13969</v>
      </c>
      <c r="EZ109" s="379">
        <v>13990</v>
      </c>
      <c r="FA109" s="379">
        <v>13991</v>
      </c>
      <c r="FB109" s="379">
        <v>13985</v>
      </c>
      <c r="FC109" s="379">
        <v>14095</v>
      </c>
      <c r="FD109" s="382">
        <v>14189</v>
      </c>
      <c r="FE109" s="382">
        <v>14168</v>
      </c>
      <c r="FF109" s="382">
        <v>14138</v>
      </c>
      <c r="FG109" s="382">
        <v>14108</v>
      </c>
      <c r="FH109" s="382">
        <v>14080</v>
      </c>
      <c r="FI109" s="382">
        <v>14011</v>
      </c>
      <c r="FJ109" s="382">
        <v>14036</v>
      </c>
      <c r="FK109" s="382">
        <v>14038</v>
      </c>
      <c r="FL109" s="382">
        <v>14049</v>
      </c>
      <c r="FM109" s="382">
        <v>14053</v>
      </c>
      <c r="FN109" s="382">
        <v>14064</v>
      </c>
      <c r="FO109" s="382">
        <v>14083</v>
      </c>
      <c r="FP109" s="379">
        <v>14119</v>
      </c>
      <c r="FQ109" s="379">
        <v>14124</v>
      </c>
      <c r="FR109" s="379">
        <v>14057</v>
      </c>
      <c r="FS109" s="379">
        <v>14029</v>
      </c>
      <c r="FT109" s="379">
        <v>14032</v>
      </c>
      <c r="FU109" s="379">
        <v>14021</v>
      </c>
      <c r="FV109" s="379">
        <v>13983</v>
      </c>
      <c r="FW109" s="379">
        <v>13960</v>
      </c>
      <c r="FX109" s="379">
        <v>13937</v>
      </c>
      <c r="FY109" s="379">
        <v>13960</v>
      </c>
      <c r="FZ109" s="379">
        <v>13949</v>
      </c>
      <c r="GA109" s="379">
        <v>13992</v>
      </c>
      <c r="GB109" s="379">
        <v>14087</v>
      </c>
      <c r="GC109" s="379">
        <v>14067</v>
      </c>
      <c r="GD109" s="379">
        <v>14009</v>
      </c>
      <c r="GE109" s="379">
        <v>13958</v>
      </c>
      <c r="GF109" s="390">
        <v>13957</v>
      </c>
      <c r="GG109" s="391">
        <v>13824</v>
      </c>
      <c r="GH109" s="379">
        <v>13810</v>
      </c>
      <c r="GI109" s="324">
        <v>-14</v>
      </c>
      <c r="GJ109" s="325">
        <v>99.898726851851805</v>
      </c>
      <c r="GK109" s="324">
        <v>-182</v>
      </c>
      <c r="GL109" s="325">
        <v>98.699256718124602</v>
      </c>
    </row>
    <row r="110" spans="1:194" ht="15" outlineLevel="2">
      <c r="A110" s="377">
        <v>101</v>
      </c>
      <c r="B110" s="378" t="s">
        <v>539</v>
      </c>
      <c r="C110" s="348" t="s">
        <v>598</v>
      </c>
      <c r="D110" s="379">
        <v>17923</v>
      </c>
      <c r="E110" s="379">
        <v>17939</v>
      </c>
      <c r="F110" s="379">
        <v>17921</v>
      </c>
      <c r="G110" s="379">
        <v>17943</v>
      </c>
      <c r="H110" s="379">
        <v>17691</v>
      </c>
      <c r="I110" s="379">
        <v>17705</v>
      </c>
      <c r="J110" s="379">
        <v>17616</v>
      </c>
      <c r="K110" s="379">
        <v>17686</v>
      </c>
      <c r="L110" s="379">
        <v>17939</v>
      </c>
      <c r="M110" s="379">
        <v>18100</v>
      </c>
      <c r="N110" s="379">
        <v>18119</v>
      </c>
      <c r="O110" s="379">
        <v>18348</v>
      </c>
      <c r="P110" s="382">
        <v>18687</v>
      </c>
      <c r="Q110" s="382">
        <v>18736</v>
      </c>
      <c r="R110" s="385">
        <v>18968</v>
      </c>
      <c r="S110" s="382">
        <v>19253</v>
      </c>
      <c r="T110" s="382">
        <v>19364</v>
      </c>
      <c r="U110" s="382">
        <v>19548</v>
      </c>
      <c r="V110" s="382">
        <v>19574</v>
      </c>
      <c r="W110" s="382">
        <v>19473</v>
      </c>
      <c r="X110" s="382">
        <v>19410</v>
      </c>
      <c r="Y110" s="382">
        <v>19481</v>
      </c>
      <c r="Z110" s="382">
        <v>19541</v>
      </c>
      <c r="AA110" s="382">
        <v>19488</v>
      </c>
      <c r="AB110" s="379">
        <v>19587</v>
      </c>
      <c r="AC110" s="379">
        <v>19595</v>
      </c>
      <c r="AD110" s="379">
        <v>19507</v>
      </c>
      <c r="AE110" s="379">
        <v>19643</v>
      </c>
      <c r="AF110" s="379">
        <v>19556</v>
      </c>
      <c r="AG110" s="379">
        <v>19392</v>
      </c>
      <c r="AH110" s="379">
        <v>19364</v>
      </c>
      <c r="AI110" s="379">
        <v>19475</v>
      </c>
      <c r="AJ110" s="379">
        <v>19639</v>
      </c>
      <c r="AK110" s="379">
        <v>19827</v>
      </c>
      <c r="AL110" s="379">
        <v>19877</v>
      </c>
      <c r="AM110" s="379">
        <v>20071</v>
      </c>
      <c r="AN110" s="382">
        <v>20018</v>
      </c>
      <c r="AO110" s="382">
        <v>20116</v>
      </c>
      <c r="AP110" s="382">
        <v>20134</v>
      </c>
      <c r="AQ110" s="382">
        <v>20027</v>
      </c>
      <c r="AR110" s="382">
        <v>20073</v>
      </c>
      <c r="AS110" s="382">
        <v>20064</v>
      </c>
      <c r="AT110" s="382">
        <v>20126</v>
      </c>
      <c r="AU110" s="382">
        <v>20158</v>
      </c>
      <c r="AV110" s="382">
        <v>20108</v>
      </c>
      <c r="AW110" s="382">
        <v>20193</v>
      </c>
      <c r="AX110" s="382">
        <v>20211</v>
      </c>
      <c r="AY110" s="382">
        <v>20245</v>
      </c>
      <c r="AZ110" s="379">
        <v>20292</v>
      </c>
      <c r="BA110" s="379">
        <v>20398</v>
      </c>
      <c r="BB110" s="379">
        <v>20359</v>
      </c>
      <c r="BC110" s="379">
        <v>20338</v>
      </c>
      <c r="BD110" s="379">
        <v>20353</v>
      </c>
      <c r="BE110" s="379">
        <v>20244</v>
      </c>
      <c r="BF110" s="379">
        <v>20252</v>
      </c>
      <c r="BG110" s="379">
        <v>20148</v>
      </c>
      <c r="BH110" s="379">
        <v>20081</v>
      </c>
      <c r="BI110" s="379">
        <v>19962</v>
      </c>
      <c r="BJ110" s="379">
        <v>20202</v>
      </c>
      <c r="BK110" s="379">
        <v>20380</v>
      </c>
      <c r="BL110" s="382">
        <v>20417</v>
      </c>
      <c r="BM110" s="382">
        <v>20519</v>
      </c>
      <c r="BN110" s="382">
        <v>20568</v>
      </c>
      <c r="BO110" s="382">
        <v>20529</v>
      </c>
      <c r="BP110" s="382">
        <v>20541</v>
      </c>
      <c r="BQ110" s="382">
        <v>20508</v>
      </c>
      <c r="BR110" s="382">
        <v>20432</v>
      </c>
      <c r="BS110" s="382">
        <v>20398</v>
      </c>
      <c r="BT110" s="382">
        <v>20414</v>
      </c>
      <c r="BU110" s="382">
        <v>20435</v>
      </c>
      <c r="BV110" s="382">
        <v>20443</v>
      </c>
      <c r="BW110" s="382">
        <v>20520</v>
      </c>
      <c r="BX110" s="379">
        <v>20364</v>
      </c>
      <c r="BY110" s="379">
        <v>20138</v>
      </c>
      <c r="BZ110" s="379">
        <v>19952</v>
      </c>
      <c r="CA110" s="379">
        <v>19735</v>
      </c>
      <c r="CB110" s="379">
        <v>19682</v>
      </c>
      <c r="CC110" s="379">
        <v>19223</v>
      </c>
      <c r="CD110" s="379">
        <v>19133</v>
      </c>
      <c r="CE110" s="379">
        <v>19098</v>
      </c>
      <c r="CF110" s="379">
        <v>18934</v>
      </c>
      <c r="CG110" s="379">
        <v>18838</v>
      </c>
      <c r="CH110" s="379">
        <v>18944</v>
      </c>
      <c r="CI110" s="379">
        <v>18925</v>
      </c>
      <c r="CJ110" s="382">
        <v>18848</v>
      </c>
      <c r="CK110" s="382">
        <v>18827</v>
      </c>
      <c r="CL110" s="382">
        <v>18749</v>
      </c>
      <c r="CM110" s="382">
        <v>18728</v>
      </c>
      <c r="CN110" s="382">
        <v>18782</v>
      </c>
      <c r="CO110" s="382">
        <v>18864</v>
      </c>
      <c r="CP110" s="382">
        <v>18938</v>
      </c>
      <c r="CQ110" s="382">
        <v>18404</v>
      </c>
      <c r="CR110" s="382">
        <v>18942</v>
      </c>
      <c r="CS110" s="382">
        <v>18983</v>
      </c>
      <c r="CT110" s="382">
        <v>18914</v>
      </c>
      <c r="CU110" s="382">
        <v>18949</v>
      </c>
      <c r="CV110" s="379">
        <v>19000</v>
      </c>
      <c r="CW110" s="379">
        <v>18990</v>
      </c>
      <c r="CX110" s="379">
        <v>18881</v>
      </c>
      <c r="CY110" s="379">
        <v>18807</v>
      </c>
      <c r="CZ110" s="379">
        <v>18830</v>
      </c>
      <c r="DA110" s="379">
        <v>18888</v>
      </c>
      <c r="DB110" s="379">
        <v>18890</v>
      </c>
      <c r="DC110" s="379">
        <v>18847</v>
      </c>
      <c r="DD110" s="379">
        <v>18820</v>
      </c>
      <c r="DE110" s="379">
        <v>18758</v>
      </c>
      <c r="DF110" s="379">
        <v>18831</v>
      </c>
      <c r="DG110" s="379">
        <v>18789</v>
      </c>
      <c r="DH110" s="382">
        <v>18819</v>
      </c>
      <c r="DI110" s="382">
        <v>18698</v>
      </c>
      <c r="DJ110" s="382">
        <v>18774</v>
      </c>
      <c r="DK110" s="382">
        <v>18705</v>
      </c>
      <c r="DL110" s="382">
        <v>18599</v>
      </c>
      <c r="DM110" s="382">
        <v>18518</v>
      </c>
      <c r="DN110" s="382">
        <v>18400</v>
      </c>
      <c r="DO110" s="382">
        <v>18360</v>
      </c>
      <c r="DP110" s="382">
        <v>18368</v>
      </c>
      <c r="DQ110" s="382">
        <v>18386</v>
      </c>
      <c r="DR110" s="382">
        <v>18389</v>
      </c>
      <c r="DS110" s="382">
        <v>18471</v>
      </c>
      <c r="DT110" s="379">
        <v>18499</v>
      </c>
      <c r="DU110" s="379">
        <v>18833</v>
      </c>
      <c r="DV110" s="379">
        <v>18852</v>
      </c>
      <c r="DW110" s="379">
        <v>18869</v>
      </c>
      <c r="DX110" s="379">
        <v>19001</v>
      </c>
      <c r="DY110" s="379">
        <v>18959</v>
      </c>
      <c r="DZ110" s="379">
        <v>18948</v>
      </c>
      <c r="EA110" s="379">
        <v>18794</v>
      </c>
      <c r="EB110" s="379">
        <v>18772</v>
      </c>
      <c r="EC110" s="379">
        <v>18699</v>
      </c>
      <c r="ED110" s="379">
        <v>18577</v>
      </c>
      <c r="EE110" s="379">
        <v>18494</v>
      </c>
      <c r="EF110" s="382">
        <v>18607</v>
      </c>
      <c r="EG110" s="382">
        <v>18632</v>
      </c>
      <c r="EH110" s="382">
        <v>18648</v>
      </c>
      <c r="EI110" s="382">
        <v>18659</v>
      </c>
      <c r="EJ110" s="382">
        <v>18606</v>
      </c>
      <c r="EK110" s="382">
        <v>18575</v>
      </c>
      <c r="EL110" s="382">
        <v>18796</v>
      </c>
      <c r="EM110" s="382">
        <v>18778</v>
      </c>
      <c r="EN110" s="382">
        <v>18808</v>
      </c>
      <c r="EO110" s="382">
        <v>18772</v>
      </c>
      <c r="EP110" s="382">
        <v>18758</v>
      </c>
      <c r="EQ110" s="382">
        <v>18742</v>
      </c>
      <c r="ER110" s="379">
        <v>18794</v>
      </c>
      <c r="ES110" s="379">
        <v>18788</v>
      </c>
      <c r="ET110" s="379">
        <v>18607</v>
      </c>
      <c r="EU110" s="379">
        <v>18489</v>
      </c>
      <c r="EV110" s="379">
        <v>18512</v>
      </c>
      <c r="EW110" s="379">
        <v>18489</v>
      </c>
      <c r="EX110" s="379">
        <v>18788</v>
      </c>
      <c r="EY110" s="379">
        <v>18800</v>
      </c>
      <c r="EZ110" s="379">
        <v>18733</v>
      </c>
      <c r="FA110" s="379">
        <v>18826</v>
      </c>
      <c r="FB110" s="379">
        <v>18848</v>
      </c>
      <c r="FC110" s="379">
        <v>18874</v>
      </c>
      <c r="FD110" s="382">
        <v>18932</v>
      </c>
      <c r="FE110" s="382">
        <v>18838</v>
      </c>
      <c r="FF110" s="382">
        <v>18595</v>
      </c>
      <c r="FG110" s="382">
        <v>18578</v>
      </c>
      <c r="FH110" s="382">
        <v>18640</v>
      </c>
      <c r="FI110" s="382">
        <v>18501</v>
      </c>
      <c r="FJ110" s="382">
        <v>18551</v>
      </c>
      <c r="FK110" s="382">
        <v>18518</v>
      </c>
      <c r="FL110" s="382">
        <v>18540</v>
      </c>
      <c r="FM110" s="382">
        <v>18565</v>
      </c>
      <c r="FN110" s="382">
        <v>18578</v>
      </c>
      <c r="FO110" s="382">
        <v>18605</v>
      </c>
      <c r="FP110" s="379">
        <v>18760</v>
      </c>
      <c r="FQ110" s="379">
        <v>18726</v>
      </c>
      <c r="FR110" s="379">
        <v>18765</v>
      </c>
      <c r="FS110" s="379">
        <v>18615</v>
      </c>
      <c r="FT110" s="379">
        <v>18588</v>
      </c>
      <c r="FU110" s="379">
        <v>18539</v>
      </c>
      <c r="FV110" s="379">
        <v>18498</v>
      </c>
      <c r="FW110" s="379">
        <v>18523</v>
      </c>
      <c r="FX110" s="379">
        <v>18438</v>
      </c>
      <c r="FY110" s="379">
        <v>18462</v>
      </c>
      <c r="FZ110" s="379">
        <v>18473</v>
      </c>
      <c r="GA110" s="379">
        <v>18504</v>
      </c>
      <c r="GB110" s="379">
        <v>18582</v>
      </c>
      <c r="GC110" s="379">
        <v>18494</v>
      </c>
      <c r="GD110" s="379">
        <v>18366</v>
      </c>
      <c r="GE110" s="379">
        <v>18306</v>
      </c>
      <c r="GF110" s="390">
        <v>18253</v>
      </c>
      <c r="GG110" s="391">
        <v>17884</v>
      </c>
      <c r="GH110" s="379">
        <v>17878</v>
      </c>
      <c r="GI110" s="324">
        <v>-6</v>
      </c>
      <c r="GJ110" s="325">
        <v>99.966450458510394</v>
      </c>
      <c r="GK110" s="324">
        <v>-626</v>
      </c>
      <c r="GL110" s="325">
        <v>96.616947686986606</v>
      </c>
    </row>
    <row r="111" spans="1:194" ht="15" outlineLevel="2">
      <c r="A111" s="377">
        <v>145</v>
      </c>
      <c r="B111" s="378" t="s">
        <v>539</v>
      </c>
      <c r="C111" s="348" t="s">
        <v>389</v>
      </c>
      <c r="D111" s="379">
        <v>3511</v>
      </c>
      <c r="E111" s="379">
        <v>3508</v>
      </c>
      <c r="F111" s="379">
        <v>3552</v>
      </c>
      <c r="G111" s="379">
        <v>3574</v>
      </c>
      <c r="H111" s="379">
        <v>3574</v>
      </c>
      <c r="I111" s="379">
        <v>3552</v>
      </c>
      <c r="J111" s="379">
        <v>3528</v>
      </c>
      <c r="K111" s="379">
        <v>3545</v>
      </c>
      <c r="L111" s="379">
        <v>3545</v>
      </c>
      <c r="M111" s="379">
        <v>3534</v>
      </c>
      <c r="N111" s="379">
        <v>3567</v>
      </c>
      <c r="O111" s="379">
        <v>3586</v>
      </c>
      <c r="P111" s="382">
        <v>3597</v>
      </c>
      <c r="Q111" s="382">
        <v>3601</v>
      </c>
      <c r="R111" s="385">
        <v>3612</v>
      </c>
      <c r="S111" s="382">
        <v>3632</v>
      </c>
      <c r="T111" s="382">
        <v>3741</v>
      </c>
      <c r="U111" s="382">
        <v>3771</v>
      </c>
      <c r="V111" s="382">
        <v>3759</v>
      </c>
      <c r="W111" s="382">
        <v>3765</v>
      </c>
      <c r="X111" s="382">
        <v>3746</v>
      </c>
      <c r="Y111" s="382">
        <v>3803</v>
      </c>
      <c r="Z111" s="382">
        <v>3840</v>
      </c>
      <c r="AA111" s="382">
        <v>3742</v>
      </c>
      <c r="AB111" s="379">
        <v>3691</v>
      </c>
      <c r="AC111" s="379">
        <v>3726</v>
      </c>
      <c r="AD111" s="379">
        <v>3747</v>
      </c>
      <c r="AE111" s="379">
        <v>3765</v>
      </c>
      <c r="AF111" s="379">
        <v>3708</v>
      </c>
      <c r="AG111" s="379">
        <v>3672</v>
      </c>
      <c r="AH111" s="379">
        <v>3660</v>
      </c>
      <c r="AI111" s="379">
        <v>3629</v>
      </c>
      <c r="AJ111" s="379">
        <v>3628</v>
      </c>
      <c r="AK111" s="379">
        <v>3671</v>
      </c>
      <c r="AL111" s="379">
        <v>3679</v>
      </c>
      <c r="AM111" s="379">
        <v>3704</v>
      </c>
      <c r="AN111" s="382">
        <v>3685</v>
      </c>
      <c r="AO111" s="382">
        <v>3688</v>
      </c>
      <c r="AP111" s="382">
        <v>3672</v>
      </c>
      <c r="AQ111" s="382">
        <v>3693</v>
      </c>
      <c r="AR111" s="382">
        <v>3794</v>
      </c>
      <c r="AS111" s="382">
        <v>3780</v>
      </c>
      <c r="AT111" s="382">
        <v>3800</v>
      </c>
      <c r="AU111" s="382">
        <v>3821</v>
      </c>
      <c r="AV111" s="382">
        <v>3788</v>
      </c>
      <c r="AW111" s="382">
        <v>3731</v>
      </c>
      <c r="AX111" s="382">
        <v>3717</v>
      </c>
      <c r="AY111" s="382">
        <v>3802</v>
      </c>
      <c r="AZ111" s="379">
        <v>3817</v>
      </c>
      <c r="BA111" s="379">
        <v>3854</v>
      </c>
      <c r="BB111" s="379">
        <v>3794</v>
      </c>
      <c r="BC111" s="379">
        <v>3786</v>
      </c>
      <c r="BD111" s="379">
        <v>3787</v>
      </c>
      <c r="BE111" s="379">
        <v>3767</v>
      </c>
      <c r="BF111" s="379">
        <v>3751</v>
      </c>
      <c r="BG111" s="379">
        <v>3677</v>
      </c>
      <c r="BH111" s="379">
        <v>3682</v>
      </c>
      <c r="BI111" s="379">
        <v>3647</v>
      </c>
      <c r="BJ111" s="379">
        <v>3649</v>
      </c>
      <c r="BK111" s="379">
        <v>3664</v>
      </c>
      <c r="BL111" s="382">
        <v>3681</v>
      </c>
      <c r="BM111" s="382">
        <v>3727</v>
      </c>
      <c r="BN111" s="382">
        <v>3728</v>
      </c>
      <c r="BO111" s="382">
        <v>3734</v>
      </c>
      <c r="BP111" s="382">
        <v>3737</v>
      </c>
      <c r="BQ111" s="382">
        <v>3713</v>
      </c>
      <c r="BR111" s="382">
        <v>3691</v>
      </c>
      <c r="BS111" s="382">
        <v>3649</v>
      </c>
      <c r="BT111" s="382">
        <v>3640</v>
      </c>
      <c r="BU111" s="382">
        <v>3631</v>
      </c>
      <c r="BV111" s="382">
        <v>3660</v>
      </c>
      <c r="BW111" s="382">
        <v>3676</v>
      </c>
      <c r="BX111" s="379">
        <v>3698</v>
      </c>
      <c r="BY111" s="379">
        <v>3700</v>
      </c>
      <c r="BZ111" s="379">
        <v>3695</v>
      </c>
      <c r="CA111" s="379">
        <v>3671</v>
      </c>
      <c r="CB111" s="379">
        <v>3677</v>
      </c>
      <c r="CC111" s="379">
        <v>3693</v>
      </c>
      <c r="CD111" s="379">
        <v>3685</v>
      </c>
      <c r="CE111" s="379">
        <v>3672</v>
      </c>
      <c r="CF111" s="379">
        <v>3643</v>
      </c>
      <c r="CG111" s="379">
        <v>3644</v>
      </c>
      <c r="CH111" s="379">
        <v>3634</v>
      </c>
      <c r="CI111" s="379">
        <v>3625</v>
      </c>
      <c r="CJ111" s="382">
        <v>3605</v>
      </c>
      <c r="CK111" s="382">
        <v>3609</v>
      </c>
      <c r="CL111" s="382">
        <v>3596</v>
      </c>
      <c r="CM111" s="382">
        <v>3584</v>
      </c>
      <c r="CN111" s="382">
        <v>3603</v>
      </c>
      <c r="CO111" s="382">
        <v>3631</v>
      </c>
      <c r="CP111" s="382">
        <v>3661</v>
      </c>
      <c r="CQ111" s="382">
        <v>3650</v>
      </c>
      <c r="CR111" s="382">
        <v>3672</v>
      </c>
      <c r="CS111" s="382">
        <v>3695</v>
      </c>
      <c r="CT111" s="382">
        <v>3729</v>
      </c>
      <c r="CU111" s="382">
        <v>3753</v>
      </c>
      <c r="CV111" s="379">
        <v>3744</v>
      </c>
      <c r="CW111" s="379">
        <v>3716</v>
      </c>
      <c r="CX111" s="379">
        <v>3722</v>
      </c>
      <c r="CY111" s="379">
        <v>3680</v>
      </c>
      <c r="CZ111" s="379">
        <v>3671</v>
      </c>
      <c r="DA111" s="379">
        <v>3656</v>
      </c>
      <c r="DB111" s="379">
        <v>3659</v>
      </c>
      <c r="DC111" s="379">
        <v>3623</v>
      </c>
      <c r="DD111" s="379">
        <v>3598</v>
      </c>
      <c r="DE111" s="379">
        <v>3617</v>
      </c>
      <c r="DF111" s="379">
        <v>3624</v>
      </c>
      <c r="DG111" s="379">
        <v>3626</v>
      </c>
      <c r="DH111" s="382">
        <v>3629</v>
      </c>
      <c r="DI111" s="382">
        <v>3613</v>
      </c>
      <c r="DJ111" s="382">
        <v>3591</v>
      </c>
      <c r="DK111" s="382">
        <v>3625</v>
      </c>
      <c r="DL111" s="382">
        <v>3617</v>
      </c>
      <c r="DM111" s="382">
        <v>3608</v>
      </c>
      <c r="DN111" s="382">
        <v>3582</v>
      </c>
      <c r="DO111" s="382">
        <v>3543</v>
      </c>
      <c r="DP111" s="382">
        <v>3556</v>
      </c>
      <c r="DQ111" s="382">
        <v>3528</v>
      </c>
      <c r="DR111" s="382">
        <v>3507</v>
      </c>
      <c r="DS111" s="382">
        <v>3563</v>
      </c>
      <c r="DT111" s="379">
        <v>3583</v>
      </c>
      <c r="DU111" s="379">
        <v>3576</v>
      </c>
      <c r="DV111" s="379">
        <v>3605</v>
      </c>
      <c r="DW111" s="379">
        <v>3612</v>
      </c>
      <c r="DX111" s="379">
        <v>3652</v>
      </c>
      <c r="DY111" s="379">
        <v>3680</v>
      </c>
      <c r="DZ111" s="379">
        <v>3695</v>
      </c>
      <c r="EA111" s="379">
        <v>3637</v>
      </c>
      <c r="EB111" s="379">
        <v>3644</v>
      </c>
      <c r="EC111" s="379">
        <v>3615</v>
      </c>
      <c r="ED111" s="379">
        <v>3606</v>
      </c>
      <c r="EE111" s="379">
        <v>3623</v>
      </c>
      <c r="EF111" s="382">
        <v>3608</v>
      </c>
      <c r="EG111" s="382">
        <v>3593</v>
      </c>
      <c r="EH111" s="382">
        <v>3552</v>
      </c>
      <c r="EI111" s="382">
        <v>3558</v>
      </c>
      <c r="EJ111" s="382">
        <v>3559</v>
      </c>
      <c r="EK111" s="382">
        <v>3535</v>
      </c>
      <c r="EL111" s="382">
        <v>3489</v>
      </c>
      <c r="EM111" s="382">
        <v>3492</v>
      </c>
      <c r="EN111" s="382">
        <v>3473</v>
      </c>
      <c r="EO111" s="382">
        <v>3512</v>
      </c>
      <c r="EP111" s="382">
        <v>3502</v>
      </c>
      <c r="EQ111" s="382">
        <v>3483</v>
      </c>
      <c r="ER111" s="379">
        <v>3465</v>
      </c>
      <c r="ES111" s="379">
        <v>3472</v>
      </c>
      <c r="ET111" s="379">
        <v>3453</v>
      </c>
      <c r="EU111" s="379">
        <v>3421</v>
      </c>
      <c r="EV111" s="379">
        <v>3420</v>
      </c>
      <c r="EW111" s="379">
        <v>3401</v>
      </c>
      <c r="EX111" s="379">
        <v>3452</v>
      </c>
      <c r="EY111" s="379">
        <v>3445</v>
      </c>
      <c r="EZ111" s="379">
        <v>3411</v>
      </c>
      <c r="FA111" s="379">
        <v>3445</v>
      </c>
      <c r="FB111" s="379">
        <v>3448</v>
      </c>
      <c r="FC111" s="379">
        <v>3434</v>
      </c>
      <c r="FD111" s="382">
        <v>3443</v>
      </c>
      <c r="FE111" s="382">
        <v>3438</v>
      </c>
      <c r="FF111" s="382">
        <v>3404</v>
      </c>
      <c r="FG111" s="382">
        <v>3379</v>
      </c>
      <c r="FH111" s="382">
        <v>3365</v>
      </c>
      <c r="FI111" s="382">
        <v>3351</v>
      </c>
      <c r="FJ111" s="382">
        <v>3382</v>
      </c>
      <c r="FK111" s="382">
        <v>3377</v>
      </c>
      <c r="FL111" s="382">
        <v>3337</v>
      </c>
      <c r="FM111" s="382">
        <v>3340</v>
      </c>
      <c r="FN111" s="382">
        <v>3343</v>
      </c>
      <c r="FO111" s="382">
        <v>3347</v>
      </c>
      <c r="FP111" s="379">
        <v>3350</v>
      </c>
      <c r="FQ111" s="379">
        <v>3323</v>
      </c>
      <c r="FR111" s="379">
        <v>3296</v>
      </c>
      <c r="FS111" s="379">
        <v>3304</v>
      </c>
      <c r="FT111" s="379">
        <v>3322</v>
      </c>
      <c r="FU111" s="379">
        <v>3314</v>
      </c>
      <c r="FV111" s="379">
        <v>3297</v>
      </c>
      <c r="FW111" s="379">
        <v>3292</v>
      </c>
      <c r="FX111" s="379">
        <v>3309</v>
      </c>
      <c r="FY111" s="379">
        <v>3327</v>
      </c>
      <c r="FZ111" s="379">
        <v>3334</v>
      </c>
      <c r="GA111" s="379">
        <v>3360</v>
      </c>
      <c r="GB111" s="379">
        <v>3379</v>
      </c>
      <c r="GC111" s="379">
        <v>3349</v>
      </c>
      <c r="GD111" s="379">
        <v>3327</v>
      </c>
      <c r="GE111" s="379">
        <v>3329</v>
      </c>
      <c r="GF111" s="390">
        <v>3329</v>
      </c>
      <c r="GG111" s="391">
        <v>3272</v>
      </c>
      <c r="GH111" s="379">
        <v>3280</v>
      </c>
      <c r="GI111" s="324">
        <v>8</v>
      </c>
      <c r="GJ111" s="325">
        <v>100.244498777506</v>
      </c>
      <c r="GK111" s="324">
        <v>-80</v>
      </c>
      <c r="GL111" s="325">
        <v>97.619047619047606</v>
      </c>
    </row>
    <row r="112" spans="1:194" ht="15" outlineLevel="2">
      <c r="A112" s="377">
        <v>209</v>
      </c>
      <c r="B112" s="378" t="s">
        <v>539</v>
      </c>
      <c r="C112" s="348" t="s">
        <v>398</v>
      </c>
      <c r="D112" s="379">
        <v>14033</v>
      </c>
      <c r="E112" s="379">
        <v>14032</v>
      </c>
      <c r="F112" s="379">
        <v>14019</v>
      </c>
      <c r="G112" s="379">
        <v>14045</v>
      </c>
      <c r="H112" s="379">
        <v>13990</v>
      </c>
      <c r="I112" s="379">
        <v>13983</v>
      </c>
      <c r="J112" s="379">
        <v>13869</v>
      </c>
      <c r="K112" s="379">
        <v>13963</v>
      </c>
      <c r="L112" s="379">
        <v>13993</v>
      </c>
      <c r="M112" s="379">
        <v>14070</v>
      </c>
      <c r="N112" s="379">
        <v>14045</v>
      </c>
      <c r="O112" s="379">
        <v>14058</v>
      </c>
      <c r="P112" s="382">
        <v>14000</v>
      </c>
      <c r="Q112" s="382">
        <v>14115</v>
      </c>
      <c r="R112" s="385">
        <v>14207</v>
      </c>
      <c r="S112" s="382">
        <v>14405</v>
      </c>
      <c r="T112" s="382">
        <v>14541</v>
      </c>
      <c r="U112" s="382">
        <v>14602</v>
      </c>
      <c r="V112" s="382">
        <v>14624</v>
      </c>
      <c r="W112" s="382">
        <v>14605</v>
      </c>
      <c r="X112" s="382">
        <v>14599</v>
      </c>
      <c r="Y112" s="382">
        <v>14653</v>
      </c>
      <c r="Z112" s="382">
        <v>14704</v>
      </c>
      <c r="AA112" s="382">
        <v>14663</v>
      </c>
      <c r="AB112" s="379">
        <v>13730</v>
      </c>
      <c r="AC112" s="379">
        <v>14731</v>
      </c>
      <c r="AD112" s="379">
        <v>14683</v>
      </c>
      <c r="AE112" s="379">
        <v>14734</v>
      </c>
      <c r="AF112" s="379">
        <v>14667</v>
      </c>
      <c r="AG112" s="379">
        <v>14567</v>
      </c>
      <c r="AH112" s="379">
        <v>14530</v>
      </c>
      <c r="AI112" s="379">
        <v>14504</v>
      </c>
      <c r="AJ112" s="379">
        <v>14514</v>
      </c>
      <c r="AK112" s="379">
        <v>14603</v>
      </c>
      <c r="AL112" s="379">
        <v>14596</v>
      </c>
      <c r="AM112" s="379">
        <v>14687</v>
      </c>
      <c r="AN112" s="382">
        <v>14726</v>
      </c>
      <c r="AO112" s="382">
        <v>14826</v>
      </c>
      <c r="AP112" s="382">
        <v>14782</v>
      </c>
      <c r="AQ112" s="382">
        <v>14836</v>
      </c>
      <c r="AR112" s="382">
        <v>14883</v>
      </c>
      <c r="AS112" s="382">
        <v>14891</v>
      </c>
      <c r="AT112" s="382">
        <v>14905</v>
      </c>
      <c r="AU112" s="382">
        <v>14897</v>
      </c>
      <c r="AV112" s="382">
        <v>14817</v>
      </c>
      <c r="AW112" s="382">
        <v>14803</v>
      </c>
      <c r="AX112" s="382">
        <v>14792</v>
      </c>
      <c r="AY112" s="382">
        <v>14800</v>
      </c>
      <c r="AZ112" s="379">
        <v>14771</v>
      </c>
      <c r="BA112" s="379">
        <v>14764</v>
      </c>
      <c r="BB112" s="379">
        <v>14658</v>
      </c>
      <c r="BC112" s="379">
        <v>14551</v>
      </c>
      <c r="BD112" s="379">
        <v>14529</v>
      </c>
      <c r="BE112" s="379">
        <v>14440</v>
      </c>
      <c r="BF112" s="379">
        <v>14432</v>
      </c>
      <c r="BG112" s="379">
        <v>14296</v>
      </c>
      <c r="BH112" s="379">
        <v>14310</v>
      </c>
      <c r="BI112" s="379">
        <v>14185</v>
      </c>
      <c r="BJ112" s="379">
        <v>14198</v>
      </c>
      <c r="BK112" s="379">
        <v>14284</v>
      </c>
      <c r="BL112" s="382">
        <v>14276</v>
      </c>
      <c r="BM112" s="382">
        <v>14281</v>
      </c>
      <c r="BN112" s="382">
        <v>14296</v>
      </c>
      <c r="BO112" s="382">
        <v>14293</v>
      </c>
      <c r="BP112" s="382">
        <v>14291</v>
      </c>
      <c r="BQ112" s="382">
        <v>14227</v>
      </c>
      <c r="BR112" s="382">
        <v>14003</v>
      </c>
      <c r="BS112" s="382">
        <v>13890</v>
      </c>
      <c r="BT112" s="382">
        <v>13888</v>
      </c>
      <c r="BU112" s="382">
        <v>13881</v>
      </c>
      <c r="BV112" s="382">
        <v>13928</v>
      </c>
      <c r="BW112" s="382">
        <v>13981</v>
      </c>
      <c r="BX112" s="379">
        <v>14025</v>
      </c>
      <c r="BY112" s="379">
        <v>13941</v>
      </c>
      <c r="BZ112" s="379">
        <v>13918</v>
      </c>
      <c r="CA112" s="379">
        <v>13773</v>
      </c>
      <c r="CB112" s="379">
        <v>13733</v>
      </c>
      <c r="CC112" s="379">
        <v>13604</v>
      </c>
      <c r="CD112" s="379">
        <v>13589</v>
      </c>
      <c r="CE112" s="379">
        <v>13582</v>
      </c>
      <c r="CF112" s="379">
        <v>13524</v>
      </c>
      <c r="CG112" s="379">
        <v>13502</v>
      </c>
      <c r="CH112" s="379">
        <v>13535</v>
      </c>
      <c r="CI112" s="379">
        <v>13555</v>
      </c>
      <c r="CJ112" s="382">
        <v>13535</v>
      </c>
      <c r="CK112" s="382">
        <v>13552</v>
      </c>
      <c r="CL112" s="382">
        <v>13487</v>
      </c>
      <c r="CM112" s="382">
        <v>13447</v>
      </c>
      <c r="CN112" s="382">
        <v>13441</v>
      </c>
      <c r="CO112" s="382">
        <v>13503</v>
      </c>
      <c r="CP112" s="382">
        <v>13663</v>
      </c>
      <c r="CQ112" s="382">
        <v>13673</v>
      </c>
      <c r="CR112" s="382">
        <v>13615</v>
      </c>
      <c r="CS112" s="382">
        <v>13748</v>
      </c>
      <c r="CT112" s="382">
        <v>13792</v>
      </c>
      <c r="CU112" s="382">
        <v>13866</v>
      </c>
      <c r="CV112" s="379">
        <v>13862</v>
      </c>
      <c r="CW112" s="379">
        <v>13890</v>
      </c>
      <c r="CX112" s="379">
        <v>13803</v>
      </c>
      <c r="CY112" s="379">
        <v>13780</v>
      </c>
      <c r="CZ112" s="379">
        <v>13751</v>
      </c>
      <c r="DA112" s="379">
        <v>13694</v>
      </c>
      <c r="DB112" s="379">
        <v>13674</v>
      </c>
      <c r="DC112" s="379">
        <v>13575</v>
      </c>
      <c r="DD112" s="379">
        <v>13512</v>
      </c>
      <c r="DE112" s="379">
        <v>13500</v>
      </c>
      <c r="DF112" s="379">
        <v>13597</v>
      </c>
      <c r="DG112" s="379">
        <v>13595</v>
      </c>
      <c r="DH112" s="382">
        <v>13578</v>
      </c>
      <c r="DI112" s="382">
        <v>13603</v>
      </c>
      <c r="DJ112" s="382">
        <v>13568</v>
      </c>
      <c r="DK112" s="382">
        <v>13467</v>
      </c>
      <c r="DL112" s="382">
        <v>13368</v>
      </c>
      <c r="DM112" s="382">
        <v>13291</v>
      </c>
      <c r="DN112" s="382">
        <v>13222</v>
      </c>
      <c r="DO112" s="382">
        <v>13174</v>
      </c>
      <c r="DP112" s="382">
        <v>13229</v>
      </c>
      <c r="DQ112" s="382">
        <v>13269</v>
      </c>
      <c r="DR112" s="382">
        <v>13243</v>
      </c>
      <c r="DS112" s="382">
        <v>13342</v>
      </c>
      <c r="DT112" s="379">
        <v>13357</v>
      </c>
      <c r="DU112" s="379">
        <v>13517</v>
      </c>
      <c r="DV112" s="379">
        <v>13505</v>
      </c>
      <c r="DW112" s="379">
        <v>13442</v>
      </c>
      <c r="DX112" s="379">
        <v>13522</v>
      </c>
      <c r="DY112" s="379">
        <v>13568</v>
      </c>
      <c r="DZ112" s="379">
        <v>13619</v>
      </c>
      <c r="EA112" s="379">
        <v>13508</v>
      </c>
      <c r="EB112" s="379">
        <v>13523</v>
      </c>
      <c r="EC112" s="379">
        <v>13508</v>
      </c>
      <c r="ED112" s="379">
        <v>13499</v>
      </c>
      <c r="EE112" s="379">
        <v>13546</v>
      </c>
      <c r="EF112" s="382">
        <v>13567</v>
      </c>
      <c r="EG112" s="382">
        <v>13584</v>
      </c>
      <c r="EH112" s="382">
        <v>13432</v>
      </c>
      <c r="EI112" s="382">
        <v>13466</v>
      </c>
      <c r="EJ112" s="382">
        <v>13477</v>
      </c>
      <c r="EK112" s="382">
        <v>13467</v>
      </c>
      <c r="EL112" s="382">
        <v>13476</v>
      </c>
      <c r="EM112" s="382">
        <v>13500</v>
      </c>
      <c r="EN112" s="382">
        <v>13482</v>
      </c>
      <c r="EO112" s="382">
        <v>13443</v>
      </c>
      <c r="EP112" s="382">
        <v>13448</v>
      </c>
      <c r="EQ112" s="382">
        <v>13425</v>
      </c>
      <c r="ER112" s="379">
        <v>13444</v>
      </c>
      <c r="ES112" s="379">
        <v>13409</v>
      </c>
      <c r="ET112" s="379">
        <v>13305</v>
      </c>
      <c r="EU112" s="379">
        <v>13289</v>
      </c>
      <c r="EV112" s="379">
        <v>13338</v>
      </c>
      <c r="EW112" s="379">
        <v>13247</v>
      </c>
      <c r="EX112" s="379">
        <v>13486</v>
      </c>
      <c r="EY112" s="379">
        <v>13476</v>
      </c>
      <c r="EZ112" s="379">
        <v>13517</v>
      </c>
      <c r="FA112" s="379">
        <v>13509</v>
      </c>
      <c r="FB112" s="379">
        <v>13509</v>
      </c>
      <c r="FC112" s="379">
        <v>13588</v>
      </c>
      <c r="FD112" s="382">
        <v>13611</v>
      </c>
      <c r="FE112" s="382">
        <v>13608</v>
      </c>
      <c r="FF112" s="382">
        <v>13489</v>
      </c>
      <c r="FG112" s="382">
        <v>13443</v>
      </c>
      <c r="FH112" s="382">
        <v>13390</v>
      </c>
      <c r="FI112" s="382">
        <v>13349</v>
      </c>
      <c r="FJ112" s="382">
        <v>13336</v>
      </c>
      <c r="FK112" s="382">
        <v>13316</v>
      </c>
      <c r="FL112" s="382">
        <v>13324</v>
      </c>
      <c r="FM112" s="382">
        <v>13269</v>
      </c>
      <c r="FN112" s="382">
        <v>13222</v>
      </c>
      <c r="FO112" s="382">
        <v>13238</v>
      </c>
      <c r="FP112" s="379">
        <v>13298</v>
      </c>
      <c r="FQ112" s="379">
        <v>13184</v>
      </c>
      <c r="FR112" s="379">
        <v>13105</v>
      </c>
      <c r="FS112" s="379">
        <v>12950</v>
      </c>
      <c r="FT112" s="379">
        <v>12894</v>
      </c>
      <c r="FU112" s="379">
        <v>12891</v>
      </c>
      <c r="FV112" s="379">
        <v>12798</v>
      </c>
      <c r="FW112" s="379">
        <v>12776</v>
      </c>
      <c r="FX112" s="379">
        <v>12808</v>
      </c>
      <c r="FY112" s="379">
        <v>12819</v>
      </c>
      <c r="FZ112" s="379">
        <v>12824</v>
      </c>
      <c r="GA112" s="379">
        <v>12852</v>
      </c>
      <c r="GB112" s="379">
        <v>12954</v>
      </c>
      <c r="GC112" s="379">
        <v>12750</v>
      </c>
      <c r="GD112" s="379">
        <v>12645</v>
      </c>
      <c r="GE112" s="379">
        <v>12596</v>
      </c>
      <c r="GF112" s="390">
        <v>12563</v>
      </c>
      <c r="GG112" s="391">
        <v>12395</v>
      </c>
      <c r="GH112" s="379">
        <v>12347</v>
      </c>
      <c r="GI112" s="324">
        <v>-48</v>
      </c>
      <c r="GJ112" s="325">
        <v>99.612747075433603</v>
      </c>
      <c r="GK112" s="324">
        <v>-505</v>
      </c>
      <c r="GL112" s="325">
        <v>96.070650482415203</v>
      </c>
    </row>
    <row r="113" spans="1:194" ht="15" outlineLevel="2">
      <c r="A113" s="377">
        <v>282</v>
      </c>
      <c r="B113" s="378" t="s">
        <v>539</v>
      </c>
      <c r="C113" s="348" t="s">
        <v>406</v>
      </c>
      <c r="D113" s="379">
        <v>9739</v>
      </c>
      <c r="E113" s="379">
        <v>9739</v>
      </c>
      <c r="F113" s="379">
        <v>9743</v>
      </c>
      <c r="G113" s="379">
        <v>9565</v>
      </c>
      <c r="H113" s="379">
        <v>9498</v>
      </c>
      <c r="I113" s="379">
        <v>9584</v>
      </c>
      <c r="J113" s="379">
        <v>9494</v>
      </c>
      <c r="K113" s="379">
        <v>9479</v>
      </c>
      <c r="L113" s="379">
        <v>9412</v>
      </c>
      <c r="M113" s="379">
        <v>9382</v>
      </c>
      <c r="N113" s="379">
        <v>9317</v>
      </c>
      <c r="O113" s="379">
        <v>9313</v>
      </c>
      <c r="P113" s="382">
        <v>9245</v>
      </c>
      <c r="Q113" s="382">
        <v>9206</v>
      </c>
      <c r="R113" s="385">
        <v>9159</v>
      </c>
      <c r="S113" s="382">
        <v>8961</v>
      </c>
      <c r="T113" s="382">
        <v>9314</v>
      </c>
      <c r="U113" s="382">
        <v>9384</v>
      </c>
      <c r="V113" s="382">
        <v>9322</v>
      </c>
      <c r="W113" s="382">
        <v>9224</v>
      </c>
      <c r="X113" s="382">
        <v>9194</v>
      </c>
      <c r="Y113" s="382">
        <v>9275</v>
      </c>
      <c r="Z113" s="382">
        <v>9348</v>
      </c>
      <c r="AA113" s="382">
        <v>9356</v>
      </c>
      <c r="AB113" s="379">
        <v>9288</v>
      </c>
      <c r="AC113" s="379">
        <v>9465</v>
      </c>
      <c r="AD113" s="379">
        <v>9423</v>
      </c>
      <c r="AE113" s="379">
        <v>9494</v>
      </c>
      <c r="AF113" s="379">
        <v>9452</v>
      </c>
      <c r="AG113" s="379">
        <v>9314</v>
      </c>
      <c r="AH113" s="379">
        <v>9234</v>
      </c>
      <c r="AI113" s="379">
        <v>9249</v>
      </c>
      <c r="AJ113" s="379">
        <v>9185</v>
      </c>
      <c r="AK113" s="379">
        <v>9345</v>
      </c>
      <c r="AL113" s="379">
        <v>9339</v>
      </c>
      <c r="AM113" s="379">
        <v>9459</v>
      </c>
      <c r="AN113" s="382">
        <v>9454</v>
      </c>
      <c r="AO113" s="382">
        <v>9445</v>
      </c>
      <c r="AP113" s="382">
        <v>9430</v>
      </c>
      <c r="AQ113" s="382">
        <v>9396</v>
      </c>
      <c r="AR113" s="382">
        <v>9533</v>
      </c>
      <c r="AS113" s="382">
        <v>9461</v>
      </c>
      <c r="AT113" s="382">
        <v>9471</v>
      </c>
      <c r="AU113" s="382">
        <v>9491</v>
      </c>
      <c r="AV113" s="382">
        <v>9347</v>
      </c>
      <c r="AW113" s="382">
        <v>9307</v>
      </c>
      <c r="AX113" s="382">
        <v>9253</v>
      </c>
      <c r="AY113" s="382">
        <v>9218</v>
      </c>
      <c r="AZ113" s="379">
        <v>9226</v>
      </c>
      <c r="BA113" s="379">
        <v>9250</v>
      </c>
      <c r="BB113" s="379">
        <v>9128</v>
      </c>
      <c r="BC113" s="379">
        <v>9090</v>
      </c>
      <c r="BD113" s="379">
        <v>9086</v>
      </c>
      <c r="BE113" s="379">
        <v>8962</v>
      </c>
      <c r="BF113" s="379">
        <v>8862</v>
      </c>
      <c r="BG113" s="379">
        <v>8689</v>
      </c>
      <c r="BH113" s="379">
        <v>8713</v>
      </c>
      <c r="BI113" s="379">
        <v>8619</v>
      </c>
      <c r="BJ113" s="379">
        <v>8658</v>
      </c>
      <c r="BK113" s="379">
        <v>8728</v>
      </c>
      <c r="BL113" s="382">
        <v>8737</v>
      </c>
      <c r="BM113" s="382">
        <v>8797</v>
      </c>
      <c r="BN113" s="382">
        <v>8743</v>
      </c>
      <c r="BO113" s="382">
        <v>8753</v>
      </c>
      <c r="BP113" s="382">
        <v>8721</v>
      </c>
      <c r="BQ113" s="382">
        <v>8663</v>
      </c>
      <c r="BR113" s="382">
        <v>8390</v>
      </c>
      <c r="BS113" s="382">
        <v>8241</v>
      </c>
      <c r="BT113" s="382">
        <v>8237</v>
      </c>
      <c r="BU113" s="382">
        <v>8240</v>
      </c>
      <c r="BV113" s="382">
        <v>8326</v>
      </c>
      <c r="BW113" s="382">
        <v>8368</v>
      </c>
      <c r="BX113" s="379">
        <v>8409</v>
      </c>
      <c r="BY113" s="379">
        <v>8356</v>
      </c>
      <c r="BZ113" s="379">
        <v>8253</v>
      </c>
      <c r="CA113" s="379">
        <v>8095</v>
      </c>
      <c r="CB113" s="379">
        <v>8085</v>
      </c>
      <c r="CC113" s="379">
        <v>8013</v>
      </c>
      <c r="CD113" s="379">
        <v>8000</v>
      </c>
      <c r="CE113" s="379">
        <v>8006</v>
      </c>
      <c r="CF113" s="379">
        <v>7970</v>
      </c>
      <c r="CG113" s="379">
        <v>7924</v>
      </c>
      <c r="CH113" s="379">
        <v>7919</v>
      </c>
      <c r="CI113" s="379">
        <v>7902</v>
      </c>
      <c r="CJ113" s="382">
        <v>7902</v>
      </c>
      <c r="CK113" s="382">
        <v>7922</v>
      </c>
      <c r="CL113" s="382">
        <v>7877</v>
      </c>
      <c r="CM113" s="382">
        <v>7824</v>
      </c>
      <c r="CN113" s="382">
        <v>7833</v>
      </c>
      <c r="CO113" s="382">
        <v>7882</v>
      </c>
      <c r="CP113" s="382">
        <v>7892</v>
      </c>
      <c r="CQ113" s="382">
        <v>7849</v>
      </c>
      <c r="CR113" s="382">
        <v>7843</v>
      </c>
      <c r="CS113" s="382">
        <v>7848</v>
      </c>
      <c r="CT113" s="382">
        <v>7902</v>
      </c>
      <c r="CU113" s="382">
        <v>7940</v>
      </c>
      <c r="CV113" s="379">
        <v>7919</v>
      </c>
      <c r="CW113" s="379">
        <v>7857</v>
      </c>
      <c r="CX113" s="379">
        <v>7811</v>
      </c>
      <c r="CY113" s="379">
        <v>7727</v>
      </c>
      <c r="CZ113" s="379">
        <v>7735</v>
      </c>
      <c r="DA113" s="379">
        <v>7624</v>
      </c>
      <c r="DB113" s="379">
        <v>7589</v>
      </c>
      <c r="DC113" s="379">
        <v>7542</v>
      </c>
      <c r="DD113" s="379">
        <v>7500</v>
      </c>
      <c r="DE113" s="379">
        <v>7470</v>
      </c>
      <c r="DF113" s="379">
        <v>7418</v>
      </c>
      <c r="DG113" s="379">
        <v>7403</v>
      </c>
      <c r="DH113" s="382">
        <v>7402</v>
      </c>
      <c r="DI113" s="382">
        <v>7346</v>
      </c>
      <c r="DJ113" s="382">
        <v>7326</v>
      </c>
      <c r="DK113" s="382">
        <v>7298</v>
      </c>
      <c r="DL113" s="382">
        <v>7249</v>
      </c>
      <c r="DM113" s="382">
        <v>7215</v>
      </c>
      <c r="DN113" s="382">
        <v>7158</v>
      </c>
      <c r="DO113" s="382">
        <v>7113</v>
      </c>
      <c r="DP113" s="382">
        <v>7109</v>
      </c>
      <c r="DQ113" s="382">
        <v>7012</v>
      </c>
      <c r="DR113" s="382">
        <v>6982</v>
      </c>
      <c r="DS113" s="382">
        <v>7634</v>
      </c>
      <c r="DT113" s="379">
        <v>7648</v>
      </c>
      <c r="DU113" s="379">
        <v>7823</v>
      </c>
      <c r="DV113" s="379">
        <v>7775</v>
      </c>
      <c r="DW113" s="379">
        <v>7805</v>
      </c>
      <c r="DX113" s="379">
        <v>7925</v>
      </c>
      <c r="DY113" s="379">
        <v>7918</v>
      </c>
      <c r="DZ113" s="379">
        <v>7930</v>
      </c>
      <c r="EA113" s="379">
        <v>7811</v>
      </c>
      <c r="EB113" s="379">
        <v>7849</v>
      </c>
      <c r="EC113" s="379">
        <v>7784</v>
      </c>
      <c r="ED113" s="379">
        <v>7701</v>
      </c>
      <c r="EE113" s="379">
        <v>7685</v>
      </c>
      <c r="EF113" s="382">
        <v>7681</v>
      </c>
      <c r="EG113" s="382">
        <v>7656</v>
      </c>
      <c r="EH113" s="382">
        <v>7567</v>
      </c>
      <c r="EI113" s="382">
        <v>7557</v>
      </c>
      <c r="EJ113" s="382">
        <v>7523</v>
      </c>
      <c r="EK113" s="382">
        <v>7509</v>
      </c>
      <c r="EL113" s="382">
        <v>7538</v>
      </c>
      <c r="EM113" s="382">
        <v>7586</v>
      </c>
      <c r="EN113" s="382">
        <v>7624</v>
      </c>
      <c r="EO113" s="382">
        <v>7608</v>
      </c>
      <c r="EP113" s="382">
        <v>7626</v>
      </c>
      <c r="EQ113" s="382">
        <v>7640</v>
      </c>
      <c r="ER113" s="379">
        <v>7680</v>
      </c>
      <c r="ES113" s="379">
        <v>7688</v>
      </c>
      <c r="ET113" s="379">
        <v>7628</v>
      </c>
      <c r="EU113" s="379">
        <v>7596</v>
      </c>
      <c r="EV113" s="379">
        <v>7616</v>
      </c>
      <c r="EW113" s="379">
        <v>7560</v>
      </c>
      <c r="EX113" s="379">
        <v>7951</v>
      </c>
      <c r="EY113" s="379">
        <v>7914</v>
      </c>
      <c r="EZ113" s="379">
        <v>7877</v>
      </c>
      <c r="FA113" s="379">
        <v>7990</v>
      </c>
      <c r="FB113" s="379">
        <v>7987</v>
      </c>
      <c r="FC113" s="379">
        <v>8070</v>
      </c>
      <c r="FD113" s="382">
        <v>8159</v>
      </c>
      <c r="FE113" s="382">
        <v>8136</v>
      </c>
      <c r="FF113" s="382">
        <v>8099</v>
      </c>
      <c r="FG113" s="382">
        <v>8072</v>
      </c>
      <c r="FH113" s="382">
        <v>8098</v>
      </c>
      <c r="FI113" s="382">
        <v>8064</v>
      </c>
      <c r="FJ113" s="382">
        <v>8061</v>
      </c>
      <c r="FK113" s="382">
        <v>8037</v>
      </c>
      <c r="FL113" s="382">
        <v>8010</v>
      </c>
      <c r="FM113" s="382">
        <v>7998</v>
      </c>
      <c r="FN113" s="382">
        <v>7964</v>
      </c>
      <c r="FO113" s="382">
        <v>7966</v>
      </c>
      <c r="FP113" s="379">
        <v>8053</v>
      </c>
      <c r="FQ113" s="379">
        <v>8071</v>
      </c>
      <c r="FR113" s="379">
        <v>8070</v>
      </c>
      <c r="FS113" s="379">
        <v>8085</v>
      </c>
      <c r="FT113" s="379">
        <v>8094</v>
      </c>
      <c r="FU113" s="379">
        <v>8071</v>
      </c>
      <c r="FV113" s="379">
        <v>8029</v>
      </c>
      <c r="FW113" s="379">
        <v>8055</v>
      </c>
      <c r="FX113" s="379">
        <v>8004</v>
      </c>
      <c r="FY113" s="379">
        <v>8041</v>
      </c>
      <c r="FZ113" s="379">
        <v>8043</v>
      </c>
      <c r="GA113" s="379">
        <v>8066</v>
      </c>
      <c r="GB113" s="379">
        <v>8151</v>
      </c>
      <c r="GC113" s="379">
        <v>8096</v>
      </c>
      <c r="GD113" s="379">
        <v>8080</v>
      </c>
      <c r="GE113" s="379">
        <v>8019</v>
      </c>
      <c r="GF113" s="390">
        <v>8008</v>
      </c>
      <c r="GG113" s="391">
        <v>7761</v>
      </c>
      <c r="GH113" s="379">
        <v>7754</v>
      </c>
      <c r="GI113" s="324">
        <v>-7</v>
      </c>
      <c r="GJ113" s="325">
        <v>99.909805437443595</v>
      </c>
      <c r="GK113" s="324">
        <v>-312</v>
      </c>
      <c r="GL113" s="325">
        <v>96.131911728242002</v>
      </c>
    </row>
    <row r="114" spans="1:194" ht="15" outlineLevel="2">
      <c r="A114" s="377">
        <v>353</v>
      </c>
      <c r="B114" s="378" t="s">
        <v>539</v>
      </c>
      <c r="C114" s="348" t="s">
        <v>416</v>
      </c>
      <c r="D114" s="379">
        <v>2811</v>
      </c>
      <c r="E114" s="379">
        <v>2823</v>
      </c>
      <c r="F114" s="379">
        <v>2822</v>
      </c>
      <c r="G114" s="379">
        <v>2812</v>
      </c>
      <c r="H114" s="379">
        <v>2780</v>
      </c>
      <c r="I114" s="379">
        <v>2813</v>
      </c>
      <c r="J114" s="379">
        <v>2784</v>
      </c>
      <c r="K114" s="379">
        <v>2799</v>
      </c>
      <c r="L114" s="379">
        <v>2733</v>
      </c>
      <c r="M114" s="379">
        <v>2776</v>
      </c>
      <c r="N114" s="379">
        <v>2784</v>
      </c>
      <c r="O114" s="379">
        <v>2825</v>
      </c>
      <c r="P114" s="382">
        <v>2789</v>
      </c>
      <c r="Q114" s="382">
        <v>2804</v>
      </c>
      <c r="R114" s="385">
        <v>2893</v>
      </c>
      <c r="S114" s="382">
        <v>2873</v>
      </c>
      <c r="T114" s="382">
        <v>2845</v>
      </c>
      <c r="U114" s="382">
        <v>2871</v>
      </c>
      <c r="V114" s="382">
        <v>2910</v>
      </c>
      <c r="W114" s="382">
        <v>2906</v>
      </c>
      <c r="X114" s="382">
        <v>2940</v>
      </c>
      <c r="Y114" s="382">
        <v>2927</v>
      </c>
      <c r="Z114" s="382">
        <v>2934</v>
      </c>
      <c r="AA114" s="382">
        <v>2931</v>
      </c>
      <c r="AB114" s="379">
        <v>2950</v>
      </c>
      <c r="AC114" s="379">
        <v>2959</v>
      </c>
      <c r="AD114" s="379">
        <v>2950</v>
      </c>
      <c r="AE114" s="379">
        <v>2952</v>
      </c>
      <c r="AF114" s="379">
        <v>2976</v>
      </c>
      <c r="AG114" s="379">
        <v>2980</v>
      </c>
      <c r="AH114" s="379">
        <v>2990</v>
      </c>
      <c r="AI114" s="379">
        <v>2982</v>
      </c>
      <c r="AJ114" s="379">
        <v>3053</v>
      </c>
      <c r="AK114" s="379">
        <v>3079</v>
      </c>
      <c r="AL114" s="379">
        <v>3027</v>
      </c>
      <c r="AM114" s="379">
        <v>2991</v>
      </c>
      <c r="AN114" s="382">
        <v>2968</v>
      </c>
      <c r="AO114" s="382">
        <v>3040</v>
      </c>
      <c r="AP114" s="382">
        <v>3035</v>
      </c>
      <c r="AQ114" s="382">
        <v>3049</v>
      </c>
      <c r="AR114" s="382">
        <v>3082</v>
      </c>
      <c r="AS114" s="382">
        <v>3102</v>
      </c>
      <c r="AT114" s="382">
        <v>3093</v>
      </c>
      <c r="AU114" s="382">
        <v>3101</v>
      </c>
      <c r="AV114" s="382">
        <v>3091</v>
      </c>
      <c r="AW114" s="382">
        <v>3103</v>
      </c>
      <c r="AX114" s="382">
        <v>3115</v>
      </c>
      <c r="AY114" s="382">
        <v>3097</v>
      </c>
      <c r="AZ114" s="379">
        <v>3097</v>
      </c>
      <c r="BA114" s="379">
        <v>3092</v>
      </c>
      <c r="BB114" s="379">
        <v>3126</v>
      </c>
      <c r="BC114" s="379">
        <v>3110</v>
      </c>
      <c r="BD114" s="379">
        <v>3073</v>
      </c>
      <c r="BE114" s="379">
        <v>3061</v>
      </c>
      <c r="BF114" s="379">
        <v>3038</v>
      </c>
      <c r="BG114" s="379">
        <v>3003</v>
      </c>
      <c r="BH114" s="379">
        <v>2958</v>
      </c>
      <c r="BI114" s="379">
        <v>2939</v>
      </c>
      <c r="BJ114" s="379">
        <v>3015</v>
      </c>
      <c r="BK114" s="379">
        <v>3083</v>
      </c>
      <c r="BL114" s="382">
        <v>3084</v>
      </c>
      <c r="BM114" s="382">
        <v>3160</v>
      </c>
      <c r="BN114" s="382">
        <v>3157</v>
      </c>
      <c r="BO114" s="382">
        <v>3179</v>
      </c>
      <c r="BP114" s="382">
        <v>3195</v>
      </c>
      <c r="BQ114" s="382">
        <v>3179</v>
      </c>
      <c r="BR114" s="382">
        <v>3193</v>
      </c>
      <c r="BS114" s="382">
        <v>3196</v>
      </c>
      <c r="BT114" s="382">
        <v>3187</v>
      </c>
      <c r="BU114" s="382">
        <v>3183</v>
      </c>
      <c r="BV114" s="382">
        <v>3151</v>
      </c>
      <c r="BW114" s="382">
        <v>3141</v>
      </c>
      <c r="BX114" s="379">
        <v>3141</v>
      </c>
      <c r="BY114" s="379">
        <v>3106</v>
      </c>
      <c r="BZ114" s="379">
        <v>3086</v>
      </c>
      <c r="CA114" s="379">
        <v>3048</v>
      </c>
      <c r="CB114" s="379">
        <v>3047</v>
      </c>
      <c r="CC114" s="379">
        <v>2931</v>
      </c>
      <c r="CD114" s="379">
        <v>2942</v>
      </c>
      <c r="CE114" s="379">
        <v>2931</v>
      </c>
      <c r="CF114" s="379">
        <v>2905</v>
      </c>
      <c r="CG114" s="379">
        <v>2885</v>
      </c>
      <c r="CH114" s="379">
        <v>2872</v>
      </c>
      <c r="CI114" s="379">
        <v>2851</v>
      </c>
      <c r="CJ114" s="382">
        <v>2837</v>
      </c>
      <c r="CK114" s="382">
        <v>2830</v>
      </c>
      <c r="CL114" s="382">
        <v>2829</v>
      </c>
      <c r="CM114" s="382">
        <v>2798</v>
      </c>
      <c r="CN114" s="382">
        <v>2807</v>
      </c>
      <c r="CO114" s="382">
        <v>2799</v>
      </c>
      <c r="CP114" s="382">
        <v>2800</v>
      </c>
      <c r="CQ114" s="382">
        <v>2812</v>
      </c>
      <c r="CR114" s="382">
        <v>2816</v>
      </c>
      <c r="CS114" s="382">
        <v>2834</v>
      </c>
      <c r="CT114" s="382">
        <v>2841</v>
      </c>
      <c r="CU114" s="382">
        <v>2831</v>
      </c>
      <c r="CV114" s="379">
        <v>2829</v>
      </c>
      <c r="CW114" s="379">
        <v>2837</v>
      </c>
      <c r="CX114" s="379">
        <v>2811</v>
      </c>
      <c r="CY114" s="379">
        <v>2778</v>
      </c>
      <c r="CZ114" s="379">
        <v>2796</v>
      </c>
      <c r="DA114" s="379">
        <v>2778</v>
      </c>
      <c r="DB114" s="379">
        <v>2779</v>
      </c>
      <c r="DC114" s="379">
        <v>2761</v>
      </c>
      <c r="DD114" s="379">
        <v>2770</v>
      </c>
      <c r="DE114" s="379">
        <v>2748</v>
      </c>
      <c r="DF114" s="379">
        <v>2748</v>
      </c>
      <c r="DG114" s="379">
        <v>2741</v>
      </c>
      <c r="DH114" s="382">
        <v>2743</v>
      </c>
      <c r="DI114" s="382">
        <v>2740</v>
      </c>
      <c r="DJ114" s="382">
        <v>2751</v>
      </c>
      <c r="DK114" s="382">
        <v>2736</v>
      </c>
      <c r="DL114" s="382">
        <v>2721</v>
      </c>
      <c r="DM114" s="382">
        <v>2719</v>
      </c>
      <c r="DN114" s="382">
        <v>2713</v>
      </c>
      <c r="DO114" s="382">
        <v>2701</v>
      </c>
      <c r="DP114" s="382">
        <v>2706</v>
      </c>
      <c r="DQ114" s="382">
        <v>2705</v>
      </c>
      <c r="DR114" s="382">
        <v>2723</v>
      </c>
      <c r="DS114" s="382">
        <v>2723</v>
      </c>
      <c r="DT114" s="379">
        <v>2758</v>
      </c>
      <c r="DU114" s="379">
        <v>2769</v>
      </c>
      <c r="DV114" s="379">
        <v>2758</v>
      </c>
      <c r="DW114" s="379">
        <v>2751</v>
      </c>
      <c r="DX114" s="379">
        <v>2800</v>
      </c>
      <c r="DY114" s="379">
        <v>2816</v>
      </c>
      <c r="DZ114" s="379">
        <v>2812</v>
      </c>
      <c r="EA114" s="379">
        <v>2775</v>
      </c>
      <c r="EB114" s="379">
        <v>2760</v>
      </c>
      <c r="EC114" s="379">
        <v>2746</v>
      </c>
      <c r="ED114" s="379">
        <v>2731</v>
      </c>
      <c r="EE114" s="379">
        <v>2718</v>
      </c>
      <c r="EF114" s="382">
        <v>2717</v>
      </c>
      <c r="EG114" s="382">
        <v>2711</v>
      </c>
      <c r="EH114" s="382">
        <v>2694</v>
      </c>
      <c r="EI114" s="382">
        <v>2687</v>
      </c>
      <c r="EJ114" s="382">
        <v>2675</v>
      </c>
      <c r="EK114" s="382">
        <v>2665</v>
      </c>
      <c r="EL114" s="382">
        <v>2685</v>
      </c>
      <c r="EM114" s="382">
        <v>2697</v>
      </c>
      <c r="EN114" s="382">
        <v>2707</v>
      </c>
      <c r="EO114" s="382">
        <v>2674</v>
      </c>
      <c r="EP114" s="382">
        <v>2660</v>
      </c>
      <c r="EQ114" s="382">
        <v>2667</v>
      </c>
      <c r="ER114" s="379">
        <v>2662</v>
      </c>
      <c r="ES114" s="379">
        <v>2632</v>
      </c>
      <c r="ET114" s="379">
        <v>2596</v>
      </c>
      <c r="EU114" s="379">
        <v>2580</v>
      </c>
      <c r="EV114" s="379">
        <v>2610</v>
      </c>
      <c r="EW114" s="379">
        <v>2600</v>
      </c>
      <c r="EX114" s="379">
        <v>2671</v>
      </c>
      <c r="EY114" s="379">
        <v>2695</v>
      </c>
      <c r="EZ114" s="379">
        <v>2683</v>
      </c>
      <c r="FA114" s="379">
        <v>2680</v>
      </c>
      <c r="FB114" s="379">
        <v>2685</v>
      </c>
      <c r="FC114" s="379">
        <v>2691</v>
      </c>
      <c r="FD114" s="382">
        <v>2699</v>
      </c>
      <c r="FE114" s="382">
        <v>2738</v>
      </c>
      <c r="FF114" s="382">
        <v>2714</v>
      </c>
      <c r="FG114" s="382">
        <v>2719</v>
      </c>
      <c r="FH114" s="382">
        <v>2716</v>
      </c>
      <c r="FI114" s="382">
        <v>2714</v>
      </c>
      <c r="FJ114" s="382">
        <v>2734</v>
      </c>
      <c r="FK114" s="382">
        <v>2732</v>
      </c>
      <c r="FL114" s="382">
        <v>2715</v>
      </c>
      <c r="FM114" s="382">
        <v>2703</v>
      </c>
      <c r="FN114" s="382">
        <v>2689</v>
      </c>
      <c r="FO114" s="382">
        <v>2672</v>
      </c>
      <c r="FP114" s="379">
        <v>2685</v>
      </c>
      <c r="FQ114" s="379">
        <v>2683</v>
      </c>
      <c r="FR114" s="379">
        <v>2688</v>
      </c>
      <c r="FS114" s="379">
        <v>2663</v>
      </c>
      <c r="FT114" s="379">
        <v>2672</v>
      </c>
      <c r="FU114" s="379">
        <v>2663</v>
      </c>
      <c r="FV114" s="379">
        <v>2678</v>
      </c>
      <c r="FW114" s="379">
        <v>2651</v>
      </c>
      <c r="FX114" s="379">
        <v>2644</v>
      </c>
      <c r="FY114" s="379">
        <v>2659</v>
      </c>
      <c r="FZ114" s="379">
        <v>2648</v>
      </c>
      <c r="GA114" s="379">
        <v>2667</v>
      </c>
      <c r="GB114" s="379">
        <v>2687</v>
      </c>
      <c r="GC114" s="379">
        <v>2752</v>
      </c>
      <c r="GD114" s="379">
        <v>2724</v>
      </c>
      <c r="GE114" s="379">
        <v>2704</v>
      </c>
      <c r="GF114" s="390">
        <v>2728</v>
      </c>
      <c r="GG114" s="391">
        <v>2675</v>
      </c>
      <c r="GH114" s="379">
        <v>2653</v>
      </c>
      <c r="GI114" s="324">
        <v>-22</v>
      </c>
      <c r="GJ114" s="325">
        <v>99.177570093457902</v>
      </c>
      <c r="GK114" s="324">
        <v>-14</v>
      </c>
      <c r="GL114" s="325">
        <v>99.475065616797906</v>
      </c>
    </row>
    <row r="115" spans="1:194" ht="15" outlineLevel="2">
      <c r="A115" s="377">
        <v>364</v>
      </c>
      <c r="B115" s="378" t="s">
        <v>539</v>
      </c>
      <c r="C115" s="348" t="s">
        <v>599</v>
      </c>
      <c r="D115" s="379">
        <v>8894</v>
      </c>
      <c r="E115" s="379">
        <v>8901</v>
      </c>
      <c r="F115" s="379">
        <v>8904</v>
      </c>
      <c r="G115" s="379">
        <v>8895</v>
      </c>
      <c r="H115" s="379">
        <v>8873</v>
      </c>
      <c r="I115" s="379">
        <v>8886</v>
      </c>
      <c r="J115" s="379">
        <v>8778</v>
      </c>
      <c r="K115" s="379">
        <v>8876</v>
      </c>
      <c r="L115" s="379">
        <v>9022</v>
      </c>
      <c r="M115" s="379">
        <v>9021</v>
      </c>
      <c r="N115" s="379">
        <v>9083</v>
      </c>
      <c r="O115" s="379">
        <v>9258</v>
      </c>
      <c r="P115" s="382">
        <v>9562</v>
      </c>
      <c r="Q115" s="382">
        <v>9632</v>
      </c>
      <c r="R115" s="385">
        <v>9682</v>
      </c>
      <c r="S115" s="382">
        <v>9862</v>
      </c>
      <c r="T115" s="382">
        <v>9973</v>
      </c>
      <c r="U115" s="382">
        <v>10032</v>
      </c>
      <c r="V115" s="382">
        <v>10075</v>
      </c>
      <c r="W115" s="382">
        <v>10090</v>
      </c>
      <c r="X115" s="382">
        <v>10063</v>
      </c>
      <c r="Y115" s="382">
        <v>10069</v>
      </c>
      <c r="Z115" s="382">
        <v>10120</v>
      </c>
      <c r="AA115" s="382">
        <v>10154</v>
      </c>
      <c r="AB115" s="379">
        <v>10148</v>
      </c>
      <c r="AC115" s="379">
        <v>10172</v>
      </c>
      <c r="AD115" s="379">
        <v>10163</v>
      </c>
      <c r="AE115" s="379">
        <v>10185</v>
      </c>
      <c r="AF115" s="379">
        <v>10161</v>
      </c>
      <c r="AG115" s="379">
        <v>10102</v>
      </c>
      <c r="AH115" s="379">
        <v>10129</v>
      </c>
      <c r="AI115" s="379">
        <v>10126</v>
      </c>
      <c r="AJ115" s="379">
        <v>10123</v>
      </c>
      <c r="AK115" s="379">
        <v>10167</v>
      </c>
      <c r="AL115" s="379">
        <v>10144</v>
      </c>
      <c r="AM115" s="379">
        <v>10180</v>
      </c>
      <c r="AN115" s="382">
        <v>10173</v>
      </c>
      <c r="AO115" s="382">
        <v>10168</v>
      </c>
      <c r="AP115" s="382">
        <v>10168</v>
      </c>
      <c r="AQ115" s="382">
        <v>10124</v>
      </c>
      <c r="AR115" s="382">
        <v>10206</v>
      </c>
      <c r="AS115" s="382">
        <v>10155</v>
      </c>
      <c r="AT115" s="382">
        <v>10157</v>
      </c>
      <c r="AU115" s="382">
        <v>10196</v>
      </c>
      <c r="AV115" s="382">
        <v>10132</v>
      </c>
      <c r="AW115" s="382">
        <v>10122</v>
      </c>
      <c r="AX115" s="382">
        <v>10150</v>
      </c>
      <c r="AY115" s="382">
        <v>10131</v>
      </c>
      <c r="AZ115" s="379">
        <v>10155</v>
      </c>
      <c r="BA115" s="379">
        <v>10179</v>
      </c>
      <c r="BB115" s="379">
        <v>10135</v>
      </c>
      <c r="BC115" s="379">
        <v>10109</v>
      </c>
      <c r="BD115" s="379">
        <v>10079</v>
      </c>
      <c r="BE115" s="379">
        <v>10013</v>
      </c>
      <c r="BF115" s="379">
        <v>10010</v>
      </c>
      <c r="BG115" s="379">
        <v>9957</v>
      </c>
      <c r="BH115" s="379">
        <v>10076</v>
      </c>
      <c r="BI115" s="379">
        <v>10088</v>
      </c>
      <c r="BJ115" s="379">
        <v>10060</v>
      </c>
      <c r="BK115" s="379">
        <v>10126</v>
      </c>
      <c r="BL115" s="382">
        <v>10114</v>
      </c>
      <c r="BM115" s="382">
        <v>10148</v>
      </c>
      <c r="BN115" s="382">
        <v>10099</v>
      </c>
      <c r="BO115" s="382">
        <v>10080</v>
      </c>
      <c r="BP115" s="382">
        <v>10091</v>
      </c>
      <c r="BQ115" s="382">
        <v>10024</v>
      </c>
      <c r="BR115" s="382">
        <v>9803</v>
      </c>
      <c r="BS115" s="382">
        <v>9772</v>
      </c>
      <c r="BT115" s="382">
        <v>9794</v>
      </c>
      <c r="BU115" s="382">
        <v>9798</v>
      </c>
      <c r="BV115" s="382">
        <v>9817</v>
      </c>
      <c r="BW115" s="382">
        <v>9859</v>
      </c>
      <c r="BX115" s="379">
        <v>9884</v>
      </c>
      <c r="BY115" s="379">
        <v>9843</v>
      </c>
      <c r="BZ115" s="379">
        <v>9831</v>
      </c>
      <c r="CA115" s="379">
        <v>9792</v>
      </c>
      <c r="CB115" s="379">
        <v>9804</v>
      </c>
      <c r="CC115" s="379">
        <v>9839</v>
      </c>
      <c r="CD115" s="379">
        <v>9826</v>
      </c>
      <c r="CE115" s="379">
        <v>9828</v>
      </c>
      <c r="CF115" s="379">
        <v>9813</v>
      </c>
      <c r="CG115" s="379">
        <v>9781</v>
      </c>
      <c r="CH115" s="379">
        <v>9764</v>
      </c>
      <c r="CI115" s="379">
        <v>9669</v>
      </c>
      <c r="CJ115" s="382">
        <v>9645</v>
      </c>
      <c r="CK115" s="382">
        <v>9669</v>
      </c>
      <c r="CL115" s="382">
        <v>9648</v>
      </c>
      <c r="CM115" s="382">
        <v>9650</v>
      </c>
      <c r="CN115" s="382">
        <v>9672</v>
      </c>
      <c r="CO115" s="382">
        <v>9708</v>
      </c>
      <c r="CP115" s="382">
        <v>9689</v>
      </c>
      <c r="CQ115" s="382">
        <v>9699</v>
      </c>
      <c r="CR115" s="382">
        <v>9679</v>
      </c>
      <c r="CS115" s="382">
        <v>9720</v>
      </c>
      <c r="CT115" s="382">
        <v>9707</v>
      </c>
      <c r="CU115" s="382">
        <v>9724</v>
      </c>
      <c r="CV115" s="379">
        <v>9657</v>
      </c>
      <c r="CW115" s="379">
        <v>9609</v>
      </c>
      <c r="CX115" s="379">
        <v>9567</v>
      </c>
      <c r="CY115" s="379">
        <v>9596</v>
      </c>
      <c r="CZ115" s="379">
        <v>9630</v>
      </c>
      <c r="DA115" s="379">
        <v>9630</v>
      </c>
      <c r="DB115" s="379">
        <v>9611</v>
      </c>
      <c r="DC115" s="379">
        <v>9598</v>
      </c>
      <c r="DD115" s="379">
        <v>9609</v>
      </c>
      <c r="DE115" s="379">
        <v>9735</v>
      </c>
      <c r="DF115" s="379">
        <v>9757</v>
      </c>
      <c r="DG115" s="379">
        <v>9703</v>
      </c>
      <c r="DH115" s="382">
        <v>9635</v>
      </c>
      <c r="DI115" s="382">
        <v>9549</v>
      </c>
      <c r="DJ115" s="382">
        <v>9566</v>
      </c>
      <c r="DK115" s="382">
        <v>9512</v>
      </c>
      <c r="DL115" s="382">
        <v>9460</v>
      </c>
      <c r="DM115" s="382">
        <v>9405</v>
      </c>
      <c r="DN115" s="382">
        <v>9307</v>
      </c>
      <c r="DO115" s="382">
        <v>9304</v>
      </c>
      <c r="DP115" s="382">
        <v>9321</v>
      </c>
      <c r="DQ115" s="382">
        <v>9298</v>
      </c>
      <c r="DR115" s="382">
        <v>9260</v>
      </c>
      <c r="DS115" s="382">
        <v>9308</v>
      </c>
      <c r="DT115" s="379">
        <v>9358</v>
      </c>
      <c r="DU115" s="379">
        <v>9529</v>
      </c>
      <c r="DV115" s="379">
        <v>9575</v>
      </c>
      <c r="DW115" s="379">
        <v>9631</v>
      </c>
      <c r="DX115" s="379">
        <v>9659</v>
      </c>
      <c r="DY115" s="379">
        <v>9702</v>
      </c>
      <c r="DZ115" s="379">
        <v>9709</v>
      </c>
      <c r="EA115" s="379">
        <v>9661</v>
      </c>
      <c r="EB115" s="379">
        <v>9701</v>
      </c>
      <c r="EC115" s="379">
        <v>9738</v>
      </c>
      <c r="ED115" s="379">
        <v>9666</v>
      </c>
      <c r="EE115" s="379">
        <v>9616</v>
      </c>
      <c r="EF115" s="382">
        <v>9555</v>
      </c>
      <c r="EG115" s="382">
        <v>9539</v>
      </c>
      <c r="EH115" s="382">
        <v>9541</v>
      </c>
      <c r="EI115" s="382">
        <v>9533</v>
      </c>
      <c r="EJ115" s="382">
        <v>9486</v>
      </c>
      <c r="EK115" s="382">
        <v>9440</v>
      </c>
      <c r="EL115" s="382">
        <v>9439</v>
      </c>
      <c r="EM115" s="382">
        <v>9492</v>
      </c>
      <c r="EN115" s="382">
        <v>9478</v>
      </c>
      <c r="EO115" s="382">
        <v>9461</v>
      </c>
      <c r="EP115" s="382">
        <v>9425</v>
      </c>
      <c r="EQ115" s="382">
        <v>9390</v>
      </c>
      <c r="ER115" s="379">
        <v>9410</v>
      </c>
      <c r="ES115" s="379">
        <v>9411</v>
      </c>
      <c r="ET115" s="379">
        <v>9419</v>
      </c>
      <c r="EU115" s="379">
        <v>9395</v>
      </c>
      <c r="EV115" s="379">
        <v>9365</v>
      </c>
      <c r="EW115" s="379">
        <v>9301</v>
      </c>
      <c r="EX115" s="379">
        <v>9468</v>
      </c>
      <c r="EY115" s="379">
        <v>9491</v>
      </c>
      <c r="EZ115" s="379">
        <v>9478</v>
      </c>
      <c r="FA115" s="379">
        <v>9512</v>
      </c>
      <c r="FB115" s="379">
        <v>9492</v>
      </c>
      <c r="FC115" s="379">
        <v>9529</v>
      </c>
      <c r="FD115" s="382">
        <v>9573</v>
      </c>
      <c r="FE115" s="382">
        <v>9566</v>
      </c>
      <c r="FF115" s="382">
        <v>9509</v>
      </c>
      <c r="FG115" s="382">
        <v>9553</v>
      </c>
      <c r="FH115" s="382">
        <v>9523</v>
      </c>
      <c r="FI115" s="382">
        <v>9497</v>
      </c>
      <c r="FJ115" s="382">
        <v>9504</v>
      </c>
      <c r="FK115" s="382">
        <v>9517</v>
      </c>
      <c r="FL115" s="382">
        <v>9589</v>
      </c>
      <c r="FM115" s="382">
        <v>9580</v>
      </c>
      <c r="FN115" s="382">
        <v>9574</v>
      </c>
      <c r="FO115" s="382">
        <v>9579</v>
      </c>
      <c r="FP115" s="379">
        <v>9588</v>
      </c>
      <c r="FQ115" s="379">
        <v>9596</v>
      </c>
      <c r="FR115" s="379">
        <v>9618</v>
      </c>
      <c r="FS115" s="379">
        <v>9549</v>
      </c>
      <c r="FT115" s="379">
        <v>9544</v>
      </c>
      <c r="FU115" s="379">
        <v>9553</v>
      </c>
      <c r="FV115" s="379">
        <v>9557</v>
      </c>
      <c r="FW115" s="379">
        <v>9556</v>
      </c>
      <c r="FX115" s="379">
        <v>9541</v>
      </c>
      <c r="FY115" s="379">
        <v>9494</v>
      </c>
      <c r="FZ115" s="379">
        <v>9480</v>
      </c>
      <c r="GA115" s="379">
        <v>9505</v>
      </c>
      <c r="GB115" s="379">
        <v>9540</v>
      </c>
      <c r="GC115" s="379">
        <v>9430</v>
      </c>
      <c r="GD115" s="379">
        <v>9438</v>
      </c>
      <c r="GE115" s="379">
        <v>9401</v>
      </c>
      <c r="GF115" s="390">
        <v>9348</v>
      </c>
      <c r="GG115" s="391">
        <v>9259</v>
      </c>
      <c r="GH115" s="379">
        <v>9363</v>
      </c>
      <c r="GI115" s="324">
        <v>104</v>
      </c>
      <c r="GJ115" s="325">
        <v>101.123231450481</v>
      </c>
      <c r="GK115" s="324">
        <v>-142</v>
      </c>
      <c r="GL115" s="325">
        <v>98.506049447659095</v>
      </c>
    </row>
    <row r="116" spans="1:194" ht="15" outlineLevel="2">
      <c r="A116" s="377">
        <v>368</v>
      </c>
      <c r="B116" s="378" t="s">
        <v>539</v>
      </c>
      <c r="C116" s="348" t="s">
        <v>600</v>
      </c>
      <c r="D116" s="379">
        <v>6560</v>
      </c>
      <c r="E116" s="379">
        <v>6574</v>
      </c>
      <c r="F116" s="379">
        <v>6604</v>
      </c>
      <c r="G116" s="379">
        <v>6559</v>
      </c>
      <c r="H116" s="379">
        <v>6477</v>
      </c>
      <c r="I116" s="379">
        <v>6534</v>
      </c>
      <c r="J116" s="379">
        <v>6488</v>
      </c>
      <c r="K116" s="379">
        <v>6515</v>
      </c>
      <c r="L116" s="379">
        <v>6428</v>
      </c>
      <c r="M116" s="379">
        <v>6507</v>
      </c>
      <c r="N116" s="379">
        <v>6459</v>
      </c>
      <c r="O116" s="379">
        <v>6485</v>
      </c>
      <c r="P116" s="382">
        <v>6397</v>
      </c>
      <c r="Q116" s="382">
        <v>6374</v>
      </c>
      <c r="R116" s="385">
        <v>6325</v>
      </c>
      <c r="S116" s="382">
        <v>6373</v>
      </c>
      <c r="T116" s="382">
        <v>6381</v>
      </c>
      <c r="U116" s="382">
        <v>6327</v>
      </c>
      <c r="V116" s="382">
        <v>6315</v>
      </c>
      <c r="W116" s="382">
        <v>6363</v>
      </c>
      <c r="X116" s="382">
        <v>6361</v>
      </c>
      <c r="Y116" s="382">
        <v>6344</v>
      </c>
      <c r="Z116" s="382">
        <v>6308</v>
      </c>
      <c r="AA116" s="382">
        <v>6214</v>
      </c>
      <c r="AB116" s="379">
        <v>6241</v>
      </c>
      <c r="AC116" s="379">
        <v>6247</v>
      </c>
      <c r="AD116" s="379">
        <v>6240</v>
      </c>
      <c r="AE116" s="379">
        <v>6261</v>
      </c>
      <c r="AF116" s="379">
        <v>6189</v>
      </c>
      <c r="AG116" s="379">
        <v>6153</v>
      </c>
      <c r="AH116" s="379">
        <v>6159</v>
      </c>
      <c r="AI116" s="379">
        <v>6171</v>
      </c>
      <c r="AJ116" s="379">
        <v>6403</v>
      </c>
      <c r="AK116" s="379">
        <v>6468</v>
      </c>
      <c r="AL116" s="379">
        <v>6439</v>
      </c>
      <c r="AM116" s="379">
        <v>6446</v>
      </c>
      <c r="AN116" s="382">
        <v>6427</v>
      </c>
      <c r="AO116" s="382">
        <v>6521</v>
      </c>
      <c r="AP116" s="382">
        <v>6542</v>
      </c>
      <c r="AQ116" s="382">
        <v>6497</v>
      </c>
      <c r="AR116" s="382">
        <v>6437</v>
      </c>
      <c r="AS116" s="382">
        <v>6584</v>
      </c>
      <c r="AT116" s="382">
        <v>6569</v>
      </c>
      <c r="AU116" s="382">
        <v>6521</v>
      </c>
      <c r="AV116" s="382">
        <v>6507</v>
      </c>
      <c r="AW116" s="382">
        <v>6495</v>
      </c>
      <c r="AX116" s="382">
        <v>6505</v>
      </c>
      <c r="AY116" s="382">
        <v>6532</v>
      </c>
      <c r="AZ116" s="379">
        <v>6545</v>
      </c>
      <c r="BA116" s="379">
        <v>6652</v>
      </c>
      <c r="BB116" s="379">
        <v>6716</v>
      </c>
      <c r="BC116" s="379">
        <v>6678</v>
      </c>
      <c r="BD116" s="379">
        <v>6658</v>
      </c>
      <c r="BE116" s="379">
        <v>6651</v>
      </c>
      <c r="BF116" s="379">
        <v>6662</v>
      </c>
      <c r="BG116" s="379">
        <v>6692</v>
      </c>
      <c r="BH116" s="379">
        <v>6672</v>
      </c>
      <c r="BI116" s="379">
        <v>6680</v>
      </c>
      <c r="BJ116" s="379">
        <v>6884</v>
      </c>
      <c r="BK116" s="379">
        <v>7004</v>
      </c>
      <c r="BL116" s="382">
        <v>7025</v>
      </c>
      <c r="BM116" s="382">
        <v>7138</v>
      </c>
      <c r="BN116" s="382">
        <v>7111</v>
      </c>
      <c r="BO116" s="382">
        <v>7160</v>
      </c>
      <c r="BP116" s="382">
        <v>7183</v>
      </c>
      <c r="BQ116" s="382">
        <v>7215</v>
      </c>
      <c r="BR116" s="382">
        <v>7231</v>
      </c>
      <c r="BS116" s="382">
        <v>7222</v>
      </c>
      <c r="BT116" s="382">
        <v>7198</v>
      </c>
      <c r="BU116" s="382">
        <v>7178</v>
      </c>
      <c r="BV116" s="382">
        <v>7130</v>
      </c>
      <c r="BW116" s="382">
        <v>7170</v>
      </c>
      <c r="BX116" s="379">
        <v>7129</v>
      </c>
      <c r="BY116" s="379">
        <v>7053</v>
      </c>
      <c r="BZ116" s="379">
        <v>6990</v>
      </c>
      <c r="CA116" s="379">
        <v>6939</v>
      </c>
      <c r="CB116" s="379">
        <v>6960</v>
      </c>
      <c r="CC116" s="379">
        <v>6726</v>
      </c>
      <c r="CD116" s="379">
        <v>6713</v>
      </c>
      <c r="CE116" s="379">
        <v>6678</v>
      </c>
      <c r="CF116" s="379">
        <v>6631</v>
      </c>
      <c r="CG116" s="379">
        <v>6542</v>
      </c>
      <c r="CH116" s="379">
        <v>6512</v>
      </c>
      <c r="CI116" s="379">
        <v>6490</v>
      </c>
      <c r="CJ116" s="382">
        <v>6451</v>
      </c>
      <c r="CK116" s="382">
        <v>6421</v>
      </c>
      <c r="CL116" s="382">
        <v>6483</v>
      </c>
      <c r="CM116" s="382">
        <v>6461</v>
      </c>
      <c r="CN116" s="382">
        <v>6518</v>
      </c>
      <c r="CO116" s="382">
        <v>6525</v>
      </c>
      <c r="CP116" s="382">
        <v>6565</v>
      </c>
      <c r="CQ116" s="382">
        <v>6478</v>
      </c>
      <c r="CR116" s="382">
        <v>6591</v>
      </c>
      <c r="CS116" s="382">
        <v>6554</v>
      </c>
      <c r="CT116" s="382">
        <v>6526</v>
      </c>
      <c r="CU116" s="382">
        <v>6539</v>
      </c>
      <c r="CV116" s="379">
        <v>6527</v>
      </c>
      <c r="CW116" s="379">
        <v>6591</v>
      </c>
      <c r="CX116" s="379">
        <v>6560</v>
      </c>
      <c r="CY116" s="379">
        <v>6580</v>
      </c>
      <c r="CZ116" s="379">
        <v>6597</v>
      </c>
      <c r="DA116" s="379">
        <v>6602</v>
      </c>
      <c r="DB116" s="379">
        <v>6592</v>
      </c>
      <c r="DC116" s="379">
        <v>6534</v>
      </c>
      <c r="DD116" s="379">
        <v>6527</v>
      </c>
      <c r="DE116" s="379">
        <v>6538</v>
      </c>
      <c r="DF116" s="379">
        <v>6535</v>
      </c>
      <c r="DG116" s="379">
        <v>6541</v>
      </c>
      <c r="DH116" s="382">
        <v>6512</v>
      </c>
      <c r="DI116" s="382">
        <v>6488</v>
      </c>
      <c r="DJ116" s="382">
        <v>6517</v>
      </c>
      <c r="DK116" s="382">
        <v>6478</v>
      </c>
      <c r="DL116" s="382">
        <v>6495</v>
      </c>
      <c r="DM116" s="382">
        <v>6482</v>
      </c>
      <c r="DN116" s="382">
        <v>6485</v>
      </c>
      <c r="DO116" s="382">
        <v>6482</v>
      </c>
      <c r="DP116" s="382">
        <v>6463</v>
      </c>
      <c r="DQ116" s="382">
        <v>6509</v>
      </c>
      <c r="DR116" s="382">
        <v>6496</v>
      </c>
      <c r="DS116" s="382">
        <v>6479</v>
      </c>
      <c r="DT116" s="379">
        <v>6493</v>
      </c>
      <c r="DU116" s="379">
        <v>6605</v>
      </c>
      <c r="DV116" s="379">
        <v>6591</v>
      </c>
      <c r="DW116" s="379">
        <v>6562</v>
      </c>
      <c r="DX116" s="379">
        <v>6680</v>
      </c>
      <c r="DY116" s="379">
        <v>6707</v>
      </c>
      <c r="DZ116" s="379">
        <v>6671</v>
      </c>
      <c r="EA116" s="379">
        <v>6609</v>
      </c>
      <c r="EB116" s="379">
        <v>6607</v>
      </c>
      <c r="EC116" s="379">
        <v>6547</v>
      </c>
      <c r="ED116" s="379">
        <v>6489</v>
      </c>
      <c r="EE116" s="379">
        <v>6437</v>
      </c>
      <c r="EF116" s="382">
        <v>6457</v>
      </c>
      <c r="EG116" s="382">
        <v>6481</v>
      </c>
      <c r="EH116" s="382">
        <v>6440</v>
      </c>
      <c r="EI116" s="382">
        <v>6424</v>
      </c>
      <c r="EJ116" s="382">
        <v>6407</v>
      </c>
      <c r="EK116" s="382">
        <v>6342</v>
      </c>
      <c r="EL116" s="382">
        <v>6355</v>
      </c>
      <c r="EM116" s="382">
        <v>6356</v>
      </c>
      <c r="EN116" s="382">
        <v>6459</v>
      </c>
      <c r="EO116" s="382">
        <v>6363</v>
      </c>
      <c r="EP116" s="382">
        <v>6337</v>
      </c>
      <c r="EQ116" s="382">
        <v>6369</v>
      </c>
      <c r="ER116" s="379">
        <v>6342</v>
      </c>
      <c r="ES116" s="379">
        <v>6372</v>
      </c>
      <c r="ET116" s="379">
        <v>6335</v>
      </c>
      <c r="EU116" s="379">
        <v>6303</v>
      </c>
      <c r="EV116" s="379">
        <v>6368</v>
      </c>
      <c r="EW116" s="379">
        <v>6342</v>
      </c>
      <c r="EX116" s="379">
        <v>6478</v>
      </c>
      <c r="EY116" s="379">
        <v>6485</v>
      </c>
      <c r="EZ116" s="379">
        <v>6420</v>
      </c>
      <c r="FA116" s="379">
        <v>6512</v>
      </c>
      <c r="FB116" s="379">
        <v>6492</v>
      </c>
      <c r="FC116" s="379">
        <v>6469</v>
      </c>
      <c r="FD116" s="382">
        <v>6484</v>
      </c>
      <c r="FE116" s="382">
        <v>6512</v>
      </c>
      <c r="FF116" s="382">
        <v>6449</v>
      </c>
      <c r="FG116" s="382">
        <v>6443</v>
      </c>
      <c r="FH116" s="382">
        <v>6475</v>
      </c>
      <c r="FI116" s="382">
        <v>6417</v>
      </c>
      <c r="FJ116" s="382">
        <v>6415</v>
      </c>
      <c r="FK116" s="382">
        <v>6385</v>
      </c>
      <c r="FL116" s="382">
        <v>6397</v>
      </c>
      <c r="FM116" s="382">
        <v>6388</v>
      </c>
      <c r="FN116" s="382">
        <v>6369</v>
      </c>
      <c r="FO116" s="382">
        <v>6392</v>
      </c>
      <c r="FP116" s="379">
        <v>6448</v>
      </c>
      <c r="FQ116" s="379">
        <v>6443</v>
      </c>
      <c r="FR116" s="379">
        <v>6452</v>
      </c>
      <c r="FS116" s="379">
        <v>6423</v>
      </c>
      <c r="FT116" s="379">
        <v>6415</v>
      </c>
      <c r="FU116" s="379">
        <v>6440</v>
      </c>
      <c r="FV116" s="379">
        <v>6434</v>
      </c>
      <c r="FW116" s="379">
        <v>6421</v>
      </c>
      <c r="FX116" s="379">
        <v>6417</v>
      </c>
      <c r="FY116" s="379">
        <v>6415</v>
      </c>
      <c r="FZ116" s="379">
        <v>6422</v>
      </c>
      <c r="GA116" s="379">
        <v>6450</v>
      </c>
      <c r="GB116" s="379">
        <v>6525</v>
      </c>
      <c r="GC116" s="379">
        <v>6535</v>
      </c>
      <c r="GD116" s="379">
        <v>6474</v>
      </c>
      <c r="GE116" s="379">
        <v>6430</v>
      </c>
      <c r="GF116" s="390">
        <v>6422</v>
      </c>
      <c r="GG116" s="391">
        <v>6352</v>
      </c>
      <c r="GH116" s="379">
        <v>6363</v>
      </c>
      <c r="GI116" s="324">
        <v>11</v>
      </c>
      <c r="GJ116" s="325">
        <v>100.173173803526</v>
      </c>
      <c r="GK116" s="324">
        <v>-87</v>
      </c>
      <c r="GL116" s="325">
        <v>98.651162790697697</v>
      </c>
    </row>
    <row r="117" spans="1:194" ht="15" outlineLevel="2">
      <c r="A117" s="377">
        <v>390</v>
      </c>
      <c r="B117" s="378" t="s">
        <v>539</v>
      </c>
      <c r="C117" s="348" t="s">
        <v>423</v>
      </c>
      <c r="D117" s="379">
        <v>4632</v>
      </c>
      <c r="E117" s="379">
        <v>4632</v>
      </c>
      <c r="F117" s="379">
        <v>4658</v>
      </c>
      <c r="G117" s="379">
        <v>4718</v>
      </c>
      <c r="H117" s="379">
        <v>4657</v>
      </c>
      <c r="I117" s="379">
        <v>4644</v>
      </c>
      <c r="J117" s="379">
        <v>4603</v>
      </c>
      <c r="K117" s="379">
        <v>4600</v>
      </c>
      <c r="L117" s="379">
        <v>4655</v>
      </c>
      <c r="M117" s="379">
        <v>4644</v>
      </c>
      <c r="N117" s="379">
        <v>4659</v>
      </c>
      <c r="O117" s="379">
        <v>4704</v>
      </c>
      <c r="P117" s="382">
        <v>4732</v>
      </c>
      <c r="Q117" s="382">
        <v>4819</v>
      </c>
      <c r="R117" s="385">
        <v>4764</v>
      </c>
      <c r="S117" s="382">
        <v>4872</v>
      </c>
      <c r="T117" s="382">
        <v>4899</v>
      </c>
      <c r="U117" s="382">
        <v>4947</v>
      </c>
      <c r="V117" s="382">
        <v>4928</v>
      </c>
      <c r="W117" s="382">
        <v>4886</v>
      </c>
      <c r="X117" s="382">
        <v>4823</v>
      </c>
      <c r="Y117" s="382">
        <v>4843</v>
      </c>
      <c r="Z117" s="382">
        <v>4902</v>
      </c>
      <c r="AA117" s="382">
        <v>4826</v>
      </c>
      <c r="AB117" s="379">
        <v>4861</v>
      </c>
      <c r="AC117" s="379">
        <v>4922</v>
      </c>
      <c r="AD117" s="379">
        <v>4912</v>
      </c>
      <c r="AE117" s="379">
        <v>4905</v>
      </c>
      <c r="AF117" s="379">
        <v>4719</v>
      </c>
      <c r="AG117" s="379">
        <v>4587</v>
      </c>
      <c r="AH117" s="379">
        <v>4609</v>
      </c>
      <c r="AI117" s="379">
        <v>4702</v>
      </c>
      <c r="AJ117" s="379">
        <v>4694</v>
      </c>
      <c r="AK117" s="379">
        <v>4726</v>
      </c>
      <c r="AL117" s="379">
        <v>4702</v>
      </c>
      <c r="AM117" s="379">
        <v>4683</v>
      </c>
      <c r="AN117" s="382">
        <v>4682</v>
      </c>
      <c r="AO117" s="382">
        <v>4692</v>
      </c>
      <c r="AP117" s="382">
        <v>4694</v>
      </c>
      <c r="AQ117" s="382">
        <v>4689</v>
      </c>
      <c r="AR117" s="382">
        <v>4662</v>
      </c>
      <c r="AS117" s="382">
        <v>4639</v>
      </c>
      <c r="AT117" s="382">
        <v>4629</v>
      </c>
      <c r="AU117" s="382">
        <v>4631</v>
      </c>
      <c r="AV117" s="382">
        <v>4640</v>
      </c>
      <c r="AW117" s="382">
        <v>4635</v>
      </c>
      <c r="AX117" s="382">
        <v>4634</v>
      </c>
      <c r="AY117" s="382">
        <v>4601</v>
      </c>
      <c r="AZ117" s="379">
        <v>4605</v>
      </c>
      <c r="BA117" s="379">
        <v>4597</v>
      </c>
      <c r="BB117" s="379">
        <v>4540</v>
      </c>
      <c r="BC117" s="379">
        <v>4489</v>
      </c>
      <c r="BD117" s="379">
        <v>4660</v>
      </c>
      <c r="BE117" s="379">
        <v>4681</v>
      </c>
      <c r="BF117" s="379">
        <v>4690</v>
      </c>
      <c r="BG117" s="379">
        <v>4626</v>
      </c>
      <c r="BH117" s="379">
        <v>4672</v>
      </c>
      <c r="BI117" s="379">
        <v>4648</v>
      </c>
      <c r="BJ117" s="379">
        <v>4617</v>
      </c>
      <c r="BK117" s="379">
        <v>4666</v>
      </c>
      <c r="BL117" s="382">
        <v>4692</v>
      </c>
      <c r="BM117" s="382">
        <v>4699</v>
      </c>
      <c r="BN117" s="382">
        <v>4671</v>
      </c>
      <c r="BO117" s="382">
        <v>4687</v>
      </c>
      <c r="BP117" s="382">
        <v>4700</v>
      </c>
      <c r="BQ117" s="382">
        <v>4624</v>
      </c>
      <c r="BR117" s="382">
        <v>4432</v>
      </c>
      <c r="BS117" s="382">
        <v>4371</v>
      </c>
      <c r="BT117" s="382">
        <v>4363</v>
      </c>
      <c r="BU117" s="382">
        <v>4373</v>
      </c>
      <c r="BV117" s="382">
        <v>4325</v>
      </c>
      <c r="BW117" s="382">
        <v>4385</v>
      </c>
      <c r="BX117" s="379">
        <v>4403</v>
      </c>
      <c r="BY117" s="379">
        <v>4387</v>
      </c>
      <c r="BZ117" s="379">
        <v>4303</v>
      </c>
      <c r="CA117" s="379">
        <v>4274</v>
      </c>
      <c r="CB117" s="379">
        <v>4280</v>
      </c>
      <c r="CC117" s="379">
        <v>4200</v>
      </c>
      <c r="CD117" s="379">
        <v>4161</v>
      </c>
      <c r="CE117" s="379">
        <v>4154</v>
      </c>
      <c r="CF117" s="379">
        <v>4128</v>
      </c>
      <c r="CG117" s="379">
        <v>4091</v>
      </c>
      <c r="CH117" s="379">
        <v>4067</v>
      </c>
      <c r="CI117" s="379">
        <v>4029</v>
      </c>
      <c r="CJ117" s="382">
        <v>4010</v>
      </c>
      <c r="CK117" s="382">
        <v>4176</v>
      </c>
      <c r="CL117" s="382">
        <v>4098</v>
      </c>
      <c r="CM117" s="382">
        <v>4074</v>
      </c>
      <c r="CN117" s="382">
        <v>4054</v>
      </c>
      <c r="CO117" s="382">
        <v>3985</v>
      </c>
      <c r="CP117" s="382">
        <v>4054</v>
      </c>
      <c r="CQ117" s="382">
        <v>4061</v>
      </c>
      <c r="CR117" s="382">
        <v>4042</v>
      </c>
      <c r="CS117" s="382">
        <v>4208</v>
      </c>
      <c r="CT117" s="382">
        <v>4235</v>
      </c>
      <c r="CU117" s="382">
        <v>4281</v>
      </c>
      <c r="CV117" s="379">
        <v>4268</v>
      </c>
      <c r="CW117" s="379">
        <v>4189</v>
      </c>
      <c r="CX117" s="379">
        <v>4114</v>
      </c>
      <c r="CY117" s="379">
        <v>4096</v>
      </c>
      <c r="CZ117" s="379">
        <v>4081</v>
      </c>
      <c r="DA117" s="379">
        <v>4088</v>
      </c>
      <c r="DB117" s="379">
        <v>4097</v>
      </c>
      <c r="DC117" s="379">
        <v>4110</v>
      </c>
      <c r="DD117" s="379">
        <v>4100</v>
      </c>
      <c r="DE117" s="379">
        <v>4124</v>
      </c>
      <c r="DF117" s="379">
        <v>4140</v>
      </c>
      <c r="DG117" s="379">
        <v>4164</v>
      </c>
      <c r="DH117" s="382">
        <v>4183</v>
      </c>
      <c r="DI117" s="382">
        <v>4246</v>
      </c>
      <c r="DJ117" s="382">
        <v>4220</v>
      </c>
      <c r="DK117" s="382">
        <v>4182</v>
      </c>
      <c r="DL117" s="382">
        <v>4150</v>
      </c>
      <c r="DM117" s="382">
        <v>4112</v>
      </c>
      <c r="DN117" s="382">
        <v>4083</v>
      </c>
      <c r="DO117" s="382">
        <v>4074</v>
      </c>
      <c r="DP117" s="382">
        <v>4079</v>
      </c>
      <c r="DQ117" s="382">
        <v>4065</v>
      </c>
      <c r="DR117" s="382">
        <v>4057</v>
      </c>
      <c r="DS117" s="382">
        <v>4127</v>
      </c>
      <c r="DT117" s="379">
        <v>4136</v>
      </c>
      <c r="DU117" s="379">
        <v>4324</v>
      </c>
      <c r="DV117" s="379">
        <v>4361</v>
      </c>
      <c r="DW117" s="379">
        <v>4410</v>
      </c>
      <c r="DX117" s="379">
        <v>4485</v>
      </c>
      <c r="DY117" s="379">
        <v>4490</v>
      </c>
      <c r="DZ117" s="379">
        <v>4516</v>
      </c>
      <c r="EA117" s="379">
        <v>4397</v>
      </c>
      <c r="EB117" s="379">
        <v>4416</v>
      </c>
      <c r="EC117" s="379">
        <v>4393</v>
      </c>
      <c r="ED117" s="379">
        <v>4371</v>
      </c>
      <c r="EE117" s="379">
        <v>4371</v>
      </c>
      <c r="EF117" s="382">
        <v>4387</v>
      </c>
      <c r="EG117" s="382">
        <v>4360</v>
      </c>
      <c r="EH117" s="382">
        <v>4278</v>
      </c>
      <c r="EI117" s="382">
        <v>4266</v>
      </c>
      <c r="EJ117" s="382">
        <v>4258</v>
      </c>
      <c r="EK117" s="382">
        <v>4269</v>
      </c>
      <c r="EL117" s="382">
        <v>4298</v>
      </c>
      <c r="EM117" s="382">
        <v>4347</v>
      </c>
      <c r="EN117" s="382">
        <v>4349</v>
      </c>
      <c r="EO117" s="382">
        <v>4331</v>
      </c>
      <c r="EP117" s="382">
        <v>4321</v>
      </c>
      <c r="EQ117" s="382">
        <v>4329</v>
      </c>
      <c r="ER117" s="379">
        <v>4322</v>
      </c>
      <c r="ES117" s="379">
        <v>4319</v>
      </c>
      <c r="ET117" s="379">
        <v>4376</v>
      </c>
      <c r="EU117" s="379">
        <v>4363</v>
      </c>
      <c r="EV117" s="379">
        <v>4363</v>
      </c>
      <c r="EW117" s="379">
        <v>4321</v>
      </c>
      <c r="EX117" s="379">
        <v>4546</v>
      </c>
      <c r="EY117" s="379">
        <v>4523</v>
      </c>
      <c r="EZ117" s="379">
        <v>4517</v>
      </c>
      <c r="FA117" s="379">
        <v>4573</v>
      </c>
      <c r="FB117" s="379">
        <v>4590</v>
      </c>
      <c r="FC117" s="379">
        <v>4619</v>
      </c>
      <c r="FD117" s="382">
        <v>4683</v>
      </c>
      <c r="FE117" s="382">
        <v>4665</v>
      </c>
      <c r="FF117" s="382">
        <v>4639</v>
      </c>
      <c r="FG117" s="382">
        <v>4625</v>
      </c>
      <c r="FH117" s="382">
        <v>4624</v>
      </c>
      <c r="FI117" s="382">
        <v>4565</v>
      </c>
      <c r="FJ117" s="382">
        <v>4582</v>
      </c>
      <c r="FK117" s="382">
        <v>4592</v>
      </c>
      <c r="FL117" s="382">
        <v>4589</v>
      </c>
      <c r="FM117" s="382">
        <v>4606</v>
      </c>
      <c r="FN117" s="382">
        <v>4589</v>
      </c>
      <c r="FO117" s="382">
        <v>4604</v>
      </c>
      <c r="FP117" s="379">
        <v>4673</v>
      </c>
      <c r="FQ117" s="379">
        <v>4684</v>
      </c>
      <c r="FR117" s="379">
        <v>4689</v>
      </c>
      <c r="FS117" s="379">
        <v>4698</v>
      </c>
      <c r="FT117" s="379">
        <v>4748</v>
      </c>
      <c r="FU117" s="379">
        <v>4735</v>
      </c>
      <c r="FV117" s="379">
        <v>4710</v>
      </c>
      <c r="FW117" s="379">
        <v>4687</v>
      </c>
      <c r="FX117" s="379">
        <v>4646</v>
      </c>
      <c r="FY117" s="379">
        <v>4685</v>
      </c>
      <c r="FZ117" s="379">
        <v>4647</v>
      </c>
      <c r="GA117" s="379">
        <v>4699</v>
      </c>
      <c r="GB117" s="379">
        <v>4766</v>
      </c>
      <c r="GC117" s="379">
        <v>4757</v>
      </c>
      <c r="GD117" s="379">
        <v>4751</v>
      </c>
      <c r="GE117" s="379">
        <v>4720</v>
      </c>
      <c r="GF117" s="390">
        <v>4744</v>
      </c>
      <c r="GG117" s="391">
        <v>4570</v>
      </c>
      <c r="GH117" s="379">
        <v>4575</v>
      </c>
      <c r="GI117" s="324">
        <v>5</v>
      </c>
      <c r="GJ117" s="325">
        <v>100.10940919037201</v>
      </c>
      <c r="GK117" s="324">
        <v>-124</v>
      </c>
      <c r="GL117" s="325">
        <v>97.361140668227307</v>
      </c>
    </row>
    <row r="118" spans="1:194" ht="15" outlineLevel="2">
      <c r="A118" s="377">
        <v>467</v>
      </c>
      <c r="B118" s="378" t="s">
        <v>539</v>
      </c>
      <c r="C118" s="348" t="s">
        <v>428</v>
      </c>
      <c r="D118" s="379">
        <v>4671</v>
      </c>
      <c r="E118" s="379">
        <v>4698</v>
      </c>
      <c r="F118" s="379">
        <v>4683</v>
      </c>
      <c r="G118" s="379">
        <v>4628</v>
      </c>
      <c r="H118" s="379">
        <v>4602</v>
      </c>
      <c r="I118" s="379">
        <v>4614</v>
      </c>
      <c r="J118" s="379">
        <v>4592</v>
      </c>
      <c r="K118" s="379">
        <v>4606</v>
      </c>
      <c r="L118" s="379">
        <v>4539</v>
      </c>
      <c r="M118" s="379">
        <v>4534</v>
      </c>
      <c r="N118" s="379">
        <v>4532</v>
      </c>
      <c r="O118" s="379">
        <v>4732</v>
      </c>
      <c r="P118" s="382">
        <v>4703</v>
      </c>
      <c r="Q118" s="382">
        <v>4856</v>
      </c>
      <c r="R118" s="385">
        <v>4838</v>
      </c>
      <c r="S118" s="382">
        <v>4825</v>
      </c>
      <c r="T118" s="382">
        <v>4813</v>
      </c>
      <c r="U118" s="382">
        <v>4794</v>
      </c>
      <c r="V118" s="382">
        <v>4830</v>
      </c>
      <c r="W118" s="382">
        <v>4716</v>
      </c>
      <c r="X118" s="382">
        <v>4679</v>
      </c>
      <c r="Y118" s="382">
        <v>4676</v>
      </c>
      <c r="Z118" s="382">
        <v>4646</v>
      </c>
      <c r="AA118" s="382">
        <v>4753</v>
      </c>
      <c r="AB118" s="379">
        <v>4754</v>
      </c>
      <c r="AC118" s="379">
        <v>4820</v>
      </c>
      <c r="AD118" s="379">
        <v>4879</v>
      </c>
      <c r="AE118" s="379">
        <v>4880</v>
      </c>
      <c r="AF118" s="379">
        <v>4922</v>
      </c>
      <c r="AG118" s="379">
        <v>5089</v>
      </c>
      <c r="AH118" s="379">
        <v>5089</v>
      </c>
      <c r="AI118" s="379">
        <v>5177</v>
      </c>
      <c r="AJ118" s="379">
        <v>5183</v>
      </c>
      <c r="AK118" s="379">
        <v>5211</v>
      </c>
      <c r="AL118" s="379">
        <v>5134</v>
      </c>
      <c r="AM118" s="379">
        <v>5123</v>
      </c>
      <c r="AN118" s="382">
        <v>5140</v>
      </c>
      <c r="AO118" s="382">
        <v>5104</v>
      </c>
      <c r="AP118" s="382">
        <v>5071</v>
      </c>
      <c r="AQ118" s="382">
        <v>5025</v>
      </c>
      <c r="AR118" s="382">
        <v>4969</v>
      </c>
      <c r="AS118" s="382">
        <v>4989</v>
      </c>
      <c r="AT118" s="382">
        <v>4941</v>
      </c>
      <c r="AU118" s="382">
        <v>4966</v>
      </c>
      <c r="AV118" s="382">
        <v>4928</v>
      </c>
      <c r="AW118" s="382">
        <v>4898</v>
      </c>
      <c r="AX118" s="382">
        <v>4889</v>
      </c>
      <c r="AY118" s="382">
        <v>4974</v>
      </c>
      <c r="AZ118" s="379">
        <v>4953</v>
      </c>
      <c r="BA118" s="379">
        <v>4962</v>
      </c>
      <c r="BB118" s="379">
        <v>4932</v>
      </c>
      <c r="BC118" s="379">
        <v>4935</v>
      </c>
      <c r="BD118" s="379">
        <v>4921</v>
      </c>
      <c r="BE118" s="379">
        <v>4898</v>
      </c>
      <c r="BF118" s="379">
        <v>4844</v>
      </c>
      <c r="BG118" s="379">
        <v>4825</v>
      </c>
      <c r="BH118" s="379">
        <v>4788</v>
      </c>
      <c r="BI118" s="379">
        <v>4727</v>
      </c>
      <c r="BJ118" s="379">
        <v>4706</v>
      </c>
      <c r="BK118" s="379">
        <v>4703</v>
      </c>
      <c r="BL118" s="382">
        <v>4673</v>
      </c>
      <c r="BM118" s="382">
        <v>4662</v>
      </c>
      <c r="BN118" s="382">
        <v>4629</v>
      </c>
      <c r="BO118" s="382">
        <v>4613</v>
      </c>
      <c r="BP118" s="382">
        <v>4611</v>
      </c>
      <c r="BQ118" s="382">
        <v>4639</v>
      </c>
      <c r="BR118" s="382">
        <v>4678</v>
      </c>
      <c r="BS118" s="382">
        <v>4626</v>
      </c>
      <c r="BT118" s="382">
        <v>4595</v>
      </c>
      <c r="BU118" s="382">
        <v>4557</v>
      </c>
      <c r="BV118" s="382">
        <v>4477</v>
      </c>
      <c r="BW118" s="382">
        <v>4501</v>
      </c>
      <c r="BX118" s="379">
        <v>4494</v>
      </c>
      <c r="BY118" s="379">
        <v>4480</v>
      </c>
      <c r="BZ118" s="379">
        <v>4430</v>
      </c>
      <c r="CA118" s="379">
        <v>4443</v>
      </c>
      <c r="CB118" s="379">
        <v>4398</v>
      </c>
      <c r="CC118" s="379">
        <v>4390</v>
      </c>
      <c r="CD118" s="379">
        <v>4379</v>
      </c>
      <c r="CE118" s="379">
        <v>4390</v>
      </c>
      <c r="CF118" s="379">
        <v>4367</v>
      </c>
      <c r="CG118" s="379">
        <v>4346</v>
      </c>
      <c r="CH118" s="379">
        <v>4358</v>
      </c>
      <c r="CI118" s="379">
        <v>4345</v>
      </c>
      <c r="CJ118" s="382">
        <v>4353</v>
      </c>
      <c r="CK118" s="382">
        <v>4293</v>
      </c>
      <c r="CL118" s="382">
        <v>4278</v>
      </c>
      <c r="CM118" s="382">
        <v>4250</v>
      </c>
      <c r="CN118" s="382">
        <v>4242</v>
      </c>
      <c r="CO118" s="382">
        <v>4306</v>
      </c>
      <c r="CP118" s="382">
        <v>4346</v>
      </c>
      <c r="CQ118" s="382">
        <v>4363</v>
      </c>
      <c r="CR118" s="382">
        <v>4343</v>
      </c>
      <c r="CS118" s="382">
        <v>4379</v>
      </c>
      <c r="CT118" s="382">
        <v>4384</v>
      </c>
      <c r="CU118" s="382">
        <v>4402</v>
      </c>
      <c r="CV118" s="379">
        <v>4400</v>
      </c>
      <c r="CW118" s="379">
        <v>4363</v>
      </c>
      <c r="CX118" s="379">
        <v>4436</v>
      </c>
      <c r="CY118" s="379">
        <v>4451</v>
      </c>
      <c r="CZ118" s="379">
        <v>4420</v>
      </c>
      <c r="DA118" s="379">
        <v>4414</v>
      </c>
      <c r="DB118" s="379">
        <v>4400</v>
      </c>
      <c r="DC118" s="379">
        <v>4398</v>
      </c>
      <c r="DD118" s="379">
        <v>4384</v>
      </c>
      <c r="DE118" s="379">
        <v>4409</v>
      </c>
      <c r="DF118" s="379">
        <v>4426</v>
      </c>
      <c r="DG118" s="379">
        <v>4426</v>
      </c>
      <c r="DH118" s="382">
        <v>4419</v>
      </c>
      <c r="DI118" s="382">
        <v>4384</v>
      </c>
      <c r="DJ118" s="382">
        <v>4372</v>
      </c>
      <c r="DK118" s="382">
        <v>4357</v>
      </c>
      <c r="DL118" s="382">
        <v>4335</v>
      </c>
      <c r="DM118" s="382">
        <v>4314</v>
      </c>
      <c r="DN118" s="382">
        <v>4286</v>
      </c>
      <c r="DO118" s="382">
        <v>4266</v>
      </c>
      <c r="DP118" s="382">
        <v>4263</v>
      </c>
      <c r="DQ118" s="382">
        <v>4267</v>
      </c>
      <c r="DR118" s="382">
        <v>4257</v>
      </c>
      <c r="DS118" s="382">
        <v>4413</v>
      </c>
      <c r="DT118" s="379">
        <v>4426</v>
      </c>
      <c r="DU118" s="379">
        <v>4469</v>
      </c>
      <c r="DV118" s="379">
        <v>4468</v>
      </c>
      <c r="DW118" s="379">
        <v>4478</v>
      </c>
      <c r="DX118" s="379">
        <v>4517</v>
      </c>
      <c r="DY118" s="379">
        <v>4535</v>
      </c>
      <c r="DZ118" s="379">
        <v>4552</v>
      </c>
      <c r="EA118" s="379">
        <v>4505</v>
      </c>
      <c r="EB118" s="379">
        <v>4529</v>
      </c>
      <c r="EC118" s="379">
        <v>4495</v>
      </c>
      <c r="ED118" s="379">
        <v>4473</v>
      </c>
      <c r="EE118" s="379">
        <v>4472</v>
      </c>
      <c r="EF118" s="382">
        <v>4506</v>
      </c>
      <c r="EG118" s="382">
        <v>4490</v>
      </c>
      <c r="EH118" s="382">
        <v>4475</v>
      </c>
      <c r="EI118" s="382">
        <v>4455</v>
      </c>
      <c r="EJ118" s="382">
        <v>4441</v>
      </c>
      <c r="EK118" s="382">
        <v>4417</v>
      </c>
      <c r="EL118" s="382">
        <v>4428</v>
      </c>
      <c r="EM118" s="382">
        <v>4444</v>
      </c>
      <c r="EN118" s="382">
        <v>4452</v>
      </c>
      <c r="EO118" s="382">
        <v>4433</v>
      </c>
      <c r="EP118" s="382">
        <v>4433</v>
      </c>
      <c r="EQ118" s="382">
        <v>4401</v>
      </c>
      <c r="ER118" s="379">
        <v>4423</v>
      </c>
      <c r="ES118" s="379">
        <v>4379</v>
      </c>
      <c r="ET118" s="379">
        <v>4373</v>
      </c>
      <c r="EU118" s="379">
        <v>4356</v>
      </c>
      <c r="EV118" s="379">
        <v>4360</v>
      </c>
      <c r="EW118" s="379">
        <v>4347</v>
      </c>
      <c r="EX118" s="379">
        <v>4416</v>
      </c>
      <c r="EY118" s="379">
        <v>4412</v>
      </c>
      <c r="EZ118" s="379">
        <v>4441</v>
      </c>
      <c r="FA118" s="379">
        <v>4460</v>
      </c>
      <c r="FB118" s="379">
        <v>4461</v>
      </c>
      <c r="FC118" s="379">
        <v>4509</v>
      </c>
      <c r="FD118" s="382">
        <v>4519</v>
      </c>
      <c r="FE118" s="382">
        <v>4501</v>
      </c>
      <c r="FF118" s="382">
        <v>4455</v>
      </c>
      <c r="FG118" s="382">
        <v>4463</v>
      </c>
      <c r="FH118" s="382">
        <v>4449</v>
      </c>
      <c r="FI118" s="382">
        <v>4410</v>
      </c>
      <c r="FJ118" s="382">
        <v>4415</v>
      </c>
      <c r="FK118" s="382">
        <v>4427</v>
      </c>
      <c r="FL118" s="382">
        <v>4411</v>
      </c>
      <c r="FM118" s="382">
        <v>4407</v>
      </c>
      <c r="FN118" s="382">
        <v>4392</v>
      </c>
      <c r="FO118" s="382">
        <v>4392</v>
      </c>
      <c r="FP118" s="379">
        <v>4412</v>
      </c>
      <c r="FQ118" s="379">
        <v>4386</v>
      </c>
      <c r="FR118" s="379">
        <v>4385</v>
      </c>
      <c r="FS118" s="379">
        <v>4371</v>
      </c>
      <c r="FT118" s="379">
        <v>4367</v>
      </c>
      <c r="FU118" s="379">
        <v>4349</v>
      </c>
      <c r="FV118" s="379">
        <v>4341</v>
      </c>
      <c r="FW118" s="379">
        <v>4348</v>
      </c>
      <c r="FX118" s="379">
        <v>4357</v>
      </c>
      <c r="FY118" s="379">
        <v>4364</v>
      </c>
      <c r="FZ118" s="379">
        <v>4339</v>
      </c>
      <c r="GA118" s="379">
        <v>4352</v>
      </c>
      <c r="GB118" s="379">
        <v>4354</v>
      </c>
      <c r="GC118" s="379">
        <v>4354</v>
      </c>
      <c r="GD118" s="379">
        <v>4334</v>
      </c>
      <c r="GE118" s="379">
        <v>4342</v>
      </c>
      <c r="GF118" s="390">
        <v>4340</v>
      </c>
      <c r="GG118" s="391">
        <v>4302</v>
      </c>
      <c r="GH118" s="379">
        <v>4326</v>
      </c>
      <c r="GI118" s="324">
        <v>24</v>
      </c>
      <c r="GJ118" s="325">
        <v>100.557880055788</v>
      </c>
      <c r="GK118" s="324">
        <v>-26</v>
      </c>
      <c r="GL118" s="325">
        <v>99.402573529411796</v>
      </c>
    </row>
    <row r="119" spans="1:194" ht="15" outlineLevel="2">
      <c r="A119" s="377">
        <v>576</v>
      </c>
      <c r="B119" s="378" t="s">
        <v>539</v>
      </c>
      <c r="C119" s="348" t="s">
        <v>437</v>
      </c>
      <c r="D119" s="379">
        <v>5999</v>
      </c>
      <c r="E119" s="379">
        <v>6001</v>
      </c>
      <c r="F119" s="379">
        <v>6003</v>
      </c>
      <c r="G119" s="379">
        <v>5990</v>
      </c>
      <c r="H119" s="379">
        <v>5917</v>
      </c>
      <c r="I119" s="379">
        <v>5947</v>
      </c>
      <c r="J119" s="379">
        <v>5932</v>
      </c>
      <c r="K119" s="379">
        <v>5937</v>
      </c>
      <c r="L119" s="379">
        <v>5910</v>
      </c>
      <c r="M119" s="379">
        <v>5949</v>
      </c>
      <c r="N119" s="379">
        <v>5961</v>
      </c>
      <c r="O119" s="379">
        <v>6010</v>
      </c>
      <c r="P119" s="382">
        <v>5988</v>
      </c>
      <c r="Q119" s="382">
        <v>5994</v>
      </c>
      <c r="R119" s="385">
        <v>5964</v>
      </c>
      <c r="S119" s="382">
        <v>5460</v>
      </c>
      <c r="T119" s="382">
        <v>5861</v>
      </c>
      <c r="U119" s="382">
        <v>5898</v>
      </c>
      <c r="V119" s="382">
        <v>5896</v>
      </c>
      <c r="W119" s="382">
        <v>5891</v>
      </c>
      <c r="X119" s="382">
        <v>5906</v>
      </c>
      <c r="Y119" s="382">
        <v>5986</v>
      </c>
      <c r="Z119" s="382">
        <v>6006</v>
      </c>
      <c r="AA119" s="382">
        <v>6040</v>
      </c>
      <c r="AB119" s="379">
        <v>6056</v>
      </c>
      <c r="AC119" s="379">
        <v>6056</v>
      </c>
      <c r="AD119" s="379">
        <v>6039</v>
      </c>
      <c r="AE119" s="379">
        <v>6022</v>
      </c>
      <c r="AF119" s="379">
        <v>6073</v>
      </c>
      <c r="AG119" s="379">
        <v>6056</v>
      </c>
      <c r="AH119" s="379">
        <v>6079</v>
      </c>
      <c r="AI119" s="379">
        <v>6092</v>
      </c>
      <c r="AJ119" s="379">
        <v>6109</v>
      </c>
      <c r="AK119" s="379">
        <v>6138</v>
      </c>
      <c r="AL119" s="379">
        <v>6074</v>
      </c>
      <c r="AM119" s="379">
        <v>6096</v>
      </c>
      <c r="AN119" s="382">
        <v>6085</v>
      </c>
      <c r="AO119" s="382">
        <v>6140</v>
      </c>
      <c r="AP119" s="382">
        <v>6137</v>
      </c>
      <c r="AQ119" s="382">
        <v>6147</v>
      </c>
      <c r="AR119" s="382">
        <v>6156</v>
      </c>
      <c r="AS119" s="382">
        <v>6174</v>
      </c>
      <c r="AT119" s="382">
        <v>6160</v>
      </c>
      <c r="AU119" s="382">
        <v>6172</v>
      </c>
      <c r="AV119" s="382">
        <v>6136</v>
      </c>
      <c r="AW119" s="382">
        <v>6140</v>
      </c>
      <c r="AX119" s="382">
        <v>6113</v>
      </c>
      <c r="AY119" s="382">
        <v>6122</v>
      </c>
      <c r="AZ119" s="379">
        <v>6146</v>
      </c>
      <c r="BA119" s="379">
        <v>6142</v>
      </c>
      <c r="BB119" s="379">
        <v>6144</v>
      </c>
      <c r="BC119" s="379">
        <v>6129</v>
      </c>
      <c r="BD119" s="379">
        <v>6103</v>
      </c>
      <c r="BE119" s="379">
        <v>6094</v>
      </c>
      <c r="BF119" s="379">
        <v>6079</v>
      </c>
      <c r="BG119" s="379">
        <v>6039</v>
      </c>
      <c r="BH119" s="379">
        <v>6044</v>
      </c>
      <c r="BI119" s="379">
        <v>6025</v>
      </c>
      <c r="BJ119" s="379">
        <v>6064</v>
      </c>
      <c r="BK119" s="379">
        <v>6104</v>
      </c>
      <c r="BL119" s="382">
        <v>6128</v>
      </c>
      <c r="BM119" s="382">
        <v>6165</v>
      </c>
      <c r="BN119" s="382">
        <v>6155</v>
      </c>
      <c r="BO119" s="382">
        <v>6165</v>
      </c>
      <c r="BP119" s="382">
        <v>6183</v>
      </c>
      <c r="BQ119" s="382">
        <v>6179</v>
      </c>
      <c r="BR119" s="382">
        <v>6120</v>
      </c>
      <c r="BS119" s="382">
        <v>6036</v>
      </c>
      <c r="BT119" s="382">
        <v>6100</v>
      </c>
      <c r="BU119" s="382">
        <v>6110</v>
      </c>
      <c r="BV119" s="382">
        <v>6108</v>
      </c>
      <c r="BW119" s="382">
        <v>6104</v>
      </c>
      <c r="BX119" s="379">
        <v>6112</v>
      </c>
      <c r="BY119" s="379">
        <v>6091</v>
      </c>
      <c r="BZ119" s="379">
        <v>6084</v>
      </c>
      <c r="CA119" s="379">
        <v>6065</v>
      </c>
      <c r="CB119" s="379">
        <v>6073</v>
      </c>
      <c r="CC119" s="379">
        <v>6010</v>
      </c>
      <c r="CD119" s="379">
        <v>6037</v>
      </c>
      <c r="CE119" s="379">
        <v>6048</v>
      </c>
      <c r="CF119" s="379">
        <v>6017</v>
      </c>
      <c r="CG119" s="379">
        <v>6008</v>
      </c>
      <c r="CH119" s="379">
        <v>5977</v>
      </c>
      <c r="CI119" s="379">
        <v>5946</v>
      </c>
      <c r="CJ119" s="382">
        <v>5923</v>
      </c>
      <c r="CK119" s="382">
        <v>5910</v>
      </c>
      <c r="CL119" s="382">
        <v>5930</v>
      </c>
      <c r="CM119" s="382">
        <v>5892</v>
      </c>
      <c r="CN119" s="382">
        <v>5904</v>
      </c>
      <c r="CO119" s="382">
        <v>5908</v>
      </c>
      <c r="CP119" s="382">
        <v>5895</v>
      </c>
      <c r="CQ119" s="382">
        <v>5893</v>
      </c>
      <c r="CR119" s="382">
        <v>5903</v>
      </c>
      <c r="CS119" s="382">
        <v>5909</v>
      </c>
      <c r="CT119" s="382">
        <v>5912</v>
      </c>
      <c r="CU119" s="382">
        <v>5919</v>
      </c>
      <c r="CV119" s="379">
        <v>5929</v>
      </c>
      <c r="CW119" s="379">
        <v>5940</v>
      </c>
      <c r="CX119" s="379">
        <v>5937</v>
      </c>
      <c r="CY119" s="379">
        <v>5921</v>
      </c>
      <c r="CZ119" s="379">
        <v>5876</v>
      </c>
      <c r="DA119" s="379">
        <v>5873</v>
      </c>
      <c r="DB119" s="379">
        <v>5860</v>
      </c>
      <c r="DC119" s="379">
        <v>5860</v>
      </c>
      <c r="DD119" s="379">
        <v>5889</v>
      </c>
      <c r="DE119" s="379">
        <v>5895</v>
      </c>
      <c r="DF119" s="379">
        <v>5874</v>
      </c>
      <c r="DG119" s="379">
        <v>5900</v>
      </c>
      <c r="DH119" s="382">
        <v>5917</v>
      </c>
      <c r="DI119" s="382">
        <v>5901</v>
      </c>
      <c r="DJ119" s="382">
        <v>5874</v>
      </c>
      <c r="DK119" s="382">
        <v>5842</v>
      </c>
      <c r="DL119" s="382">
        <v>5818</v>
      </c>
      <c r="DM119" s="382">
        <v>5819</v>
      </c>
      <c r="DN119" s="382">
        <v>5811</v>
      </c>
      <c r="DO119" s="382">
        <v>5782</v>
      </c>
      <c r="DP119" s="382">
        <v>5768</v>
      </c>
      <c r="DQ119" s="382">
        <v>5791</v>
      </c>
      <c r="DR119" s="382">
        <v>5791</v>
      </c>
      <c r="DS119" s="382">
        <v>5808</v>
      </c>
      <c r="DT119" s="379">
        <v>5859</v>
      </c>
      <c r="DU119" s="379">
        <v>5871</v>
      </c>
      <c r="DV119" s="379">
        <v>5837</v>
      </c>
      <c r="DW119" s="379">
        <v>5828</v>
      </c>
      <c r="DX119" s="379">
        <v>5843</v>
      </c>
      <c r="DY119" s="379">
        <v>5848</v>
      </c>
      <c r="DZ119" s="379">
        <v>5860</v>
      </c>
      <c r="EA119" s="379">
        <v>5829</v>
      </c>
      <c r="EB119" s="379">
        <v>5831</v>
      </c>
      <c r="EC119" s="379">
        <v>5825</v>
      </c>
      <c r="ED119" s="379">
        <v>5824</v>
      </c>
      <c r="EE119" s="379">
        <v>5798</v>
      </c>
      <c r="EF119" s="382">
        <v>5819</v>
      </c>
      <c r="EG119" s="382">
        <v>5846</v>
      </c>
      <c r="EH119" s="382">
        <v>5798</v>
      </c>
      <c r="EI119" s="382">
        <v>5797</v>
      </c>
      <c r="EJ119" s="382">
        <v>5780</v>
      </c>
      <c r="EK119" s="382">
        <v>5775</v>
      </c>
      <c r="EL119" s="382">
        <v>5762</v>
      </c>
      <c r="EM119" s="382">
        <v>5753</v>
      </c>
      <c r="EN119" s="382">
        <v>5767</v>
      </c>
      <c r="EO119" s="382">
        <v>5734</v>
      </c>
      <c r="EP119" s="382">
        <v>5721</v>
      </c>
      <c r="EQ119" s="382">
        <v>5722</v>
      </c>
      <c r="ER119" s="379">
        <v>5740</v>
      </c>
      <c r="ES119" s="379">
        <v>5770</v>
      </c>
      <c r="ET119" s="379">
        <v>5714</v>
      </c>
      <c r="EU119" s="379">
        <v>5682</v>
      </c>
      <c r="EV119" s="379">
        <v>5641</v>
      </c>
      <c r="EW119" s="379">
        <v>5591</v>
      </c>
      <c r="EX119" s="379">
        <v>5626</v>
      </c>
      <c r="EY119" s="379">
        <v>5635</v>
      </c>
      <c r="EZ119" s="379">
        <v>5646</v>
      </c>
      <c r="FA119" s="379">
        <v>5656</v>
      </c>
      <c r="FB119" s="379">
        <v>5639</v>
      </c>
      <c r="FC119" s="379">
        <v>5657</v>
      </c>
      <c r="FD119" s="382">
        <v>5670</v>
      </c>
      <c r="FE119" s="382">
        <v>5734</v>
      </c>
      <c r="FF119" s="382">
        <v>5653</v>
      </c>
      <c r="FG119" s="382">
        <v>5623</v>
      </c>
      <c r="FH119" s="382">
        <v>5624</v>
      </c>
      <c r="FI119" s="382">
        <v>5623</v>
      </c>
      <c r="FJ119" s="382">
        <v>5644</v>
      </c>
      <c r="FK119" s="382">
        <v>5633</v>
      </c>
      <c r="FL119" s="382">
        <v>5625</v>
      </c>
      <c r="FM119" s="382">
        <v>5614</v>
      </c>
      <c r="FN119" s="382">
        <v>5588</v>
      </c>
      <c r="FO119" s="382">
        <v>5576</v>
      </c>
      <c r="FP119" s="379">
        <v>5601</v>
      </c>
      <c r="FQ119" s="379">
        <v>5610</v>
      </c>
      <c r="FR119" s="379">
        <v>5598</v>
      </c>
      <c r="FS119" s="379">
        <v>5566</v>
      </c>
      <c r="FT119" s="379">
        <v>5534</v>
      </c>
      <c r="FU119" s="379">
        <v>5542</v>
      </c>
      <c r="FV119" s="379">
        <v>5570</v>
      </c>
      <c r="FW119" s="379">
        <v>5563</v>
      </c>
      <c r="FX119" s="379">
        <v>5532</v>
      </c>
      <c r="FY119" s="379">
        <v>5566</v>
      </c>
      <c r="FZ119" s="379">
        <v>5572</v>
      </c>
      <c r="GA119" s="379">
        <v>5587</v>
      </c>
      <c r="GB119" s="379">
        <v>5597</v>
      </c>
      <c r="GC119" s="379">
        <v>5592</v>
      </c>
      <c r="GD119" s="379">
        <v>5550</v>
      </c>
      <c r="GE119" s="379">
        <v>5503</v>
      </c>
      <c r="GF119" s="390">
        <v>5499</v>
      </c>
      <c r="GG119" s="391">
        <v>5453</v>
      </c>
      <c r="GH119" s="379">
        <v>5420</v>
      </c>
      <c r="GI119" s="324">
        <v>-33</v>
      </c>
      <c r="GJ119" s="325">
        <v>99.394828534751497</v>
      </c>
      <c r="GK119" s="324">
        <v>-167</v>
      </c>
      <c r="GL119" s="325">
        <v>97.010918202971197</v>
      </c>
    </row>
    <row r="120" spans="1:194" ht="15" outlineLevel="2">
      <c r="A120" s="377">
        <v>642</v>
      </c>
      <c r="B120" s="378" t="s">
        <v>539</v>
      </c>
      <c r="C120" s="348" t="s">
        <v>446</v>
      </c>
      <c r="D120" s="379">
        <v>11882</v>
      </c>
      <c r="E120" s="379">
        <v>11986</v>
      </c>
      <c r="F120" s="379">
        <v>12134</v>
      </c>
      <c r="G120" s="379">
        <v>12143</v>
      </c>
      <c r="H120" s="379">
        <v>12074</v>
      </c>
      <c r="I120" s="379">
        <v>12104</v>
      </c>
      <c r="J120" s="379">
        <v>12050</v>
      </c>
      <c r="K120" s="379">
        <v>12085</v>
      </c>
      <c r="L120" s="379">
        <v>12282</v>
      </c>
      <c r="M120" s="379">
        <v>12409</v>
      </c>
      <c r="N120" s="379">
        <v>12579</v>
      </c>
      <c r="O120" s="379">
        <v>12674</v>
      </c>
      <c r="P120" s="382">
        <v>12783</v>
      </c>
      <c r="Q120" s="382">
        <v>12885</v>
      </c>
      <c r="R120" s="385">
        <v>13058</v>
      </c>
      <c r="S120" s="382">
        <v>13401</v>
      </c>
      <c r="T120" s="382">
        <v>13490</v>
      </c>
      <c r="U120" s="382">
        <v>13531</v>
      </c>
      <c r="V120" s="382">
        <v>13591</v>
      </c>
      <c r="W120" s="382">
        <v>13486</v>
      </c>
      <c r="X120" s="382">
        <v>13540</v>
      </c>
      <c r="Y120" s="382">
        <v>13683</v>
      </c>
      <c r="Z120" s="382">
        <v>13710</v>
      </c>
      <c r="AA120" s="382">
        <v>13664</v>
      </c>
      <c r="AB120" s="379">
        <v>13706</v>
      </c>
      <c r="AC120" s="379">
        <v>13727</v>
      </c>
      <c r="AD120" s="379">
        <v>13715</v>
      </c>
      <c r="AE120" s="379">
        <v>13696</v>
      </c>
      <c r="AF120" s="379">
        <v>13636</v>
      </c>
      <c r="AG120" s="379">
        <v>13636</v>
      </c>
      <c r="AH120" s="379">
        <v>13634</v>
      </c>
      <c r="AI120" s="379">
        <v>13649</v>
      </c>
      <c r="AJ120" s="379">
        <v>13694</v>
      </c>
      <c r="AK120" s="379">
        <v>13693</v>
      </c>
      <c r="AL120" s="379">
        <v>13748</v>
      </c>
      <c r="AM120" s="379">
        <v>13776</v>
      </c>
      <c r="AN120" s="382">
        <v>13830</v>
      </c>
      <c r="AO120" s="382">
        <v>14139</v>
      </c>
      <c r="AP120" s="382">
        <v>14097</v>
      </c>
      <c r="AQ120" s="382">
        <v>14058</v>
      </c>
      <c r="AR120" s="382">
        <v>14110</v>
      </c>
      <c r="AS120" s="382">
        <v>14092</v>
      </c>
      <c r="AT120" s="382">
        <v>14093</v>
      </c>
      <c r="AU120" s="382">
        <v>14069</v>
      </c>
      <c r="AV120" s="382">
        <v>13965</v>
      </c>
      <c r="AW120" s="382">
        <v>13995</v>
      </c>
      <c r="AX120" s="382">
        <v>14040</v>
      </c>
      <c r="AY120" s="382">
        <v>14045</v>
      </c>
      <c r="AZ120" s="379">
        <v>14028</v>
      </c>
      <c r="BA120" s="379">
        <v>14004</v>
      </c>
      <c r="BB120" s="379">
        <v>13955</v>
      </c>
      <c r="BC120" s="379">
        <v>13801</v>
      </c>
      <c r="BD120" s="379">
        <v>13858</v>
      </c>
      <c r="BE120" s="379">
        <v>13797</v>
      </c>
      <c r="BF120" s="379">
        <v>13821</v>
      </c>
      <c r="BG120" s="379">
        <v>13652</v>
      </c>
      <c r="BH120" s="379">
        <v>13724</v>
      </c>
      <c r="BI120" s="379">
        <v>13713</v>
      </c>
      <c r="BJ120" s="379">
        <v>13705</v>
      </c>
      <c r="BK120" s="379">
        <v>13731</v>
      </c>
      <c r="BL120" s="382">
        <v>13749</v>
      </c>
      <c r="BM120" s="382">
        <v>13769</v>
      </c>
      <c r="BN120" s="382">
        <v>13774</v>
      </c>
      <c r="BO120" s="382">
        <v>13736</v>
      </c>
      <c r="BP120" s="382">
        <v>13794</v>
      </c>
      <c r="BQ120" s="382">
        <v>13722</v>
      </c>
      <c r="BR120" s="382">
        <v>13571</v>
      </c>
      <c r="BS120" s="382">
        <v>13529</v>
      </c>
      <c r="BT120" s="382">
        <v>13507</v>
      </c>
      <c r="BU120" s="382">
        <v>13417</v>
      </c>
      <c r="BV120" s="382">
        <v>13408</v>
      </c>
      <c r="BW120" s="382">
        <v>13389</v>
      </c>
      <c r="BX120" s="379">
        <v>13383</v>
      </c>
      <c r="BY120" s="379">
        <v>13319</v>
      </c>
      <c r="BZ120" s="379">
        <v>13212</v>
      </c>
      <c r="CA120" s="379">
        <v>13160</v>
      </c>
      <c r="CB120" s="379">
        <v>13104</v>
      </c>
      <c r="CC120" s="379">
        <v>12909</v>
      </c>
      <c r="CD120" s="379">
        <v>12824</v>
      </c>
      <c r="CE120" s="379">
        <v>12817</v>
      </c>
      <c r="CF120" s="379">
        <v>12800</v>
      </c>
      <c r="CG120" s="379">
        <v>12787</v>
      </c>
      <c r="CH120" s="379">
        <v>12779</v>
      </c>
      <c r="CI120" s="379">
        <v>12805</v>
      </c>
      <c r="CJ120" s="382">
        <v>12812</v>
      </c>
      <c r="CK120" s="382">
        <v>12810</v>
      </c>
      <c r="CL120" s="382">
        <v>12784</v>
      </c>
      <c r="CM120" s="382">
        <v>12766</v>
      </c>
      <c r="CN120" s="382">
        <v>12803</v>
      </c>
      <c r="CO120" s="382">
        <v>12861</v>
      </c>
      <c r="CP120" s="382">
        <v>12924</v>
      </c>
      <c r="CQ120" s="382">
        <v>12915</v>
      </c>
      <c r="CR120" s="382">
        <v>13058</v>
      </c>
      <c r="CS120" s="382">
        <v>13091</v>
      </c>
      <c r="CT120" s="382">
        <v>13092</v>
      </c>
      <c r="CU120" s="382">
        <v>13109</v>
      </c>
      <c r="CV120" s="379">
        <v>13116</v>
      </c>
      <c r="CW120" s="379">
        <v>13091</v>
      </c>
      <c r="CX120" s="379">
        <v>13045</v>
      </c>
      <c r="CY120" s="379">
        <v>13013</v>
      </c>
      <c r="CZ120" s="379">
        <v>13043</v>
      </c>
      <c r="DA120" s="379">
        <v>13025</v>
      </c>
      <c r="DB120" s="379">
        <v>13036</v>
      </c>
      <c r="DC120" s="379">
        <v>12940</v>
      </c>
      <c r="DD120" s="379">
        <v>12916</v>
      </c>
      <c r="DE120" s="379">
        <v>12923</v>
      </c>
      <c r="DF120" s="379">
        <v>12957</v>
      </c>
      <c r="DG120" s="379">
        <v>12919</v>
      </c>
      <c r="DH120" s="382">
        <v>12906</v>
      </c>
      <c r="DI120" s="382">
        <v>12883</v>
      </c>
      <c r="DJ120" s="382">
        <v>13099</v>
      </c>
      <c r="DK120" s="382">
        <v>12990</v>
      </c>
      <c r="DL120" s="382">
        <v>12891</v>
      </c>
      <c r="DM120" s="382">
        <v>12843</v>
      </c>
      <c r="DN120" s="382">
        <v>12813</v>
      </c>
      <c r="DO120" s="382">
        <v>12795</v>
      </c>
      <c r="DP120" s="382">
        <v>12826</v>
      </c>
      <c r="DQ120" s="382">
        <v>12805</v>
      </c>
      <c r="DR120" s="382">
        <v>12780</v>
      </c>
      <c r="DS120" s="382">
        <v>12810</v>
      </c>
      <c r="DT120" s="379">
        <v>12891</v>
      </c>
      <c r="DU120" s="379">
        <v>12979</v>
      </c>
      <c r="DV120" s="379">
        <v>12936</v>
      </c>
      <c r="DW120" s="379">
        <v>12974</v>
      </c>
      <c r="DX120" s="379">
        <v>13033</v>
      </c>
      <c r="DY120" s="379">
        <v>13074</v>
      </c>
      <c r="DZ120" s="379">
        <v>13084</v>
      </c>
      <c r="EA120" s="379">
        <v>13023</v>
      </c>
      <c r="EB120" s="379">
        <v>13056</v>
      </c>
      <c r="EC120" s="379">
        <v>13009</v>
      </c>
      <c r="ED120" s="379">
        <v>12946</v>
      </c>
      <c r="EE120" s="379">
        <v>12956</v>
      </c>
      <c r="EF120" s="382">
        <v>13007</v>
      </c>
      <c r="EG120" s="382">
        <v>12997</v>
      </c>
      <c r="EH120" s="382">
        <v>12983</v>
      </c>
      <c r="EI120" s="382">
        <v>12982</v>
      </c>
      <c r="EJ120" s="382">
        <v>12936</v>
      </c>
      <c r="EK120" s="382">
        <v>12926</v>
      </c>
      <c r="EL120" s="382">
        <v>12919</v>
      </c>
      <c r="EM120" s="382">
        <v>12926</v>
      </c>
      <c r="EN120" s="382">
        <v>12873</v>
      </c>
      <c r="EO120" s="382">
        <v>12835</v>
      </c>
      <c r="EP120" s="382">
        <v>12901</v>
      </c>
      <c r="EQ120" s="382">
        <v>12854</v>
      </c>
      <c r="ER120" s="379">
        <v>12862</v>
      </c>
      <c r="ES120" s="379">
        <v>12851</v>
      </c>
      <c r="ET120" s="379">
        <v>12866</v>
      </c>
      <c r="EU120" s="379">
        <v>12834</v>
      </c>
      <c r="EV120" s="379">
        <v>12861</v>
      </c>
      <c r="EW120" s="379">
        <v>12781</v>
      </c>
      <c r="EX120" s="379">
        <v>12857</v>
      </c>
      <c r="EY120" s="379">
        <v>12738</v>
      </c>
      <c r="EZ120" s="379">
        <v>12682</v>
      </c>
      <c r="FA120" s="379">
        <v>12721</v>
      </c>
      <c r="FB120" s="379">
        <v>12752</v>
      </c>
      <c r="FC120" s="379">
        <v>12832</v>
      </c>
      <c r="FD120" s="382">
        <v>12905</v>
      </c>
      <c r="FE120" s="382">
        <v>12921</v>
      </c>
      <c r="FF120" s="382">
        <v>12855</v>
      </c>
      <c r="FG120" s="382">
        <v>12830</v>
      </c>
      <c r="FH120" s="382">
        <v>12769</v>
      </c>
      <c r="FI120" s="382">
        <v>12686</v>
      </c>
      <c r="FJ120" s="382">
        <v>12643</v>
      </c>
      <c r="FK120" s="382">
        <v>12604</v>
      </c>
      <c r="FL120" s="382">
        <v>12554</v>
      </c>
      <c r="FM120" s="382">
        <v>12536</v>
      </c>
      <c r="FN120" s="382">
        <v>12541</v>
      </c>
      <c r="FO120" s="382">
        <v>12555</v>
      </c>
      <c r="FP120" s="379">
        <v>12625</v>
      </c>
      <c r="FQ120" s="379">
        <v>12646</v>
      </c>
      <c r="FR120" s="379">
        <v>12594</v>
      </c>
      <c r="FS120" s="379">
        <v>12510</v>
      </c>
      <c r="FT120" s="379">
        <v>11610</v>
      </c>
      <c r="FU120" s="379">
        <v>12475</v>
      </c>
      <c r="FV120" s="379">
        <v>12423</v>
      </c>
      <c r="FW120" s="379">
        <v>12294</v>
      </c>
      <c r="FX120" s="379">
        <v>12225</v>
      </c>
      <c r="FY120" s="379">
        <v>12264</v>
      </c>
      <c r="FZ120" s="379">
        <v>12277</v>
      </c>
      <c r="GA120" s="379">
        <v>12339</v>
      </c>
      <c r="GB120" s="379">
        <v>12428</v>
      </c>
      <c r="GC120" s="379">
        <v>12482</v>
      </c>
      <c r="GD120" s="379">
        <v>12484</v>
      </c>
      <c r="GE120" s="379">
        <v>12434</v>
      </c>
      <c r="GF120" s="390">
        <v>12427</v>
      </c>
      <c r="GG120" s="391">
        <v>12221</v>
      </c>
      <c r="GH120" s="379">
        <v>12231</v>
      </c>
      <c r="GI120" s="324">
        <v>10</v>
      </c>
      <c r="GJ120" s="325">
        <v>100.081826364455</v>
      </c>
      <c r="GK120" s="324">
        <v>-108</v>
      </c>
      <c r="GL120" s="325">
        <v>99.124726477024097</v>
      </c>
    </row>
    <row r="121" spans="1:194" ht="15" outlineLevel="2">
      <c r="A121" s="377">
        <v>679</v>
      </c>
      <c r="B121" s="378" t="s">
        <v>539</v>
      </c>
      <c r="C121" s="348" t="s">
        <v>601</v>
      </c>
      <c r="D121" s="379">
        <v>14723</v>
      </c>
      <c r="E121" s="379">
        <v>14704</v>
      </c>
      <c r="F121" s="379">
        <v>14704</v>
      </c>
      <c r="G121" s="379">
        <v>14594</v>
      </c>
      <c r="H121" s="379">
        <v>14479</v>
      </c>
      <c r="I121" s="379">
        <v>14652</v>
      </c>
      <c r="J121" s="379">
        <v>14397</v>
      </c>
      <c r="K121" s="379">
        <v>14463</v>
      </c>
      <c r="L121" s="379">
        <v>14244</v>
      </c>
      <c r="M121" s="379">
        <v>14273</v>
      </c>
      <c r="N121" s="379">
        <v>14278</v>
      </c>
      <c r="O121" s="379">
        <v>14316</v>
      </c>
      <c r="P121" s="382">
        <v>14252</v>
      </c>
      <c r="Q121" s="382">
        <v>14143</v>
      </c>
      <c r="R121" s="385">
        <v>14433</v>
      </c>
      <c r="S121" s="382">
        <v>14496</v>
      </c>
      <c r="T121" s="382">
        <v>14544</v>
      </c>
      <c r="U121" s="382">
        <v>14482</v>
      </c>
      <c r="V121" s="382">
        <v>14246</v>
      </c>
      <c r="W121" s="382">
        <v>14205</v>
      </c>
      <c r="X121" s="382">
        <v>14272</v>
      </c>
      <c r="Y121" s="382">
        <v>14316</v>
      </c>
      <c r="Z121" s="382">
        <v>14260</v>
      </c>
      <c r="AA121" s="382">
        <v>14149</v>
      </c>
      <c r="AB121" s="379">
        <v>14249</v>
      </c>
      <c r="AC121" s="379">
        <v>14284</v>
      </c>
      <c r="AD121" s="379">
        <v>14260</v>
      </c>
      <c r="AE121" s="379">
        <v>14164</v>
      </c>
      <c r="AF121" s="379">
        <v>14232</v>
      </c>
      <c r="AG121" s="379">
        <v>14037</v>
      </c>
      <c r="AH121" s="379">
        <v>14031</v>
      </c>
      <c r="AI121" s="379">
        <v>13971</v>
      </c>
      <c r="AJ121" s="379">
        <v>13981</v>
      </c>
      <c r="AK121" s="379">
        <v>14161</v>
      </c>
      <c r="AL121" s="379">
        <v>14093</v>
      </c>
      <c r="AM121" s="379">
        <v>14108</v>
      </c>
      <c r="AN121" s="382">
        <v>14109</v>
      </c>
      <c r="AO121" s="382">
        <v>14238</v>
      </c>
      <c r="AP121" s="382">
        <v>14258</v>
      </c>
      <c r="AQ121" s="382">
        <v>14215</v>
      </c>
      <c r="AR121" s="382">
        <v>14351</v>
      </c>
      <c r="AS121" s="382">
        <v>14358</v>
      </c>
      <c r="AT121" s="382">
        <v>14303</v>
      </c>
      <c r="AU121" s="382">
        <v>14353</v>
      </c>
      <c r="AV121" s="382">
        <v>14327</v>
      </c>
      <c r="AW121" s="382">
        <v>14344</v>
      </c>
      <c r="AX121" s="382">
        <v>14351</v>
      </c>
      <c r="AY121" s="382">
        <v>14420</v>
      </c>
      <c r="AZ121" s="379">
        <v>14460</v>
      </c>
      <c r="BA121" s="379">
        <v>14527</v>
      </c>
      <c r="BB121" s="379">
        <v>14490</v>
      </c>
      <c r="BC121" s="379">
        <v>14465</v>
      </c>
      <c r="BD121" s="379">
        <v>14480</v>
      </c>
      <c r="BE121" s="379">
        <v>14399</v>
      </c>
      <c r="BF121" s="379">
        <v>14258</v>
      </c>
      <c r="BG121" s="379">
        <v>14127</v>
      </c>
      <c r="BH121" s="379">
        <v>14121</v>
      </c>
      <c r="BI121" s="379">
        <v>14034</v>
      </c>
      <c r="BJ121" s="379">
        <v>14191</v>
      </c>
      <c r="BK121" s="379">
        <v>14318</v>
      </c>
      <c r="BL121" s="382">
        <v>14350</v>
      </c>
      <c r="BM121" s="382">
        <v>14433</v>
      </c>
      <c r="BN121" s="382">
        <v>14407</v>
      </c>
      <c r="BO121" s="382">
        <v>14420</v>
      </c>
      <c r="BP121" s="382">
        <v>14479</v>
      </c>
      <c r="BQ121" s="382">
        <v>14492</v>
      </c>
      <c r="BR121" s="382">
        <v>14330</v>
      </c>
      <c r="BS121" s="382">
        <v>14267</v>
      </c>
      <c r="BT121" s="382">
        <v>14282</v>
      </c>
      <c r="BU121" s="382">
        <v>14269</v>
      </c>
      <c r="BV121" s="382">
        <v>14210</v>
      </c>
      <c r="BW121" s="382">
        <v>14240</v>
      </c>
      <c r="BX121" s="379">
        <v>14121</v>
      </c>
      <c r="BY121" s="379">
        <v>14013</v>
      </c>
      <c r="BZ121" s="379">
        <v>13844</v>
      </c>
      <c r="CA121" s="379">
        <v>13711</v>
      </c>
      <c r="CB121" s="379">
        <v>13642</v>
      </c>
      <c r="CC121" s="379">
        <v>13378</v>
      </c>
      <c r="CD121" s="379">
        <v>13427</v>
      </c>
      <c r="CE121" s="379">
        <v>13398</v>
      </c>
      <c r="CF121" s="379">
        <v>13316</v>
      </c>
      <c r="CG121" s="379">
        <v>13257</v>
      </c>
      <c r="CH121" s="379">
        <v>13246</v>
      </c>
      <c r="CI121" s="379">
        <v>13225</v>
      </c>
      <c r="CJ121" s="382">
        <v>13220</v>
      </c>
      <c r="CK121" s="382">
        <v>13189</v>
      </c>
      <c r="CL121" s="382">
        <v>13142</v>
      </c>
      <c r="CM121" s="382">
        <v>13057</v>
      </c>
      <c r="CN121" s="382">
        <v>13118</v>
      </c>
      <c r="CO121" s="382">
        <v>13231</v>
      </c>
      <c r="CP121" s="382">
        <v>13286</v>
      </c>
      <c r="CQ121" s="382">
        <v>13309</v>
      </c>
      <c r="CR121" s="382">
        <v>13247</v>
      </c>
      <c r="CS121" s="382">
        <v>13289</v>
      </c>
      <c r="CT121" s="382">
        <v>13356</v>
      </c>
      <c r="CU121" s="382">
        <v>13407</v>
      </c>
      <c r="CV121" s="379">
        <v>13391</v>
      </c>
      <c r="CW121" s="379">
        <v>13370</v>
      </c>
      <c r="CX121" s="379">
        <v>13324</v>
      </c>
      <c r="CY121" s="379">
        <v>13328</v>
      </c>
      <c r="CZ121" s="379">
        <v>13340</v>
      </c>
      <c r="DA121" s="379">
        <v>13342</v>
      </c>
      <c r="DB121" s="379">
        <v>13355</v>
      </c>
      <c r="DC121" s="379">
        <v>13275</v>
      </c>
      <c r="DD121" s="379">
        <v>13339</v>
      </c>
      <c r="DE121" s="379">
        <v>13285</v>
      </c>
      <c r="DF121" s="379">
        <v>13267</v>
      </c>
      <c r="DG121" s="379">
        <v>13260</v>
      </c>
      <c r="DH121" s="382">
        <v>13321</v>
      </c>
      <c r="DI121" s="382">
        <v>13306</v>
      </c>
      <c r="DJ121" s="382">
        <v>13308</v>
      </c>
      <c r="DK121" s="382">
        <v>13299</v>
      </c>
      <c r="DL121" s="382">
        <v>13271</v>
      </c>
      <c r="DM121" s="382">
        <v>13222</v>
      </c>
      <c r="DN121" s="382">
        <v>13167</v>
      </c>
      <c r="DO121" s="382">
        <v>13148</v>
      </c>
      <c r="DP121" s="382">
        <v>13141</v>
      </c>
      <c r="DQ121" s="382">
        <v>13057</v>
      </c>
      <c r="DR121" s="382">
        <v>12967</v>
      </c>
      <c r="DS121" s="382">
        <v>13004</v>
      </c>
      <c r="DT121" s="379">
        <v>12995</v>
      </c>
      <c r="DU121" s="379">
        <v>13086</v>
      </c>
      <c r="DV121" s="379">
        <v>13127</v>
      </c>
      <c r="DW121" s="379">
        <v>13136</v>
      </c>
      <c r="DX121" s="379">
        <v>13251</v>
      </c>
      <c r="DY121" s="379">
        <v>13326</v>
      </c>
      <c r="DZ121" s="379">
        <v>13357</v>
      </c>
      <c r="EA121" s="379">
        <v>13204</v>
      </c>
      <c r="EB121" s="379">
        <v>13187</v>
      </c>
      <c r="EC121" s="379">
        <v>13097</v>
      </c>
      <c r="ED121" s="379">
        <v>13013</v>
      </c>
      <c r="EE121" s="379">
        <v>12924</v>
      </c>
      <c r="EF121" s="382">
        <v>12926</v>
      </c>
      <c r="EG121" s="382">
        <v>12893</v>
      </c>
      <c r="EH121" s="382">
        <v>12835</v>
      </c>
      <c r="EI121" s="382">
        <v>12825</v>
      </c>
      <c r="EJ121" s="382">
        <v>12768</v>
      </c>
      <c r="EK121" s="382">
        <v>12749</v>
      </c>
      <c r="EL121" s="382">
        <v>12730</v>
      </c>
      <c r="EM121" s="382">
        <v>12706</v>
      </c>
      <c r="EN121" s="382">
        <v>12756</v>
      </c>
      <c r="EO121" s="382">
        <v>12745</v>
      </c>
      <c r="EP121" s="382">
        <v>12759</v>
      </c>
      <c r="EQ121" s="382">
        <v>12781</v>
      </c>
      <c r="ER121" s="379">
        <v>12778</v>
      </c>
      <c r="ES121" s="379">
        <v>12739</v>
      </c>
      <c r="ET121" s="379">
        <v>12673</v>
      </c>
      <c r="EU121" s="379">
        <v>12618</v>
      </c>
      <c r="EV121" s="379">
        <v>12683</v>
      </c>
      <c r="EW121" s="379">
        <v>12631</v>
      </c>
      <c r="EX121" s="379">
        <v>12923</v>
      </c>
      <c r="EY121" s="379">
        <v>12919</v>
      </c>
      <c r="EZ121" s="379">
        <v>12838</v>
      </c>
      <c r="FA121" s="379">
        <v>12871</v>
      </c>
      <c r="FB121" s="379">
        <v>12850</v>
      </c>
      <c r="FC121" s="379">
        <v>12898</v>
      </c>
      <c r="FD121" s="382">
        <v>12987</v>
      </c>
      <c r="FE121" s="382">
        <v>12940</v>
      </c>
      <c r="FF121" s="382">
        <v>12851</v>
      </c>
      <c r="FG121" s="382">
        <v>12802</v>
      </c>
      <c r="FH121" s="382">
        <v>12792</v>
      </c>
      <c r="FI121" s="382">
        <v>12736</v>
      </c>
      <c r="FJ121" s="382">
        <v>12700</v>
      </c>
      <c r="FK121" s="382">
        <v>12721</v>
      </c>
      <c r="FL121" s="382">
        <v>12762</v>
      </c>
      <c r="FM121" s="382">
        <v>12751</v>
      </c>
      <c r="FN121" s="382">
        <v>12723</v>
      </c>
      <c r="FO121" s="382">
        <v>12711</v>
      </c>
      <c r="FP121" s="379">
        <v>12764</v>
      </c>
      <c r="FQ121" s="379">
        <v>12706</v>
      </c>
      <c r="FR121" s="379">
        <v>12699</v>
      </c>
      <c r="FS121" s="379">
        <v>12649</v>
      </c>
      <c r="FT121" s="379">
        <v>12649</v>
      </c>
      <c r="FU121" s="379">
        <v>12640</v>
      </c>
      <c r="FV121" s="379">
        <v>12664</v>
      </c>
      <c r="FW121" s="379">
        <v>12682</v>
      </c>
      <c r="FX121" s="379">
        <v>12668</v>
      </c>
      <c r="FY121" s="379">
        <v>12698</v>
      </c>
      <c r="FZ121" s="379">
        <v>12656</v>
      </c>
      <c r="GA121" s="379">
        <v>12659</v>
      </c>
      <c r="GB121" s="379">
        <v>12685</v>
      </c>
      <c r="GC121" s="379">
        <v>12626</v>
      </c>
      <c r="GD121" s="379">
        <v>12535</v>
      </c>
      <c r="GE121" s="379">
        <v>12525</v>
      </c>
      <c r="GF121" s="390">
        <v>12566</v>
      </c>
      <c r="GG121" s="391">
        <v>12320</v>
      </c>
      <c r="GH121" s="379">
        <v>12334</v>
      </c>
      <c r="GI121" s="324">
        <v>14</v>
      </c>
      <c r="GJ121" s="325">
        <v>100.113636363636</v>
      </c>
      <c r="GK121" s="324">
        <v>-325</v>
      </c>
      <c r="GL121" s="325">
        <v>97.432656607946896</v>
      </c>
    </row>
    <row r="122" spans="1:194" ht="15" outlineLevel="2">
      <c r="A122" s="377">
        <v>789</v>
      </c>
      <c r="B122" s="378" t="s">
        <v>539</v>
      </c>
      <c r="C122" s="348" t="s">
        <v>602</v>
      </c>
      <c r="D122" s="379">
        <v>9184</v>
      </c>
      <c r="E122" s="379">
        <v>9156</v>
      </c>
      <c r="F122" s="379">
        <v>9190</v>
      </c>
      <c r="G122" s="379">
        <v>9133</v>
      </c>
      <c r="H122" s="379">
        <v>9190</v>
      </c>
      <c r="I122" s="379">
        <v>9265</v>
      </c>
      <c r="J122" s="379">
        <v>9218</v>
      </c>
      <c r="K122" s="379">
        <v>9213</v>
      </c>
      <c r="L122" s="379">
        <v>9168</v>
      </c>
      <c r="M122" s="379">
        <v>9231</v>
      </c>
      <c r="N122" s="379">
        <v>9150</v>
      </c>
      <c r="O122" s="379">
        <v>9197</v>
      </c>
      <c r="P122" s="382">
        <v>9087</v>
      </c>
      <c r="Q122" s="382">
        <v>9096</v>
      </c>
      <c r="R122" s="385">
        <v>9197</v>
      </c>
      <c r="S122" s="382">
        <v>9142</v>
      </c>
      <c r="T122" s="382">
        <v>9150</v>
      </c>
      <c r="U122" s="382">
        <v>9136</v>
      </c>
      <c r="V122" s="382">
        <v>9243</v>
      </c>
      <c r="W122" s="382">
        <v>9269</v>
      </c>
      <c r="X122" s="382">
        <v>9371</v>
      </c>
      <c r="Y122" s="382">
        <v>9343</v>
      </c>
      <c r="Z122" s="382">
        <v>9333</v>
      </c>
      <c r="AA122" s="382">
        <v>9306</v>
      </c>
      <c r="AB122" s="379">
        <v>9376</v>
      </c>
      <c r="AC122" s="379">
        <v>9376</v>
      </c>
      <c r="AD122" s="379">
        <v>9442</v>
      </c>
      <c r="AE122" s="379">
        <v>9428</v>
      </c>
      <c r="AF122" s="379">
        <v>9475</v>
      </c>
      <c r="AG122" s="379">
        <v>9456</v>
      </c>
      <c r="AH122" s="379">
        <v>9404</v>
      </c>
      <c r="AI122" s="379">
        <v>9457</v>
      </c>
      <c r="AJ122" s="379">
        <v>9654</v>
      </c>
      <c r="AK122" s="379">
        <v>9693</v>
      </c>
      <c r="AL122" s="379">
        <v>9622</v>
      </c>
      <c r="AM122" s="379">
        <v>9652</v>
      </c>
      <c r="AN122" s="382">
        <v>9637</v>
      </c>
      <c r="AO122" s="382">
        <v>9747</v>
      </c>
      <c r="AP122" s="382">
        <v>9786</v>
      </c>
      <c r="AQ122" s="382">
        <v>9765</v>
      </c>
      <c r="AR122" s="382">
        <v>9735</v>
      </c>
      <c r="AS122" s="382">
        <v>9750</v>
      </c>
      <c r="AT122" s="382">
        <v>9725</v>
      </c>
      <c r="AU122" s="382">
        <v>9743</v>
      </c>
      <c r="AV122" s="382">
        <v>9688</v>
      </c>
      <c r="AW122" s="382">
        <v>9604</v>
      </c>
      <c r="AX122" s="382">
        <v>9586</v>
      </c>
      <c r="AY122" s="382">
        <v>9580</v>
      </c>
      <c r="AZ122" s="379">
        <v>9620</v>
      </c>
      <c r="BA122" s="379">
        <v>9628</v>
      </c>
      <c r="BB122" s="379">
        <v>9587</v>
      </c>
      <c r="BC122" s="379">
        <v>9543</v>
      </c>
      <c r="BD122" s="379">
        <v>9506</v>
      </c>
      <c r="BE122" s="379">
        <v>9496</v>
      </c>
      <c r="BF122" s="379">
        <v>9506</v>
      </c>
      <c r="BG122" s="379">
        <v>9501</v>
      </c>
      <c r="BH122" s="379">
        <v>9449</v>
      </c>
      <c r="BI122" s="379">
        <v>9425</v>
      </c>
      <c r="BJ122" s="379">
        <v>9633</v>
      </c>
      <c r="BK122" s="379">
        <v>9751</v>
      </c>
      <c r="BL122" s="382">
        <v>9737</v>
      </c>
      <c r="BM122" s="382">
        <v>9822</v>
      </c>
      <c r="BN122" s="382">
        <v>9741</v>
      </c>
      <c r="BO122" s="382">
        <v>9762</v>
      </c>
      <c r="BP122" s="382">
        <v>9797</v>
      </c>
      <c r="BQ122" s="382">
        <v>9801</v>
      </c>
      <c r="BR122" s="382">
        <v>9798</v>
      </c>
      <c r="BS122" s="382">
        <v>9802</v>
      </c>
      <c r="BT122" s="382">
        <v>9812</v>
      </c>
      <c r="BU122" s="382">
        <v>9791</v>
      </c>
      <c r="BV122" s="382">
        <v>9794</v>
      </c>
      <c r="BW122" s="382">
        <v>9808</v>
      </c>
      <c r="BX122" s="379">
        <v>9700</v>
      </c>
      <c r="BY122" s="379">
        <v>9680</v>
      </c>
      <c r="BZ122" s="379">
        <v>9561</v>
      </c>
      <c r="CA122" s="379">
        <v>9495</v>
      </c>
      <c r="CB122" s="379">
        <v>9473</v>
      </c>
      <c r="CC122" s="379">
        <v>9196</v>
      </c>
      <c r="CD122" s="379">
        <v>9222</v>
      </c>
      <c r="CE122" s="379">
        <v>9228</v>
      </c>
      <c r="CF122" s="379">
        <v>9154</v>
      </c>
      <c r="CG122" s="379">
        <v>9134</v>
      </c>
      <c r="CH122" s="379">
        <v>9137</v>
      </c>
      <c r="CI122" s="379">
        <v>9066</v>
      </c>
      <c r="CJ122" s="382">
        <v>9028</v>
      </c>
      <c r="CK122" s="382">
        <v>9082</v>
      </c>
      <c r="CL122" s="382">
        <v>9104</v>
      </c>
      <c r="CM122" s="382">
        <v>9109</v>
      </c>
      <c r="CN122" s="382">
        <v>9125</v>
      </c>
      <c r="CO122" s="382">
        <v>9094</v>
      </c>
      <c r="CP122" s="382">
        <v>9076</v>
      </c>
      <c r="CQ122" s="382">
        <v>8960</v>
      </c>
      <c r="CR122" s="382">
        <v>9096</v>
      </c>
      <c r="CS122" s="382">
        <v>9055</v>
      </c>
      <c r="CT122" s="382">
        <v>9026</v>
      </c>
      <c r="CU122" s="382">
        <v>8966</v>
      </c>
      <c r="CV122" s="379">
        <v>8989</v>
      </c>
      <c r="CW122" s="379">
        <v>9038</v>
      </c>
      <c r="CX122" s="379">
        <v>8980</v>
      </c>
      <c r="CY122" s="379">
        <v>8952</v>
      </c>
      <c r="CZ122" s="379">
        <v>8979</v>
      </c>
      <c r="DA122" s="379">
        <v>8992</v>
      </c>
      <c r="DB122" s="379">
        <v>8961</v>
      </c>
      <c r="DC122" s="379">
        <v>8967</v>
      </c>
      <c r="DD122" s="379">
        <v>8995</v>
      </c>
      <c r="DE122" s="379">
        <v>8995</v>
      </c>
      <c r="DF122" s="379">
        <v>9033</v>
      </c>
      <c r="DG122" s="379">
        <v>9044</v>
      </c>
      <c r="DH122" s="382">
        <v>9083</v>
      </c>
      <c r="DI122" s="382">
        <v>9106</v>
      </c>
      <c r="DJ122" s="382">
        <v>9179</v>
      </c>
      <c r="DK122" s="382">
        <v>9060</v>
      </c>
      <c r="DL122" s="382">
        <v>9042</v>
      </c>
      <c r="DM122" s="382">
        <v>9003</v>
      </c>
      <c r="DN122" s="382">
        <v>8963</v>
      </c>
      <c r="DO122" s="382">
        <v>9042</v>
      </c>
      <c r="DP122" s="382">
        <v>9053</v>
      </c>
      <c r="DQ122" s="382">
        <v>9023</v>
      </c>
      <c r="DR122" s="382">
        <v>9001</v>
      </c>
      <c r="DS122" s="382">
        <v>8982</v>
      </c>
      <c r="DT122" s="379">
        <v>8977</v>
      </c>
      <c r="DU122" s="379">
        <v>9110</v>
      </c>
      <c r="DV122" s="379">
        <v>9123</v>
      </c>
      <c r="DW122" s="379">
        <v>9083</v>
      </c>
      <c r="DX122" s="379">
        <v>9126</v>
      </c>
      <c r="DY122" s="379">
        <v>9116</v>
      </c>
      <c r="DZ122" s="379">
        <v>9126</v>
      </c>
      <c r="EA122" s="379">
        <v>9070</v>
      </c>
      <c r="EB122" s="379">
        <v>9094</v>
      </c>
      <c r="EC122" s="379">
        <v>9053</v>
      </c>
      <c r="ED122" s="379">
        <v>9030</v>
      </c>
      <c r="EE122" s="379">
        <v>8978</v>
      </c>
      <c r="EF122" s="382">
        <v>8973</v>
      </c>
      <c r="EG122" s="382">
        <v>9015</v>
      </c>
      <c r="EH122" s="382">
        <v>8969</v>
      </c>
      <c r="EI122" s="382">
        <v>8999</v>
      </c>
      <c r="EJ122" s="382">
        <v>9028</v>
      </c>
      <c r="EK122" s="382">
        <v>9019</v>
      </c>
      <c r="EL122" s="382">
        <v>8995</v>
      </c>
      <c r="EM122" s="382">
        <v>9063</v>
      </c>
      <c r="EN122" s="382">
        <v>9233</v>
      </c>
      <c r="EO122" s="382">
        <v>9241</v>
      </c>
      <c r="EP122" s="382">
        <v>9189</v>
      </c>
      <c r="EQ122" s="382">
        <v>9187</v>
      </c>
      <c r="ER122" s="379">
        <v>9215</v>
      </c>
      <c r="ES122" s="379">
        <v>9264</v>
      </c>
      <c r="ET122" s="379">
        <v>9152</v>
      </c>
      <c r="EU122" s="379">
        <v>9123</v>
      </c>
      <c r="EV122" s="379">
        <v>9122</v>
      </c>
      <c r="EW122" s="379">
        <v>9098</v>
      </c>
      <c r="EX122" s="379">
        <v>9305</v>
      </c>
      <c r="EY122" s="379">
        <v>9297</v>
      </c>
      <c r="EZ122" s="379">
        <v>9209</v>
      </c>
      <c r="FA122" s="379">
        <v>9259</v>
      </c>
      <c r="FB122" s="379">
        <v>9243</v>
      </c>
      <c r="FC122" s="379">
        <v>9230</v>
      </c>
      <c r="FD122" s="382">
        <v>9293</v>
      </c>
      <c r="FE122" s="382">
        <v>9317</v>
      </c>
      <c r="FF122" s="382">
        <v>9187</v>
      </c>
      <c r="FG122" s="382">
        <v>9215</v>
      </c>
      <c r="FH122" s="382">
        <v>9235</v>
      </c>
      <c r="FI122" s="382">
        <v>9230</v>
      </c>
      <c r="FJ122" s="382">
        <v>9236</v>
      </c>
      <c r="FK122" s="382">
        <v>9215</v>
      </c>
      <c r="FL122" s="382">
        <v>9190</v>
      </c>
      <c r="FM122" s="382">
        <v>9189</v>
      </c>
      <c r="FN122" s="382">
        <v>9142</v>
      </c>
      <c r="FO122" s="382">
        <v>9163</v>
      </c>
      <c r="FP122" s="379">
        <v>9214</v>
      </c>
      <c r="FQ122" s="379">
        <v>9249</v>
      </c>
      <c r="FR122" s="379">
        <v>9224</v>
      </c>
      <c r="FS122" s="379">
        <v>9166</v>
      </c>
      <c r="FT122" s="379">
        <v>9156</v>
      </c>
      <c r="FU122" s="379">
        <v>9222</v>
      </c>
      <c r="FV122" s="379">
        <v>9238</v>
      </c>
      <c r="FW122" s="379">
        <v>9220</v>
      </c>
      <c r="FX122" s="379">
        <v>9180</v>
      </c>
      <c r="FY122" s="379">
        <v>9189</v>
      </c>
      <c r="FZ122" s="379">
        <v>9162</v>
      </c>
      <c r="GA122" s="379">
        <v>9167</v>
      </c>
      <c r="GB122" s="379">
        <v>9243</v>
      </c>
      <c r="GC122" s="379">
        <v>9282</v>
      </c>
      <c r="GD122" s="379">
        <v>9247</v>
      </c>
      <c r="GE122" s="379">
        <v>9201</v>
      </c>
      <c r="GF122" s="390">
        <v>9218</v>
      </c>
      <c r="GG122" s="391">
        <v>9093</v>
      </c>
      <c r="GH122" s="379">
        <v>9108</v>
      </c>
      <c r="GI122" s="324">
        <v>15</v>
      </c>
      <c r="GJ122" s="325">
        <v>100.164962058726</v>
      </c>
      <c r="GK122" s="324">
        <v>-59</v>
      </c>
      <c r="GL122" s="325">
        <v>99.356387040471205</v>
      </c>
    </row>
    <row r="123" spans="1:194" ht="15" outlineLevel="2">
      <c r="A123" s="377">
        <v>792</v>
      </c>
      <c r="B123" s="378" t="s">
        <v>539</v>
      </c>
      <c r="C123" s="348" t="s">
        <v>468</v>
      </c>
      <c r="D123" s="379">
        <v>4108</v>
      </c>
      <c r="E123" s="379">
        <v>4136</v>
      </c>
      <c r="F123" s="379">
        <v>4090</v>
      </c>
      <c r="G123" s="379">
        <v>4091</v>
      </c>
      <c r="H123" s="379">
        <v>4052</v>
      </c>
      <c r="I123" s="379">
        <v>4028</v>
      </c>
      <c r="J123" s="379">
        <v>3979</v>
      </c>
      <c r="K123" s="379">
        <v>4022</v>
      </c>
      <c r="L123" s="379">
        <v>4034</v>
      </c>
      <c r="M123" s="379">
        <v>4003</v>
      </c>
      <c r="N123" s="379">
        <v>3991</v>
      </c>
      <c r="O123" s="379">
        <v>3996</v>
      </c>
      <c r="P123" s="382">
        <v>3975</v>
      </c>
      <c r="Q123" s="382">
        <v>3987</v>
      </c>
      <c r="R123" s="385">
        <v>4015</v>
      </c>
      <c r="S123" s="382">
        <v>4059</v>
      </c>
      <c r="T123" s="382">
        <v>4071</v>
      </c>
      <c r="U123" s="382">
        <v>4065</v>
      </c>
      <c r="V123" s="382">
        <v>4038</v>
      </c>
      <c r="W123" s="382">
        <v>3999</v>
      </c>
      <c r="X123" s="382">
        <v>3927</v>
      </c>
      <c r="Y123" s="382">
        <v>3961</v>
      </c>
      <c r="Z123" s="382">
        <v>3985</v>
      </c>
      <c r="AA123" s="382">
        <v>3898</v>
      </c>
      <c r="AB123" s="379">
        <v>3890</v>
      </c>
      <c r="AC123" s="379">
        <v>3958</v>
      </c>
      <c r="AD123" s="379">
        <v>3954</v>
      </c>
      <c r="AE123" s="379">
        <v>3949</v>
      </c>
      <c r="AF123" s="379">
        <v>3884</v>
      </c>
      <c r="AG123" s="379">
        <v>3794</v>
      </c>
      <c r="AH123" s="379">
        <v>3750</v>
      </c>
      <c r="AI123" s="379">
        <v>3743</v>
      </c>
      <c r="AJ123" s="379">
        <v>3732</v>
      </c>
      <c r="AK123" s="379">
        <v>3792</v>
      </c>
      <c r="AL123" s="379">
        <v>3765</v>
      </c>
      <c r="AM123" s="379">
        <v>3851</v>
      </c>
      <c r="AN123" s="382">
        <v>3822</v>
      </c>
      <c r="AO123" s="382">
        <v>3793</v>
      </c>
      <c r="AP123" s="382">
        <v>3769</v>
      </c>
      <c r="AQ123" s="382">
        <v>3735</v>
      </c>
      <c r="AR123" s="382">
        <v>3821</v>
      </c>
      <c r="AS123" s="382">
        <v>3786</v>
      </c>
      <c r="AT123" s="382">
        <v>3797</v>
      </c>
      <c r="AU123" s="382">
        <v>3811</v>
      </c>
      <c r="AV123" s="382">
        <v>3773</v>
      </c>
      <c r="AW123" s="382">
        <v>3749</v>
      </c>
      <c r="AX123" s="382">
        <v>3740</v>
      </c>
      <c r="AY123" s="382">
        <v>3707</v>
      </c>
      <c r="AZ123" s="379">
        <v>3710</v>
      </c>
      <c r="BA123" s="379">
        <v>3708</v>
      </c>
      <c r="BB123" s="379">
        <v>3684</v>
      </c>
      <c r="BC123" s="379">
        <v>3632</v>
      </c>
      <c r="BD123" s="379">
        <v>3637</v>
      </c>
      <c r="BE123" s="379">
        <v>3629</v>
      </c>
      <c r="BF123" s="379">
        <v>3623</v>
      </c>
      <c r="BG123" s="379">
        <v>3517</v>
      </c>
      <c r="BH123" s="379">
        <v>3545</v>
      </c>
      <c r="BI123" s="379">
        <v>3477</v>
      </c>
      <c r="BJ123" s="379">
        <v>3512</v>
      </c>
      <c r="BK123" s="379">
        <v>3539</v>
      </c>
      <c r="BL123" s="382">
        <v>3549</v>
      </c>
      <c r="BM123" s="382">
        <v>3573</v>
      </c>
      <c r="BN123" s="382">
        <v>3563</v>
      </c>
      <c r="BO123" s="382">
        <v>3543</v>
      </c>
      <c r="BP123" s="382">
        <v>3540</v>
      </c>
      <c r="BQ123" s="382">
        <v>3481</v>
      </c>
      <c r="BR123" s="382">
        <v>3294</v>
      </c>
      <c r="BS123" s="382">
        <v>3232</v>
      </c>
      <c r="BT123" s="382">
        <v>3220</v>
      </c>
      <c r="BU123" s="382">
        <v>3227</v>
      </c>
      <c r="BV123" s="382">
        <v>3271</v>
      </c>
      <c r="BW123" s="382">
        <v>3288</v>
      </c>
      <c r="BX123" s="379">
        <v>3296</v>
      </c>
      <c r="BY123" s="379">
        <v>3267</v>
      </c>
      <c r="BZ123" s="379">
        <v>3248</v>
      </c>
      <c r="CA123" s="379">
        <v>3185</v>
      </c>
      <c r="CB123" s="379">
        <v>3194</v>
      </c>
      <c r="CC123" s="379">
        <v>3164</v>
      </c>
      <c r="CD123" s="379">
        <v>3132</v>
      </c>
      <c r="CE123" s="379">
        <v>3139</v>
      </c>
      <c r="CF123" s="379">
        <v>3108</v>
      </c>
      <c r="CG123" s="379">
        <v>3089</v>
      </c>
      <c r="CH123" s="379">
        <v>3091</v>
      </c>
      <c r="CI123" s="379">
        <v>3090</v>
      </c>
      <c r="CJ123" s="382">
        <v>3077</v>
      </c>
      <c r="CK123" s="382">
        <v>3061</v>
      </c>
      <c r="CL123" s="382">
        <v>3031</v>
      </c>
      <c r="CM123" s="382">
        <v>3027</v>
      </c>
      <c r="CN123" s="382">
        <v>3021</v>
      </c>
      <c r="CO123" s="382">
        <v>3035</v>
      </c>
      <c r="CP123" s="382">
        <v>3084</v>
      </c>
      <c r="CQ123" s="382">
        <v>3068</v>
      </c>
      <c r="CR123" s="382">
        <v>3052</v>
      </c>
      <c r="CS123" s="382">
        <v>3096</v>
      </c>
      <c r="CT123" s="382">
        <v>3108</v>
      </c>
      <c r="CU123" s="382">
        <v>3140</v>
      </c>
      <c r="CV123" s="379">
        <v>3139</v>
      </c>
      <c r="CW123" s="379">
        <v>3107</v>
      </c>
      <c r="CX123" s="379">
        <v>3074</v>
      </c>
      <c r="CY123" s="379">
        <v>3047</v>
      </c>
      <c r="CZ123" s="379">
        <v>3034</v>
      </c>
      <c r="DA123" s="379">
        <v>3021</v>
      </c>
      <c r="DB123" s="379">
        <v>2990</v>
      </c>
      <c r="DC123" s="379">
        <v>3011</v>
      </c>
      <c r="DD123" s="379">
        <v>2997</v>
      </c>
      <c r="DE123" s="379">
        <v>2996</v>
      </c>
      <c r="DF123" s="379">
        <v>3024</v>
      </c>
      <c r="DG123" s="379">
        <v>3037</v>
      </c>
      <c r="DH123" s="382">
        <v>3048</v>
      </c>
      <c r="DI123" s="382">
        <v>2980</v>
      </c>
      <c r="DJ123" s="382">
        <v>2995</v>
      </c>
      <c r="DK123" s="382">
        <v>2985</v>
      </c>
      <c r="DL123" s="382">
        <v>2963</v>
      </c>
      <c r="DM123" s="382">
        <v>2940</v>
      </c>
      <c r="DN123" s="382">
        <v>2916</v>
      </c>
      <c r="DO123" s="382">
        <v>2940</v>
      </c>
      <c r="DP123" s="382">
        <v>2949</v>
      </c>
      <c r="DQ123" s="382">
        <v>2938</v>
      </c>
      <c r="DR123" s="382">
        <v>2934</v>
      </c>
      <c r="DS123" s="382">
        <v>2993</v>
      </c>
      <c r="DT123" s="379">
        <v>2995</v>
      </c>
      <c r="DU123" s="379">
        <v>3071</v>
      </c>
      <c r="DV123" s="379">
        <v>3060</v>
      </c>
      <c r="DW123" s="379">
        <v>3108</v>
      </c>
      <c r="DX123" s="379">
        <v>3158</v>
      </c>
      <c r="DY123" s="379">
        <v>3155</v>
      </c>
      <c r="DZ123" s="379">
        <v>3156</v>
      </c>
      <c r="EA123" s="379">
        <v>3071</v>
      </c>
      <c r="EB123" s="379">
        <v>3063</v>
      </c>
      <c r="EC123" s="379">
        <v>3045</v>
      </c>
      <c r="ED123" s="379">
        <v>3034</v>
      </c>
      <c r="EE123" s="379">
        <v>3036</v>
      </c>
      <c r="EF123" s="382">
        <v>3041</v>
      </c>
      <c r="EG123" s="382">
        <v>3055</v>
      </c>
      <c r="EH123" s="382">
        <v>3018</v>
      </c>
      <c r="EI123" s="382">
        <v>3023</v>
      </c>
      <c r="EJ123" s="382">
        <v>3017</v>
      </c>
      <c r="EK123" s="382">
        <v>2989</v>
      </c>
      <c r="EL123" s="382">
        <v>3003</v>
      </c>
      <c r="EM123" s="382">
        <v>3007</v>
      </c>
      <c r="EN123" s="382">
        <v>3013</v>
      </c>
      <c r="EO123" s="382">
        <v>2989</v>
      </c>
      <c r="EP123" s="382">
        <v>2978</v>
      </c>
      <c r="EQ123" s="382">
        <v>2990</v>
      </c>
      <c r="ER123" s="379">
        <v>3016</v>
      </c>
      <c r="ES123" s="379">
        <v>2998</v>
      </c>
      <c r="ET123" s="379">
        <v>2984</v>
      </c>
      <c r="EU123" s="379">
        <v>2962</v>
      </c>
      <c r="EV123" s="379">
        <v>2977</v>
      </c>
      <c r="EW123" s="379">
        <v>2961</v>
      </c>
      <c r="EX123" s="379">
        <v>3108</v>
      </c>
      <c r="EY123" s="379">
        <v>3099</v>
      </c>
      <c r="EZ123" s="379">
        <v>3113</v>
      </c>
      <c r="FA123" s="379">
        <v>3127</v>
      </c>
      <c r="FB123" s="379">
        <v>3146</v>
      </c>
      <c r="FC123" s="379">
        <v>3136</v>
      </c>
      <c r="FD123" s="382">
        <v>3169</v>
      </c>
      <c r="FE123" s="382">
        <v>3130</v>
      </c>
      <c r="FF123" s="382">
        <v>3103</v>
      </c>
      <c r="FG123" s="382">
        <v>3096</v>
      </c>
      <c r="FH123" s="382">
        <v>3076</v>
      </c>
      <c r="FI123" s="382">
        <v>3099</v>
      </c>
      <c r="FJ123" s="382">
        <v>3105</v>
      </c>
      <c r="FK123" s="382">
        <v>3150</v>
      </c>
      <c r="FL123" s="382">
        <v>3155</v>
      </c>
      <c r="FM123" s="382">
        <v>3155</v>
      </c>
      <c r="FN123" s="382">
        <v>3184</v>
      </c>
      <c r="FO123" s="382">
        <v>3206</v>
      </c>
      <c r="FP123" s="379">
        <v>3227</v>
      </c>
      <c r="FQ123" s="379">
        <v>3196</v>
      </c>
      <c r="FR123" s="379">
        <v>3199</v>
      </c>
      <c r="FS123" s="379">
        <v>3191</v>
      </c>
      <c r="FT123" s="379">
        <v>3189</v>
      </c>
      <c r="FU123" s="379">
        <v>3202</v>
      </c>
      <c r="FV123" s="379">
        <v>3199</v>
      </c>
      <c r="FW123" s="379">
        <v>3217</v>
      </c>
      <c r="FX123" s="379">
        <v>3209</v>
      </c>
      <c r="FY123" s="379">
        <v>3215</v>
      </c>
      <c r="FZ123" s="379">
        <v>3211</v>
      </c>
      <c r="GA123" s="379">
        <v>3194</v>
      </c>
      <c r="GB123" s="379">
        <v>3267</v>
      </c>
      <c r="GC123" s="379">
        <v>3231</v>
      </c>
      <c r="GD123" s="379">
        <v>3225</v>
      </c>
      <c r="GE123" s="379">
        <v>3192</v>
      </c>
      <c r="GF123" s="390">
        <v>3166</v>
      </c>
      <c r="GG123" s="391">
        <v>3110</v>
      </c>
      <c r="GH123" s="379">
        <v>3112</v>
      </c>
      <c r="GI123" s="324">
        <v>2</v>
      </c>
      <c r="GJ123" s="325">
        <v>100.064308681672</v>
      </c>
      <c r="GK123" s="324">
        <v>-82</v>
      </c>
      <c r="GL123" s="325">
        <v>97.4326862867877</v>
      </c>
    </row>
    <row r="124" spans="1:194" ht="15" outlineLevel="2">
      <c r="A124" s="377">
        <v>809</v>
      </c>
      <c r="B124" s="378" t="s">
        <v>539</v>
      </c>
      <c r="C124" s="348" t="s">
        <v>603</v>
      </c>
      <c r="D124" s="379">
        <v>4612</v>
      </c>
      <c r="E124" s="379">
        <v>4618</v>
      </c>
      <c r="F124" s="379">
        <v>4564</v>
      </c>
      <c r="G124" s="379">
        <v>4537</v>
      </c>
      <c r="H124" s="379">
        <v>4450</v>
      </c>
      <c r="I124" s="379">
        <v>4444</v>
      </c>
      <c r="J124" s="379">
        <v>4351</v>
      </c>
      <c r="K124" s="379">
        <v>4440</v>
      </c>
      <c r="L124" s="379">
        <v>4263</v>
      </c>
      <c r="M124" s="379">
        <v>4241</v>
      </c>
      <c r="N124" s="379">
        <v>4223</v>
      </c>
      <c r="O124" s="379">
        <v>4311</v>
      </c>
      <c r="P124" s="382">
        <v>4374</v>
      </c>
      <c r="Q124" s="382">
        <v>4309</v>
      </c>
      <c r="R124" s="385">
        <v>4312</v>
      </c>
      <c r="S124" s="382">
        <v>4224</v>
      </c>
      <c r="T124" s="382">
        <v>4252</v>
      </c>
      <c r="U124" s="382">
        <v>4218</v>
      </c>
      <c r="V124" s="382">
        <v>4288</v>
      </c>
      <c r="W124" s="382">
        <v>4274</v>
      </c>
      <c r="X124" s="382">
        <v>4238</v>
      </c>
      <c r="Y124" s="382">
        <v>4266</v>
      </c>
      <c r="Z124" s="382">
        <v>4252</v>
      </c>
      <c r="AA124" s="382">
        <v>4135</v>
      </c>
      <c r="AB124" s="379">
        <v>4130</v>
      </c>
      <c r="AC124" s="379">
        <v>4227</v>
      </c>
      <c r="AD124" s="379">
        <v>4245</v>
      </c>
      <c r="AE124" s="379">
        <v>4256</v>
      </c>
      <c r="AF124" s="379">
        <v>4231</v>
      </c>
      <c r="AG124" s="379">
        <v>4123</v>
      </c>
      <c r="AH124" s="379">
        <v>4091</v>
      </c>
      <c r="AI124" s="379">
        <v>4095</v>
      </c>
      <c r="AJ124" s="379">
        <v>4085</v>
      </c>
      <c r="AK124" s="379">
        <v>4281</v>
      </c>
      <c r="AL124" s="379">
        <v>4216</v>
      </c>
      <c r="AM124" s="379">
        <v>4264</v>
      </c>
      <c r="AN124" s="382">
        <v>4233</v>
      </c>
      <c r="AO124" s="382">
        <v>4308</v>
      </c>
      <c r="AP124" s="382">
        <v>4307</v>
      </c>
      <c r="AQ124" s="382">
        <v>4236</v>
      </c>
      <c r="AR124" s="382">
        <v>4294</v>
      </c>
      <c r="AS124" s="382">
        <v>4287</v>
      </c>
      <c r="AT124" s="382">
        <v>4301</v>
      </c>
      <c r="AU124" s="382">
        <v>4363</v>
      </c>
      <c r="AV124" s="382">
        <v>4327</v>
      </c>
      <c r="AW124" s="382">
        <v>4354</v>
      </c>
      <c r="AX124" s="382">
        <v>4315</v>
      </c>
      <c r="AY124" s="382">
        <v>4342</v>
      </c>
      <c r="AZ124" s="379">
        <v>4336</v>
      </c>
      <c r="BA124" s="379">
        <v>4383</v>
      </c>
      <c r="BB124" s="379">
        <v>4329</v>
      </c>
      <c r="BC124" s="379">
        <v>4292</v>
      </c>
      <c r="BD124" s="379">
        <v>4242</v>
      </c>
      <c r="BE124" s="379">
        <v>4190</v>
      </c>
      <c r="BF124" s="379">
        <v>4156</v>
      </c>
      <c r="BG124" s="379">
        <v>4026</v>
      </c>
      <c r="BH124" s="379">
        <v>4072</v>
      </c>
      <c r="BI124" s="379">
        <v>4005</v>
      </c>
      <c r="BJ124" s="379">
        <v>4125</v>
      </c>
      <c r="BK124" s="379">
        <v>4139</v>
      </c>
      <c r="BL124" s="382">
        <v>4156</v>
      </c>
      <c r="BM124" s="382">
        <v>4197</v>
      </c>
      <c r="BN124" s="382">
        <v>4170</v>
      </c>
      <c r="BO124" s="382">
        <v>4171</v>
      </c>
      <c r="BP124" s="382">
        <v>4210</v>
      </c>
      <c r="BQ124" s="382">
        <v>4163</v>
      </c>
      <c r="BR124" s="382">
        <v>3957</v>
      </c>
      <c r="BS124" s="382">
        <v>3913</v>
      </c>
      <c r="BT124" s="382">
        <v>3881</v>
      </c>
      <c r="BU124" s="382">
        <v>3875</v>
      </c>
      <c r="BV124" s="382">
        <v>3894</v>
      </c>
      <c r="BW124" s="382">
        <v>3946</v>
      </c>
      <c r="BX124" s="379">
        <v>3854</v>
      </c>
      <c r="BY124" s="379">
        <v>3824</v>
      </c>
      <c r="BZ124" s="379">
        <v>3806</v>
      </c>
      <c r="CA124" s="379">
        <v>3778</v>
      </c>
      <c r="CB124" s="379">
        <v>3704</v>
      </c>
      <c r="CC124" s="379">
        <v>3638</v>
      </c>
      <c r="CD124" s="379">
        <v>3587</v>
      </c>
      <c r="CE124" s="379">
        <v>3600</v>
      </c>
      <c r="CF124" s="379">
        <v>3592</v>
      </c>
      <c r="CG124" s="379">
        <v>3576</v>
      </c>
      <c r="CH124" s="379">
        <v>3583</v>
      </c>
      <c r="CI124" s="379">
        <v>3603</v>
      </c>
      <c r="CJ124" s="382">
        <v>3599</v>
      </c>
      <c r="CK124" s="382">
        <v>3615</v>
      </c>
      <c r="CL124" s="382">
        <v>3603</v>
      </c>
      <c r="CM124" s="382">
        <v>3600</v>
      </c>
      <c r="CN124" s="382">
        <v>3624</v>
      </c>
      <c r="CO124" s="382">
        <v>3676</v>
      </c>
      <c r="CP124" s="382">
        <v>3727</v>
      </c>
      <c r="CQ124" s="382">
        <v>3718</v>
      </c>
      <c r="CR124" s="382">
        <v>3674</v>
      </c>
      <c r="CS124" s="382">
        <v>3727</v>
      </c>
      <c r="CT124" s="382">
        <v>3724</v>
      </c>
      <c r="CU124" s="382">
        <v>3720</v>
      </c>
      <c r="CV124" s="379">
        <v>3738</v>
      </c>
      <c r="CW124" s="379">
        <v>3729</v>
      </c>
      <c r="CX124" s="379">
        <v>3688</v>
      </c>
      <c r="CY124" s="379">
        <v>3650</v>
      </c>
      <c r="CZ124" s="379">
        <v>3649</v>
      </c>
      <c r="DA124" s="379">
        <v>3626</v>
      </c>
      <c r="DB124" s="379">
        <v>3681</v>
      </c>
      <c r="DC124" s="379">
        <v>3631</v>
      </c>
      <c r="DD124" s="379">
        <v>3634</v>
      </c>
      <c r="DE124" s="379">
        <v>3642</v>
      </c>
      <c r="DF124" s="379">
        <v>3648</v>
      </c>
      <c r="DG124" s="379">
        <v>3621</v>
      </c>
      <c r="DH124" s="382">
        <v>3605</v>
      </c>
      <c r="DI124" s="382">
        <v>3634</v>
      </c>
      <c r="DJ124" s="382">
        <v>3627</v>
      </c>
      <c r="DK124" s="382">
        <v>3609</v>
      </c>
      <c r="DL124" s="382">
        <v>3575</v>
      </c>
      <c r="DM124" s="382">
        <v>3521</v>
      </c>
      <c r="DN124" s="382">
        <v>3487</v>
      </c>
      <c r="DO124" s="382">
        <v>3469</v>
      </c>
      <c r="DP124" s="382">
        <v>3485</v>
      </c>
      <c r="DQ124" s="382">
        <v>3449</v>
      </c>
      <c r="DR124" s="382">
        <v>3449</v>
      </c>
      <c r="DS124" s="382">
        <v>3527</v>
      </c>
      <c r="DT124" s="379">
        <v>3551</v>
      </c>
      <c r="DU124" s="379">
        <v>3660</v>
      </c>
      <c r="DV124" s="379">
        <v>3679</v>
      </c>
      <c r="DW124" s="379">
        <v>3685</v>
      </c>
      <c r="DX124" s="379">
        <v>3748</v>
      </c>
      <c r="DY124" s="379">
        <v>3771</v>
      </c>
      <c r="DZ124" s="379">
        <v>3754</v>
      </c>
      <c r="EA124" s="379">
        <v>3687</v>
      </c>
      <c r="EB124" s="379">
        <v>3682</v>
      </c>
      <c r="EC124" s="379">
        <v>3657</v>
      </c>
      <c r="ED124" s="379">
        <v>3624</v>
      </c>
      <c r="EE124" s="379">
        <v>3593</v>
      </c>
      <c r="EF124" s="382">
        <v>3586</v>
      </c>
      <c r="EG124" s="382">
        <v>3561</v>
      </c>
      <c r="EH124" s="382">
        <v>3524</v>
      </c>
      <c r="EI124" s="382">
        <v>3493</v>
      </c>
      <c r="EJ124" s="382">
        <v>3512</v>
      </c>
      <c r="EK124" s="382">
        <v>3507</v>
      </c>
      <c r="EL124" s="382">
        <v>3492</v>
      </c>
      <c r="EM124" s="382">
        <v>3473</v>
      </c>
      <c r="EN124" s="382">
        <v>3465</v>
      </c>
      <c r="EO124" s="382">
        <v>3438</v>
      </c>
      <c r="EP124" s="382">
        <v>3421</v>
      </c>
      <c r="EQ124" s="382">
        <v>3410</v>
      </c>
      <c r="ER124" s="379">
        <v>3433</v>
      </c>
      <c r="ES124" s="379">
        <v>3421</v>
      </c>
      <c r="ET124" s="379">
        <v>3418</v>
      </c>
      <c r="EU124" s="379">
        <v>3389</v>
      </c>
      <c r="EV124" s="379">
        <v>3408</v>
      </c>
      <c r="EW124" s="379">
        <v>3370</v>
      </c>
      <c r="EX124" s="379">
        <v>3573</v>
      </c>
      <c r="EY124" s="379">
        <v>3544</v>
      </c>
      <c r="EZ124" s="379">
        <v>3520</v>
      </c>
      <c r="FA124" s="379">
        <v>3522</v>
      </c>
      <c r="FB124" s="379">
        <v>3512</v>
      </c>
      <c r="FC124" s="379">
        <v>3537</v>
      </c>
      <c r="FD124" s="382">
        <v>3578</v>
      </c>
      <c r="FE124" s="382">
        <v>3587</v>
      </c>
      <c r="FF124" s="382">
        <v>3613</v>
      </c>
      <c r="FG124" s="382">
        <v>3564</v>
      </c>
      <c r="FH124" s="382">
        <v>3509</v>
      </c>
      <c r="FI124" s="382">
        <v>3481</v>
      </c>
      <c r="FJ124" s="382">
        <v>3474</v>
      </c>
      <c r="FK124" s="382">
        <v>3472</v>
      </c>
      <c r="FL124" s="382">
        <v>3440</v>
      </c>
      <c r="FM124" s="382">
        <v>3452</v>
      </c>
      <c r="FN124" s="382">
        <v>3426</v>
      </c>
      <c r="FO124" s="382">
        <v>3435</v>
      </c>
      <c r="FP124" s="379">
        <v>3504</v>
      </c>
      <c r="FQ124" s="379">
        <v>3494</v>
      </c>
      <c r="FR124" s="379">
        <v>3472</v>
      </c>
      <c r="FS124" s="379">
        <v>3447</v>
      </c>
      <c r="FT124" s="379">
        <v>3444</v>
      </c>
      <c r="FU124" s="379">
        <v>3429</v>
      </c>
      <c r="FV124" s="379">
        <v>3432</v>
      </c>
      <c r="FW124" s="379">
        <v>3461</v>
      </c>
      <c r="FX124" s="379">
        <v>3486</v>
      </c>
      <c r="FY124" s="379">
        <v>3464</v>
      </c>
      <c r="FZ124" s="379">
        <v>3479</v>
      </c>
      <c r="GA124" s="379">
        <v>3491</v>
      </c>
      <c r="GB124" s="379">
        <v>3548</v>
      </c>
      <c r="GC124" s="379">
        <v>3558</v>
      </c>
      <c r="GD124" s="379">
        <v>3497</v>
      </c>
      <c r="GE124" s="379">
        <v>3493</v>
      </c>
      <c r="GF124" s="390">
        <v>3511</v>
      </c>
      <c r="GG124" s="391">
        <v>3451</v>
      </c>
      <c r="GH124" s="379">
        <v>3434</v>
      </c>
      <c r="GI124" s="324">
        <v>-17</v>
      </c>
      <c r="GJ124" s="325">
        <v>99.507389162561594</v>
      </c>
      <c r="GK124" s="324">
        <v>-57</v>
      </c>
      <c r="GL124" s="325">
        <v>98.367230020051593</v>
      </c>
    </row>
    <row r="125" spans="1:194" ht="15" outlineLevel="2">
      <c r="A125" s="377">
        <v>847</v>
      </c>
      <c r="B125" s="378" t="s">
        <v>539</v>
      </c>
      <c r="C125" s="348" t="s">
        <v>473</v>
      </c>
      <c r="D125" s="379">
        <v>24344</v>
      </c>
      <c r="E125" s="379">
        <v>24416</v>
      </c>
      <c r="F125" s="379">
        <v>24400</v>
      </c>
      <c r="G125" s="379">
        <v>24381</v>
      </c>
      <c r="H125" s="379">
        <v>24254</v>
      </c>
      <c r="I125" s="379">
        <v>24293</v>
      </c>
      <c r="J125" s="379">
        <v>24233</v>
      </c>
      <c r="K125" s="379">
        <v>24261</v>
      </c>
      <c r="L125" s="379">
        <v>24306</v>
      </c>
      <c r="M125" s="379">
        <v>24469</v>
      </c>
      <c r="N125" s="379">
        <v>24539</v>
      </c>
      <c r="O125" s="379">
        <v>24711</v>
      </c>
      <c r="P125" s="382">
        <v>24726</v>
      </c>
      <c r="Q125" s="382">
        <v>24794</v>
      </c>
      <c r="R125" s="385">
        <v>24917</v>
      </c>
      <c r="S125" s="382">
        <v>25102</v>
      </c>
      <c r="T125" s="382">
        <v>25164</v>
      </c>
      <c r="U125" s="382">
        <v>25366</v>
      </c>
      <c r="V125" s="382">
        <v>25362</v>
      </c>
      <c r="W125" s="382">
        <v>25168</v>
      </c>
      <c r="X125" s="382">
        <v>25054</v>
      </c>
      <c r="Y125" s="382">
        <v>25106</v>
      </c>
      <c r="Z125" s="382">
        <v>25072</v>
      </c>
      <c r="AA125" s="382">
        <v>25007</v>
      </c>
      <c r="AB125" s="379">
        <v>25112</v>
      </c>
      <c r="AC125" s="379">
        <v>25226</v>
      </c>
      <c r="AD125" s="379">
        <v>25016</v>
      </c>
      <c r="AE125" s="379">
        <v>25395</v>
      </c>
      <c r="AF125" s="379">
        <v>25416</v>
      </c>
      <c r="AG125" s="379">
        <v>25243</v>
      </c>
      <c r="AH125" s="379">
        <v>25189</v>
      </c>
      <c r="AI125" s="379">
        <v>25292</v>
      </c>
      <c r="AJ125" s="379">
        <v>25281</v>
      </c>
      <c r="AK125" s="379">
        <v>25356</v>
      </c>
      <c r="AL125" s="379">
        <v>25304</v>
      </c>
      <c r="AM125" s="379">
        <v>25433</v>
      </c>
      <c r="AN125" s="382">
        <v>25348</v>
      </c>
      <c r="AO125" s="382">
        <v>25418</v>
      </c>
      <c r="AP125" s="382">
        <v>25433</v>
      </c>
      <c r="AQ125" s="382">
        <v>25264</v>
      </c>
      <c r="AR125" s="382">
        <v>25456</v>
      </c>
      <c r="AS125" s="382">
        <v>25513</v>
      </c>
      <c r="AT125" s="382">
        <v>25583</v>
      </c>
      <c r="AU125" s="382">
        <v>25639</v>
      </c>
      <c r="AV125" s="382">
        <v>25584</v>
      </c>
      <c r="AW125" s="382">
        <v>25583</v>
      </c>
      <c r="AX125" s="382">
        <v>25598</v>
      </c>
      <c r="AY125" s="382">
        <v>25655</v>
      </c>
      <c r="AZ125" s="379">
        <v>25731</v>
      </c>
      <c r="BA125" s="379">
        <v>25835</v>
      </c>
      <c r="BB125" s="379">
        <v>25803</v>
      </c>
      <c r="BC125" s="379">
        <v>25798</v>
      </c>
      <c r="BD125" s="379">
        <v>25735</v>
      </c>
      <c r="BE125" s="379">
        <v>25541</v>
      </c>
      <c r="BF125" s="379">
        <v>25533</v>
      </c>
      <c r="BG125" s="379">
        <v>25341</v>
      </c>
      <c r="BH125" s="379">
        <v>25372</v>
      </c>
      <c r="BI125" s="379">
        <v>25229</v>
      </c>
      <c r="BJ125" s="379">
        <v>25247</v>
      </c>
      <c r="BK125" s="379">
        <v>25319</v>
      </c>
      <c r="BL125" s="382">
        <v>25320</v>
      </c>
      <c r="BM125" s="382">
        <v>25405</v>
      </c>
      <c r="BN125" s="382">
        <v>25401</v>
      </c>
      <c r="BO125" s="382">
        <v>25339</v>
      </c>
      <c r="BP125" s="382">
        <v>25350</v>
      </c>
      <c r="BQ125" s="382">
        <v>25384</v>
      </c>
      <c r="BR125" s="382">
        <v>25092</v>
      </c>
      <c r="BS125" s="382">
        <v>25019</v>
      </c>
      <c r="BT125" s="382">
        <v>25014</v>
      </c>
      <c r="BU125" s="382">
        <v>24963</v>
      </c>
      <c r="BV125" s="382">
        <v>24935</v>
      </c>
      <c r="BW125" s="382">
        <v>24962</v>
      </c>
      <c r="BX125" s="379">
        <v>24995</v>
      </c>
      <c r="BY125" s="379">
        <v>24953</v>
      </c>
      <c r="BZ125" s="379">
        <v>24861</v>
      </c>
      <c r="CA125" s="379">
        <v>24725</v>
      </c>
      <c r="CB125" s="379">
        <v>24703</v>
      </c>
      <c r="CC125" s="379">
        <v>24599</v>
      </c>
      <c r="CD125" s="379">
        <v>24473</v>
      </c>
      <c r="CE125" s="379">
        <v>24481</v>
      </c>
      <c r="CF125" s="379">
        <v>24424</v>
      </c>
      <c r="CG125" s="379">
        <v>24356</v>
      </c>
      <c r="CH125" s="379">
        <v>24405</v>
      </c>
      <c r="CI125" s="379">
        <v>24425</v>
      </c>
      <c r="CJ125" s="382">
        <v>24393</v>
      </c>
      <c r="CK125" s="382">
        <v>24493</v>
      </c>
      <c r="CL125" s="382">
        <v>24387</v>
      </c>
      <c r="CM125" s="382">
        <v>24389</v>
      </c>
      <c r="CN125" s="382">
        <v>24497</v>
      </c>
      <c r="CO125" s="382">
        <v>24661</v>
      </c>
      <c r="CP125" s="382">
        <v>24702</v>
      </c>
      <c r="CQ125" s="382">
        <v>24621</v>
      </c>
      <c r="CR125" s="382">
        <v>24710</v>
      </c>
      <c r="CS125" s="382">
        <v>24806</v>
      </c>
      <c r="CT125" s="382">
        <v>24855</v>
      </c>
      <c r="CU125" s="382">
        <v>24926</v>
      </c>
      <c r="CV125" s="379">
        <v>24932</v>
      </c>
      <c r="CW125" s="379">
        <v>24805</v>
      </c>
      <c r="CX125" s="379">
        <v>24818</v>
      </c>
      <c r="CY125" s="379">
        <v>24802</v>
      </c>
      <c r="CZ125" s="379">
        <v>24864</v>
      </c>
      <c r="DA125" s="379">
        <v>24838</v>
      </c>
      <c r="DB125" s="379">
        <v>24782</v>
      </c>
      <c r="DC125" s="379">
        <v>24733</v>
      </c>
      <c r="DD125" s="379">
        <v>24634</v>
      </c>
      <c r="DE125" s="379">
        <v>24589</v>
      </c>
      <c r="DF125" s="379">
        <v>24591</v>
      </c>
      <c r="DG125" s="379">
        <v>24594</v>
      </c>
      <c r="DH125" s="382">
        <v>24619</v>
      </c>
      <c r="DI125" s="382">
        <v>24497</v>
      </c>
      <c r="DJ125" s="382">
        <v>24379</v>
      </c>
      <c r="DK125" s="382">
        <v>24462</v>
      </c>
      <c r="DL125" s="382">
        <v>24455</v>
      </c>
      <c r="DM125" s="382">
        <v>24392</v>
      </c>
      <c r="DN125" s="382">
        <v>24342</v>
      </c>
      <c r="DO125" s="382">
        <v>24283</v>
      </c>
      <c r="DP125" s="382">
        <v>24306</v>
      </c>
      <c r="DQ125" s="382">
        <v>24312</v>
      </c>
      <c r="DR125" s="382">
        <v>24200</v>
      </c>
      <c r="DS125" s="382">
        <v>24566</v>
      </c>
      <c r="DT125" s="379">
        <v>24695</v>
      </c>
      <c r="DU125" s="379">
        <v>24979</v>
      </c>
      <c r="DV125" s="379">
        <v>24957</v>
      </c>
      <c r="DW125" s="379">
        <v>24991</v>
      </c>
      <c r="DX125" s="379">
        <v>25158</v>
      </c>
      <c r="DY125" s="379">
        <v>25166</v>
      </c>
      <c r="DZ125" s="379">
        <v>25085</v>
      </c>
      <c r="EA125" s="379">
        <v>24418</v>
      </c>
      <c r="EB125" s="379">
        <v>24895</v>
      </c>
      <c r="EC125" s="379">
        <v>24835</v>
      </c>
      <c r="ED125" s="379">
        <v>24748</v>
      </c>
      <c r="EE125" s="379">
        <v>24625</v>
      </c>
      <c r="EF125" s="382">
        <v>24601</v>
      </c>
      <c r="EG125" s="382">
        <v>24564</v>
      </c>
      <c r="EH125" s="382">
        <v>24497</v>
      </c>
      <c r="EI125" s="382">
        <v>24636</v>
      </c>
      <c r="EJ125" s="382">
        <v>24568</v>
      </c>
      <c r="EK125" s="382">
        <v>24452</v>
      </c>
      <c r="EL125" s="382">
        <v>24451</v>
      </c>
      <c r="EM125" s="382">
        <v>24381</v>
      </c>
      <c r="EN125" s="382">
        <v>24397</v>
      </c>
      <c r="EO125" s="382">
        <v>24392</v>
      </c>
      <c r="EP125" s="382">
        <v>24385</v>
      </c>
      <c r="EQ125" s="382">
        <v>24333</v>
      </c>
      <c r="ER125" s="379">
        <v>24411</v>
      </c>
      <c r="ES125" s="379">
        <v>24336</v>
      </c>
      <c r="ET125" s="379">
        <v>24343</v>
      </c>
      <c r="EU125" s="379">
        <v>24302</v>
      </c>
      <c r="EV125" s="379">
        <v>24327</v>
      </c>
      <c r="EW125" s="379">
        <v>24251</v>
      </c>
      <c r="EX125" s="379">
        <v>24636</v>
      </c>
      <c r="EY125" s="379">
        <v>24628</v>
      </c>
      <c r="EZ125" s="379">
        <v>24565</v>
      </c>
      <c r="FA125" s="379">
        <v>24581</v>
      </c>
      <c r="FB125" s="379">
        <v>24566</v>
      </c>
      <c r="FC125" s="379">
        <v>24633</v>
      </c>
      <c r="FD125" s="382">
        <v>24772</v>
      </c>
      <c r="FE125" s="382">
        <v>24754</v>
      </c>
      <c r="FF125" s="382">
        <v>24666</v>
      </c>
      <c r="FG125" s="382">
        <v>24645</v>
      </c>
      <c r="FH125" s="382">
        <v>24690</v>
      </c>
      <c r="FI125" s="382">
        <v>24688</v>
      </c>
      <c r="FJ125" s="382">
        <v>24619</v>
      </c>
      <c r="FK125" s="382">
        <v>24790</v>
      </c>
      <c r="FL125" s="382">
        <v>24822</v>
      </c>
      <c r="FM125" s="382">
        <v>24836</v>
      </c>
      <c r="FN125" s="382">
        <v>24815</v>
      </c>
      <c r="FO125" s="382">
        <v>24868</v>
      </c>
      <c r="FP125" s="379">
        <v>24939</v>
      </c>
      <c r="FQ125" s="379">
        <v>24963</v>
      </c>
      <c r="FR125" s="379">
        <v>25040</v>
      </c>
      <c r="FS125" s="379">
        <v>24936</v>
      </c>
      <c r="FT125" s="379">
        <v>25099</v>
      </c>
      <c r="FU125" s="379">
        <v>24679</v>
      </c>
      <c r="FV125" s="379">
        <v>24684</v>
      </c>
      <c r="FW125" s="379">
        <v>24793</v>
      </c>
      <c r="FX125" s="379">
        <v>24736</v>
      </c>
      <c r="FY125" s="379">
        <v>24862</v>
      </c>
      <c r="FZ125" s="379">
        <v>24867</v>
      </c>
      <c r="GA125" s="379">
        <v>25010</v>
      </c>
      <c r="GB125" s="379">
        <v>25316</v>
      </c>
      <c r="GC125" s="379">
        <v>25312</v>
      </c>
      <c r="GD125" s="379">
        <v>25163</v>
      </c>
      <c r="GE125" s="379">
        <v>25063</v>
      </c>
      <c r="GF125" s="390">
        <v>25128</v>
      </c>
      <c r="GG125" s="391">
        <v>24928</v>
      </c>
      <c r="GH125" s="379">
        <v>25095</v>
      </c>
      <c r="GI125" s="324">
        <v>167</v>
      </c>
      <c r="GJ125" s="325">
        <v>100.669929396662</v>
      </c>
      <c r="GK125" s="324">
        <v>85</v>
      </c>
      <c r="GL125" s="325">
        <v>100.339864054378</v>
      </c>
    </row>
    <row r="126" spans="1:194" ht="15" outlineLevel="2">
      <c r="A126" s="377">
        <v>856</v>
      </c>
      <c r="B126" s="378" t="s">
        <v>539</v>
      </c>
      <c r="C126" s="348" t="s">
        <v>604</v>
      </c>
      <c r="D126" s="379">
        <v>3924</v>
      </c>
      <c r="E126" s="379">
        <v>3920</v>
      </c>
      <c r="F126" s="379">
        <v>3916</v>
      </c>
      <c r="G126" s="379">
        <v>3893</v>
      </c>
      <c r="H126" s="379">
        <v>3864</v>
      </c>
      <c r="I126" s="379">
        <v>3855</v>
      </c>
      <c r="J126" s="379">
        <v>3781</v>
      </c>
      <c r="K126" s="379">
        <v>3838</v>
      </c>
      <c r="L126" s="379">
        <v>3686</v>
      </c>
      <c r="M126" s="379">
        <v>3710</v>
      </c>
      <c r="N126" s="379">
        <v>3728</v>
      </c>
      <c r="O126" s="379">
        <v>3774</v>
      </c>
      <c r="P126" s="382">
        <v>3732</v>
      </c>
      <c r="Q126" s="382">
        <v>3718</v>
      </c>
      <c r="R126" s="385">
        <v>3707</v>
      </c>
      <c r="S126" s="382">
        <v>3708</v>
      </c>
      <c r="T126" s="382">
        <v>3771</v>
      </c>
      <c r="U126" s="382">
        <v>3775</v>
      </c>
      <c r="V126" s="382">
        <v>3765</v>
      </c>
      <c r="W126" s="382">
        <v>3778</v>
      </c>
      <c r="X126" s="382">
        <v>3771</v>
      </c>
      <c r="Y126" s="382">
        <v>3842</v>
      </c>
      <c r="Z126" s="382">
        <v>3866</v>
      </c>
      <c r="AA126" s="382">
        <v>3849</v>
      </c>
      <c r="AB126" s="379">
        <v>3862</v>
      </c>
      <c r="AC126" s="379">
        <v>3925</v>
      </c>
      <c r="AD126" s="379">
        <v>3907</v>
      </c>
      <c r="AE126" s="379">
        <v>3885</v>
      </c>
      <c r="AF126" s="379">
        <v>3877</v>
      </c>
      <c r="AG126" s="379">
        <v>3800</v>
      </c>
      <c r="AH126" s="379">
        <v>3785</v>
      </c>
      <c r="AI126" s="379">
        <v>3813</v>
      </c>
      <c r="AJ126" s="379">
        <v>3814</v>
      </c>
      <c r="AK126" s="379">
        <v>3879</v>
      </c>
      <c r="AL126" s="379">
        <v>3873</v>
      </c>
      <c r="AM126" s="379">
        <v>3875</v>
      </c>
      <c r="AN126" s="382">
        <v>3866</v>
      </c>
      <c r="AO126" s="382">
        <v>3880</v>
      </c>
      <c r="AP126" s="382">
        <v>3863</v>
      </c>
      <c r="AQ126" s="382">
        <v>3827</v>
      </c>
      <c r="AR126" s="382">
        <v>3872</v>
      </c>
      <c r="AS126" s="382">
        <v>3851</v>
      </c>
      <c r="AT126" s="382">
        <v>3865</v>
      </c>
      <c r="AU126" s="382">
        <v>3865</v>
      </c>
      <c r="AV126" s="382">
        <v>3835</v>
      </c>
      <c r="AW126" s="382">
        <v>3817</v>
      </c>
      <c r="AX126" s="382">
        <v>3800</v>
      </c>
      <c r="AY126" s="382">
        <v>3800</v>
      </c>
      <c r="AZ126" s="379">
        <v>3822</v>
      </c>
      <c r="BA126" s="379">
        <v>3871</v>
      </c>
      <c r="BB126" s="379">
        <v>3845</v>
      </c>
      <c r="BC126" s="379">
        <v>3848</v>
      </c>
      <c r="BD126" s="379">
        <v>3831</v>
      </c>
      <c r="BE126" s="379">
        <v>3825</v>
      </c>
      <c r="BF126" s="379">
        <v>3772</v>
      </c>
      <c r="BG126" s="379">
        <v>3669</v>
      </c>
      <c r="BH126" s="379">
        <v>3698</v>
      </c>
      <c r="BI126" s="379">
        <v>3604</v>
      </c>
      <c r="BJ126" s="379">
        <v>3612</v>
      </c>
      <c r="BK126" s="379">
        <v>3661</v>
      </c>
      <c r="BL126" s="382">
        <v>3660</v>
      </c>
      <c r="BM126" s="382">
        <v>3672</v>
      </c>
      <c r="BN126" s="382">
        <v>3671</v>
      </c>
      <c r="BO126" s="382">
        <v>3665</v>
      </c>
      <c r="BP126" s="382">
        <v>3663</v>
      </c>
      <c r="BQ126" s="382">
        <v>3608</v>
      </c>
      <c r="BR126" s="382">
        <v>3516</v>
      </c>
      <c r="BS126" s="382">
        <v>3438</v>
      </c>
      <c r="BT126" s="382">
        <v>3420</v>
      </c>
      <c r="BU126" s="382">
        <v>3437</v>
      </c>
      <c r="BV126" s="382">
        <v>3447</v>
      </c>
      <c r="BW126" s="382">
        <v>3452</v>
      </c>
      <c r="BX126" s="379">
        <v>3446</v>
      </c>
      <c r="BY126" s="379">
        <v>3403</v>
      </c>
      <c r="BZ126" s="379">
        <v>3367</v>
      </c>
      <c r="CA126" s="379">
        <v>3309</v>
      </c>
      <c r="CB126" s="379">
        <v>3290</v>
      </c>
      <c r="CC126" s="379">
        <v>3275</v>
      </c>
      <c r="CD126" s="379">
        <v>3268</v>
      </c>
      <c r="CE126" s="379">
        <v>3272</v>
      </c>
      <c r="CF126" s="379">
        <v>3244</v>
      </c>
      <c r="CG126" s="379">
        <v>3220</v>
      </c>
      <c r="CH126" s="379">
        <v>3196</v>
      </c>
      <c r="CI126" s="379">
        <v>3202</v>
      </c>
      <c r="CJ126" s="382">
        <v>3227</v>
      </c>
      <c r="CK126" s="382">
        <v>3244</v>
      </c>
      <c r="CL126" s="382">
        <v>3232</v>
      </c>
      <c r="CM126" s="382">
        <v>3221</v>
      </c>
      <c r="CN126" s="382">
        <v>3221</v>
      </c>
      <c r="CO126" s="382">
        <v>3263</v>
      </c>
      <c r="CP126" s="382">
        <v>3301</v>
      </c>
      <c r="CQ126" s="382">
        <v>3307</v>
      </c>
      <c r="CR126" s="382">
        <v>3238</v>
      </c>
      <c r="CS126" s="382">
        <v>3273</v>
      </c>
      <c r="CT126" s="382">
        <v>3256</v>
      </c>
      <c r="CU126" s="382">
        <v>3269</v>
      </c>
      <c r="CV126" s="379">
        <v>3270</v>
      </c>
      <c r="CW126" s="379">
        <v>3238</v>
      </c>
      <c r="CX126" s="379">
        <v>3180</v>
      </c>
      <c r="CY126" s="379">
        <v>3201</v>
      </c>
      <c r="CZ126" s="379">
        <v>3221</v>
      </c>
      <c r="DA126" s="379">
        <v>3215</v>
      </c>
      <c r="DB126" s="379">
        <v>3226</v>
      </c>
      <c r="DC126" s="379">
        <v>3215</v>
      </c>
      <c r="DD126" s="379">
        <v>3207</v>
      </c>
      <c r="DE126" s="379">
        <v>3199</v>
      </c>
      <c r="DF126" s="379">
        <v>3205</v>
      </c>
      <c r="DG126" s="379">
        <v>3204</v>
      </c>
      <c r="DH126" s="382">
        <v>3241</v>
      </c>
      <c r="DI126" s="382">
        <v>3246</v>
      </c>
      <c r="DJ126" s="382">
        <v>3228</v>
      </c>
      <c r="DK126" s="382">
        <v>3200</v>
      </c>
      <c r="DL126" s="382">
        <v>3181</v>
      </c>
      <c r="DM126" s="382">
        <v>3171</v>
      </c>
      <c r="DN126" s="382">
        <v>3133</v>
      </c>
      <c r="DO126" s="382">
        <v>3135</v>
      </c>
      <c r="DP126" s="382">
        <v>3113</v>
      </c>
      <c r="DQ126" s="382">
        <v>3097</v>
      </c>
      <c r="DR126" s="382">
        <v>3098</v>
      </c>
      <c r="DS126" s="382">
        <v>3105</v>
      </c>
      <c r="DT126" s="379">
        <v>3137</v>
      </c>
      <c r="DU126" s="379">
        <v>3187</v>
      </c>
      <c r="DV126" s="379">
        <v>3160</v>
      </c>
      <c r="DW126" s="379">
        <v>3183</v>
      </c>
      <c r="DX126" s="379">
        <v>3226</v>
      </c>
      <c r="DY126" s="379">
        <v>3235</v>
      </c>
      <c r="DZ126" s="379">
        <v>3205</v>
      </c>
      <c r="EA126" s="379">
        <v>3178</v>
      </c>
      <c r="EB126" s="379">
        <v>3172</v>
      </c>
      <c r="EC126" s="379">
        <v>3160</v>
      </c>
      <c r="ED126" s="379">
        <v>3144</v>
      </c>
      <c r="EE126" s="379">
        <v>3113</v>
      </c>
      <c r="EF126" s="382">
        <v>3113</v>
      </c>
      <c r="EG126" s="382">
        <v>3121</v>
      </c>
      <c r="EH126" s="382">
        <v>3077</v>
      </c>
      <c r="EI126" s="382">
        <v>3048</v>
      </c>
      <c r="EJ126" s="382">
        <v>3031</v>
      </c>
      <c r="EK126" s="382">
        <v>3028</v>
      </c>
      <c r="EL126" s="382">
        <v>3033</v>
      </c>
      <c r="EM126" s="382">
        <v>3044</v>
      </c>
      <c r="EN126" s="382">
        <v>3014</v>
      </c>
      <c r="EO126" s="382">
        <v>2989</v>
      </c>
      <c r="EP126" s="382">
        <v>2974</v>
      </c>
      <c r="EQ126" s="382">
        <v>2957</v>
      </c>
      <c r="ER126" s="379">
        <v>2978</v>
      </c>
      <c r="ES126" s="379">
        <v>2972</v>
      </c>
      <c r="ET126" s="379">
        <v>2962</v>
      </c>
      <c r="EU126" s="379">
        <v>2944</v>
      </c>
      <c r="EV126" s="379">
        <v>2935</v>
      </c>
      <c r="EW126" s="379">
        <v>2875</v>
      </c>
      <c r="EX126" s="379">
        <v>2989</v>
      </c>
      <c r="EY126" s="379">
        <v>2977</v>
      </c>
      <c r="EZ126" s="379">
        <v>2969</v>
      </c>
      <c r="FA126" s="379">
        <v>2988</v>
      </c>
      <c r="FB126" s="379">
        <v>2941</v>
      </c>
      <c r="FC126" s="379">
        <v>2967</v>
      </c>
      <c r="FD126" s="382">
        <v>2974</v>
      </c>
      <c r="FE126" s="382">
        <v>2936</v>
      </c>
      <c r="FF126" s="382">
        <v>2966</v>
      </c>
      <c r="FG126" s="382">
        <v>2947</v>
      </c>
      <c r="FH126" s="382">
        <v>2948</v>
      </c>
      <c r="FI126" s="382">
        <v>2924</v>
      </c>
      <c r="FJ126" s="382">
        <v>2940</v>
      </c>
      <c r="FK126" s="382">
        <v>2949</v>
      </c>
      <c r="FL126" s="382">
        <v>2930</v>
      </c>
      <c r="FM126" s="382">
        <v>2948</v>
      </c>
      <c r="FN126" s="382">
        <v>2952</v>
      </c>
      <c r="FO126" s="382">
        <v>2948</v>
      </c>
      <c r="FP126" s="379">
        <v>2990</v>
      </c>
      <c r="FQ126" s="379">
        <v>2999</v>
      </c>
      <c r="FR126" s="379">
        <v>2989</v>
      </c>
      <c r="FS126" s="379">
        <v>2951</v>
      </c>
      <c r="FT126" s="379">
        <v>2925</v>
      </c>
      <c r="FU126" s="379">
        <v>2922</v>
      </c>
      <c r="FV126" s="379">
        <v>2917</v>
      </c>
      <c r="FW126" s="379">
        <v>2923</v>
      </c>
      <c r="FX126" s="379">
        <v>2926</v>
      </c>
      <c r="FY126" s="379">
        <v>2905</v>
      </c>
      <c r="FZ126" s="379">
        <v>2888</v>
      </c>
      <c r="GA126" s="379">
        <v>2904</v>
      </c>
      <c r="GB126" s="379">
        <v>2941</v>
      </c>
      <c r="GC126" s="379">
        <v>2912</v>
      </c>
      <c r="GD126" s="379">
        <v>2907</v>
      </c>
      <c r="GE126" s="379">
        <v>2896</v>
      </c>
      <c r="GF126" s="390">
        <v>2862</v>
      </c>
      <c r="GG126" s="391">
        <v>2836</v>
      </c>
      <c r="GH126" s="379">
        <v>2876</v>
      </c>
      <c r="GI126" s="324">
        <v>40</v>
      </c>
      <c r="GJ126" s="325">
        <v>101.410437235543</v>
      </c>
      <c r="GK126" s="324">
        <v>-28</v>
      </c>
      <c r="GL126" s="325">
        <v>99.035812672176306</v>
      </c>
    </row>
    <row r="127" spans="1:194" ht="15" outlineLevel="2">
      <c r="A127" s="377">
        <v>861</v>
      </c>
      <c r="B127" s="378" t="s">
        <v>539</v>
      </c>
      <c r="C127" s="348" t="s">
        <v>477</v>
      </c>
      <c r="D127" s="379">
        <v>6639</v>
      </c>
      <c r="E127" s="379">
        <v>6668</v>
      </c>
      <c r="F127" s="379">
        <v>6695</v>
      </c>
      <c r="G127" s="379">
        <v>6647</v>
      </c>
      <c r="H127" s="379">
        <v>6675</v>
      </c>
      <c r="I127" s="379">
        <v>6767</v>
      </c>
      <c r="J127" s="379">
        <v>6742</v>
      </c>
      <c r="K127" s="379">
        <v>6684</v>
      </c>
      <c r="L127" s="379">
        <v>6700</v>
      </c>
      <c r="M127" s="379">
        <v>6698</v>
      </c>
      <c r="N127" s="379">
        <v>6667</v>
      </c>
      <c r="O127" s="379">
        <v>6668</v>
      </c>
      <c r="P127" s="382">
        <v>6659</v>
      </c>
      <c r="Q127" s="382">
        <v>6632</v>
      </c>
      <c r="R127" s="385">
        <v>6570</v>
      </c>
      <c r="S127" s="382">
        <v>6967</v>
      </c>
      <c r="T127" s="382">
        <v>7119</v>
      </c>
      <c r="U127" s="382">
        <v>7219</v>
      </c>
      <c r="V127" s="382">
        <v>7184</v>
      </c>
      <c r="W127" s="382">
        <v>7196</v>
      </c>
      <c r="X127" s="382">
        <v>7247</v>
      </c>
      <c r="Y127" s="382">
        <v>7305</v>
      </c>
      <c r="Z127" s="382">
        <v>7328</v>
      </c>
      <c r="AA127" s="382">
        <v>7260</v>
      </c>
      <c r="AB127" s="379">
        <v>7258</v>
      </c>
      <c r="AC127" s="379">
        <v>7345</v>
      </c>
      <c r="AD127" s="379">
        <v>7253</v>
      </c>
      <c r="AE127" s="379">
        <v>7213</v>
      </c>
      <c r="AF127" s="379">
        <v>7202</v>
      </c>
      <c r="AG127" s="379">
        <v>7035</v>
      </c>
      <c r="AH127" s="379">
        <v>7001</v>
      </c>
      <c r="AI127" s="379">
        <v>6888</v>
      </c>
      <c r="AJ127" s="379">
        <v>6839</v>
      </c>
      <c r="AK127" s="379">
        <v>6986</v>
      </c>
      <c r="AL127" s="379">
        <v>6970</v>
      </c>
      <c r="AM127" s="379">
        <v>7011</v>
      </c>
      <c r="AN127" s="382">
        <v>6977</v>
      </c>
      <c r="AO127" s="382">
        <v>6950</v>
      </c>
      <c r="AP127" s="382">
        <v>6917</v>
      </c>
      <c r="AQ127" s="382">
        <v>6865</v>
      </c>
      <c r="AR127" s="382">
        <v>7038</v>
      </c>
      <c r="AS127" s="382">
        <v>7043</v>
      </c>
      <c r="AT127" s="382">
        <v>7046</v>
      </c>
      <c r="AU127" s="382">
        <v>7098</v>
      </c>
      <c r="AV127" s="382">
        <v>7014</v>
      </c>
      <c r="AW127" s="382">
        <v>7032</v>
      </c>
      <c r="AX127" s="382">
        <v>7060</v>
      </c>
      <c r="AY127" s="382">
        <v>7027</v>
      </c>
      <c r="AZ127" s="379">
        <v>7111</v>
      </c>
      <c r="BA127" s="379">
        <v>7213</v>
      </c>
      <c r="BB127" s="379">
        <v>7117</v>
      </c>
      <c r="BC127" s="379">
        <v>7081</v>
      </c>
      <c r="BD127" s="379">
        <v>7028</v>
      </c>
      <c r="BE127" s="379">
        <v>6913</v>
      </c>
      <c r="BF127" s="379">
        <v>6896</v>
      </c>
      <c r="BG127" s="379">
        <v>6772</v>
      </c>
      <c r="BH127" s="379">
        <v>6789</v>
      </c>
      <c r="BI127" s="379">
        <v>6641</v>
      </c>
      <c r="BJ127" s="379">
        <v>6664</v>
      </c>
      <c r="BK127" s="379">
        <v>6712</v>
      </c>
      <c r="BL127" s="382">
        <v>6693</v>
      </c>
      <c r="BM127" s="382">
        <v>6731</v>
      </c>
      <c r="BN127" s="382">
        <v>6717</v>
      </c>
      <c r="BO127" s="382">
        <v>6687</v>
      </c>
      <c r="BP127" s="382">
        <v>6679</v>
      </c>
      <c r="BQ127" s="382">
        <v>6637</v>
      </c>
      <c r="BR127" s="382">
        <v>6324</v>
      </c>
      <c r="BS127" s="382">
        <v>6207</v>
      </c>
      <c r="BT127" s="382">
        <v>6191</v>
      </c>
      <c r="BU127" s="382">
        <v>6178</v>
      </c>
      <c r="BV127" s="382">
        <v>6158</v>
      </c>
      <c r="BW127" s="382">
        <v>6148</v>
      </c>
      <c r="BX127" s="379">
        <v>6189</v>
      </c>
      <c r="BY127" s="379">
        <v>6142</v>
      </c>
      <c r="BZ127" s="379">
        <v>6085</v>
      </c>
      <c r="CA127" s="379">
        <v>5993</v>
      </c>
      <c r="CB127" s="379">
        <v>5949</v>
      </c>
      <c r="CC127" s="379">
        <v>5850</v>
      </c>
      <c r="CD127" s="379">
        <v>5860</v>
      </c>
      <c r="CE127" s="379">
        <v>5866</v>
      </c>
      <c r="CF127" s="379">
        <v>5833</v>
      </c>
      <c r="CG127" s="379">
        <v>5755</v>
      </c>
      <c r="CH127" s="379">
        <v>5745</v>
      </c>
      <c r="CI127" s="379">
        <v>5711</v>
      </c>
      <c r="CJ127" s="382">
        <v>5667</v>
      </c>
      <c r="CK127" s="382">
        <v>5646</v>
      </c>
      <c r="CL127" s="382">
        <v>5633</v>
      </c>
      <c r="CM127" s="382">
        <v>5608</v>
      </c>
      <c r="CN127" s="382">
        <v>5599</v>
      </c>
      <c r="CO127" s="382">
        <v>5657</v>
      </c>
      <c r="CP127" s="382">
        <v>5719</v>
      </c>
      <c r="CQ127" s="382">
        <v>5679</v>
      </c>
      <c r="CR127" s="382">
        <v>5689</v>
      </c>
      <c r="CS127" s="382">
        <v>5769</v>
      </c>
      <c r="CT127" s="382">
        <v>5837</v>
      </c>
      <c r="CU127" s="382">
        <v>5885</v>
      </c>
      <c r="CV127" s="379">
        <v>5888</v>
      </c>
      <c r="CW127" s="379">
        <v>5851</v>
      </c>
      <c r="CX127" s="379">
        <v>5858</v>
      </c>
      <c r="CY127" s="379">
        <v>5786</v>
      </c>
      <c r="CZ127" s="379">
        <v>5780</v>
      </c>
      <c r="DA127" s="379">
        <v>5788</v>
      </c>
      <c r="DB127" s="379">
        <v>5744</v>
      </c>
      <c r="DC127" s="379">
        <v>5687</v>
      </c>
      <c r="DD127" s="379">
        <v>5700</v>
      </c>
      <c r="DE127" s="379">
        <v>5673</v>
      </c>
      <c r="DF127" s="379">
        <v>5647</v>
      </c>
      <c r="DG127" s="379">
        <v>5627</v>
      </c>
      <c r="DH127" s="382">
        <v>5625</v>
      </c>
      <c r="DI127" s="382">
        <v>5575</v>
      </c>
      <c r="DJ127" s="382">
        <v>5669</v>
      </c>
      <c r="DK127" s="382">
        <v>5604</v>
      </c>
      <c r="DL127" s="382">
        <v>5679</v>
      </c>
      <c r="DM127" s="382">
        <v>5615</v>
      </c>
      <c r="DN127" s="382">
        <v>5543</v>
      </c>
      <c r="DO127" s="382">
        <v>5568</v>
      </c>
      <c r="DP127" s="382">
        <v>5552</v>
      </c>
      <c r="DQ127" s="382">
        <v>5537</v>
      </c>
      <c r="DR127" s="382">
        <v>5531</v>
      </c>
      <c r="DS127" s="382">
        <v>5570</v>
      </c>
      <c r="DT127" s="379">
        <v>5623</v>
      </c>
      <c r="DU127" s="379">
        <v>5788</v>
      </c>
      <c r="DV127" s="379">
        <v>5807</v>
      </c>
      <c r="DW127" s="379">
        <v>5870</v>
      </c>
      <c r="DX127" s="379">
        <v>5963</v>
      </c>
      <c r="DY127" s="379">
        <v>5988</v>
      </c>
      <c r="DZ127" s="379">
        <v>5976</v>
      </c>
      <c r="EA127" s="379">
        <v>5865</v>
      </c>
      <c r="EB127" s="379">
        <v>5919</v>
      </c>
      <c r="EC127" s="379">
        <v>5911</v>
      </c>
      <c r="ED127" s="379">
        <v>5849</v>
      </c>
      <c r="EE127" s="379">
        <v>5814</v>
      </c>
      <c r="EF127" s="382">
        <v>5819</v>
      </c>
      <c r="EG127" s="382">
        <v>5816</v>
      </c>
      <c r="EH127" s="382">
        <v>5778</v>
      </c>
      <c r="EI127" s="382">
        <v>5755</v>
      </c>
      <c r="EJ127" s="382">
        <v>5691</v>
      </c>
      <c r="EK127" s="382">
        <v>5693</v>
      </c>
      <c r="EL127" s="382">
        <v>5704</v>
      </c>
      <c r="EM127" s="382">
        <v>5704</v>
      </c>
      <c r="EN127" s="382">
        <v>5747</v>
      </c>
      <c r="EO127" s="382">
        <v>5702</v>
      </c>
      <c r="EP127" s="382">
        <v>5644</v>
      </c>
      <c r="EQ127" s="382">
        <v>5603</v>
      </c>
      <c r="ER127" s="379">
        <v>5624</v>
      </c>
      <c r="ES127" s="379">
        <v>5645</v>
      </c>
      <c r="ET127" s="379">
        <v>5653</v>
      </c>
      <c r="EU127" s="379">
        <v>5607</v>
      </c>
      <c r="EV127" s="379">
        <v>5594</v>
      </c>
      <c r="EW127" s="379">
        <v>5508</v>
      </c>
      <c r="EX127" s="379">
        <v>5872</v>
      </c>
      <c r="EY127" s="379">
        <v>5841</v>
      </c>
      <c r="EZ127" s="379">
        <v>5837</v>
      </c>
      <c r="FA127" s="379">
        <v>5896</v>
      </c>
      <c r="FB127" s="379">
        <v>5908</v>
      </c>
      <c r="FC127" s="379">
        <v>5920</v>
      </c>
      <c r="FD127" s="382">
        <v>5998</v>
      </c>
      <c r="FE127" s="382">
        <v>5975</v>
      </c>
      <c r="FF127" s="382">
        <v>5937</v>
      </c>
      <c r="FG127" s="382">
        <v>5927</v>
      </c>
      <c r="FH127" s="382">
        <v>5883</v>
      </c>
      <c r="FI127" s="382">
        <v>5840</v>
      </c>
      <c r="FJ127" s="382">
        <v>5808</v>
      </c>
      <c r="FK127" s="382">
        <v>5811</v>
      </c>
      <c r="FL127" s="382">
        <v>5813</v>
      </c>
      <c r="FM127" s="382">
        <v>5820</v>
      </c>
      <c r="FN127" s="382">
        <v>5781</v>
      </c>
      <c r="FO127" s="382">
        <v>5797</v>
      </c>
      <c r="FP127" s="379">
        <v>5862</v>
      </c>
      <c r="FQ127" s="379">
        <v>5817</v>
      </c>
      <c r="FR127" s="379">
        <v>5767</v>
      </c>
      <c r="FS127" s="379">
        <v>5799</v>
      </c>
      <c r="FT127" s="379">
        <v>5825</v>
      </c>
      <c r="FU127" s="379">
        <v>5800</v>
      </c>
      <c r="FV127" s="379">
        <v>5753</v>
      </c>
      <c r="FW127" s="379">
        <v>5758</v>
      </c>
      <c r="FX127" s="379">
        <v>5750</v>
      </c>
      <c r="FY127" s="379">
        <v>5751</v>
      </c>
      <c r="FZ127" s="379">
        <v>5712</v>
      </c>
      <c r="GA127" s="379">
        <v>5720</v>
      </c>
      <c r="GB127" s="379">
        <v>5786</v>
      </c>
      <c r="GC127" s="379">
        <v>5727</v>
      </c>
      <c r="GD127" s="379">
        <v>5680</v>
      </c>
      <c r="GE127" s="379">
        <v>5612</v>
      </c>
      <c r="GF127" s="390">
        <v>5583</v>
      </c>
      <c r="GG127" s="391">
        <v>5475</v>
      </c>
      <c r="GH127" s="379">
        <v>5486</v>
      </c>
      <c r="GI127" s="324">
        <v>11</v>
      </c>
      <c r="GJ127" s="325">
        <v>100.20091324200899</v>
      </c>
      <c r="GK127" s="324">
        <v>-234</v>
      </c>
      <c r="GL127" s="325">
        <v>95.909090909090907</v>
      </c>
    </row>
    <row r="128" spans="1:194" ht="23.25" customHeight="1" outlineLevel="1">
      <c r="A128" s="373" t="s">
        <v>862</v>
      </c>
      <c r="B128" s="374"/>
      <c r="C128" s="375" t="s">
        <v>863</v>
      </c>
      <c r="D128" s="376">
        <v>872690</v>
      </c>
      <c r="E128" s="376">
        <v>879367</v>
      </c>
      <c r="F128" s="376">
        <v>878061</v>
      </c>
      <c r="G128" s="376">
        <v>889697</v>
      </c>
      <c r="H128" s="376">
        <v>888362</v>
      </c>
      <c r="I128" s="376">
        <v>900081</v>
      </c>
      <c r="J128" s="376">
        <v>888267</v>
      </c>
      <c r="K128" s="376">
        <v>897080</v>
      </c>
      <c r="L128" s="376">
        <v>871226</v>
      </c>
      <c r="M128" s="376">
        <v>874312</v>
      </c>
      <c r="N128" s="376">
        <v>867883</v>
      </c>
      <c r="O128" s="376">
        <v>880356</v>
      </c>
      <c r="P128" s="376">
        <v>877670</v>
      </c>
      <c r="Q128" s="376">
        <v>867130</v>
      </c>
      <c r="R128" s="384">
        <v>860325</v>
      </c>
      <c r="S128" s="376">
        <v>850390</v>
      </c>
      <c r="T128" s="376">
        <v>850829</v>
      </c>
      <c r="U128" s="376">
        <v>851372</v>
      </c>
      <c r="V128" s="376">
        <v>847746</v>
      </c>
      <c r="W128" s="376">
        <v>844725</v>
      </c>
      <c r="X128" s="376">
        <v>841139</v>
      </c>
      <c r="Y128" s="376">
        <v>838726</v>
      </c>
      <c r="Z128" s="376">
        <v>840281</v>
      </c>
      <c r="AA128" s="376">
        <v>827642</v>
      </c>
      <c r="AB128" s="376">
        <v>829293</v>
      </c>
      <c r="AC128" s="376">
        <v>839173</v>
      </c>
      <c r="AD128" s="376">
        <v>843314</v>
      </c>
      <c r="AE128" s="376">
        <v>849891</v>
      </c>
      <c r="AF128" s="376">
        <v>837308</v>
      </c>
      <c r="AG128" s="376">
        <v>838151</v>
      </c>
      <c r="AH128" s="376">
        <v>849905</v>
      </c>
      <c r="AI128" s="376">
        <v>842229</v>
      </c>
      <c r="AJ128" s="376">
        <v>840838</v>
      </c>
      <c r="AK128" s="376">
        <v>838692</v>
      </c>
      <c r="AL128" s="376">
        <v>842141</v>
      </c>
      <c r="AM128" s="376">
        <v>841036</v>
      </c>
      <c r="AN128" s="376">
        <v>850139</v>
      </c>
      <c r="AO128" s="376">
        <v>847617</v>
      </c>
      <c r="AP128" s="376">
        <v>844588</v>
      </c>
      <c r="AQ128" s="376">
        <v>844763</v>
      </c>
      <c r="AR128" s="376">
        <v>851849</v>
      </c>
      <c r="AS128" s="376">
        <v>848199</v>
      </c>
      <c r="AT128" s="376">
        <v>849656</v>
      </c>
      <c r="AU128" s="376">
        <v>849644</v>
      </c>
      <c r="AV128" s="376">
        <v>838829</v>
      </c>
      <c r="AW128" s="376">
        <v>841889</v>
      </c>
      <c r="AX128" s="376">
        <v>840474</v>
      </c>
      <c r="AY128" s="376">
        <v>842228</v>
      </c>
      <c r="AZ128" s="376">
        <v>850625</v>
      </c>
      <c r="BA128" s="376">
        <v>855651</v>
      </c>
      <c r="BB128" s="376">
        <v>856066</v>
      </c>
      <c r="BC128" s="376">
        <v>853624</v>
      </c>
      <c r="BD128" s="376">
        <v>853091</v>
      </c>
      <c r="BE128" s="376">
        <v>845590</v>
      </c>
      <c r="BF128" s="376">
        <v>842766</v>
      </c>
      <c r="BG128" s="376">
        <v>823967</v>
      </c>
      <c r="BH128" s="376">
        <v>834910</v>
      </c>
      <c r="BI128" s="376">
        <v>825164</v>
      </c>
      <c r="BJ128" s="376">
        <v>840239</v>
      </c>
      <c r="BK128" s="376">
        <v>855163</v>
      </c>
      <c r="BL128" s="376">
        <v>864535</v>
      </c>
      <c r="BM128" s="376">
        <v>882467</v>
      </c>
      <c r="BN128" s="376">
        <v>874898</v>
      </c>
      <c r="BO128" s="376">
        <v>869377</v>
      </c>
      <c r="BP128" s="376">
        <v>872269</v>
      </c>
      <c r="BQ128" s="376">
        <v>870709</v>
      </c>
      <c r="BR128" s="376">
        <v>856071</v>
      </c>
      <c r="BS128" s="376">
        <v>848408</v>
      </c>
      <c r="BT128" s="376">
        <v>852185</v>
      </c>
      <c r="BU128" s="376">
        <v>850766</v>
      </c>
      <c r="BV128" s="376">
        <v>850530</v>
      </c>
      <c r="BW128" s="376">
        <v>857524</v>
      </c>
      <c r="BX128" s="376">
        <v>859170</v>
      </c>
      <c r="BY128" s="376">
        <v>852491</v>
      </c>
      <c r="BZ128" s="376">
        <v>828745</v>
      </c>
      <c r="CA128" s="376">
        <v>811517</v>
      </c>
      <c r="CB128" s="376">
        <v>819202</v>
      </c>
      <c r="CC128" s="376">
        <v>810767</v>
      </c>
      <c r="CD128" s="376">
        <v>800221</v>
      </c>
      <c r="CE128" s="376">
        <v>802541</v>
      </c>
      <c r="CF128" s="376">
        <v>806685</v>
      </c>
      <c r="CG128" s="376">
        <v>795345</v>
      </c>
      <c r="CH128" s="376">
        <v>787984</v>
      </c>
      <c r="CI128" s="376">
        <v>779169</v>
      </c>
      <c r="CJ128" s="376">
        <v>774343</v>
      </c>
      <c r="CK128" s="376">
        <v>771996</v>
      </c>
      <c r="CL128" s="376">
        <v>766015</v>
      </c>
      <c r="CM128" s="376">
        <v>762117</v>
      </c>
      <c r="CN128" s="376">
        <v>760349</v>
      </c>
      <c r="CO128" s="376">
        <v>781864</v>
      </c>
      <c r="CP128" s="376">
        <v>795412</v>
      </c>
      <c r="CQ128" s="376">
        <v>800611</v>
      </c>
      <c r="CR128" s="376">
        <v>810016</v>
      </c>
      <c r="CS128" s="376">
        <v>822091</v>
      </c>
      <c r="CT128" s="376">
        <v>827122</v>
      </c>
      <c r="CU128" s="376">
        <v>827836</v>
      </c>
      <c r="CV128" s="376">
        <v>831723</v>
      </c>
      <c r="CW128" s="376">
        <v>836356</v>
      </c>
      <c r="CX128" s="376">
        <v>832519</v>
      </c>
      <c r="CY128" s="376">
        <v>829085</v>
      </c>
      <c r="CZ128" s="376">
        <v>828775</v>
      </c>
      <c r="DA128" s="376">
        <v>827592</v>
      </c>
      <c r="DB128" s="376">
        <v>826378</v>
      </c>
      <c r="DC128" s="376">
        <v>825696</v>
      </c>
      <c r="DD128" s="376">
        <v>821667</v>
      </c>
      <c r="DE128" s="376">
        <v>825145</v>
      </c>
      <c r="DF128" s="376">
        <v>822518</v>
      </c>
      <c r="DG128" s="376">
        <v>826277</v>
      </c>
      <c r="DH128" s="376">
        <v>828059</v>
      </c>
      <c r="DI128" s="376">
        <v>833713</v>
      </c>
      <c r="DJ128" s="376">
        <v>836157</v>
      </c>
      <c r="DK128" s="376">
        <v>828528</v>
      </c>
      <c r="DL128" s="376">
        <v>825575</v>
      </c>
      <c r="DM128" s="376">
        <v>819218</v>
      </c>
      <c r="DN128" s="376">
        <v>813099</v>
      </c>
      <c r="DO128" s="376">
        <v>813285</v>
      </c>
      <c r="DP128" s="376">
        <v>810998</v>
      </c>
      <c r="DQ128" s="376">
        <v>805331</v>
      </c>
      <c r="DR128" s="376">
        <v>801744</v>
      </c>
      <c r="DS128" s="376">
        <v>800149</v>
      </c>
      <c r="DT128" s="376">
        <v>800520</v>
      </c>
      <c r="DU128" s="376">
        <v>886195</v>
      </c>
      <c r="DV128" s="376">
        <v>899012</v>
      </c>
      <c r="DW128" s="376">
        <v>935174</v>
      </c>
      <c r="DX128" s="376">
        <v>969920</v>
      </c>
      <c r="DY128" s="376">
        <v>982462</v>
      </c>
      <c r="DZ128" s="376">
        <v>979419</v>
      </c>
      <c r="EA128" s="376">
        <v>939143</v>
      </c>
      <c r="EB128" s="376">
        <v>940627</v>
      </c>
      <c r="EC128" s="376">
        <v>927066</v>
      </c>
      <c r="ED128" s="376">
        <v>915601</v>
      </c>
      <c r="EE128" s="376">
        <v>901425</v>
      </c>
      <c r="EF128" s="376">
        <v>895609</v>
      </c>
      <c r="EG128" s="376">
        <v>888339</v>
      </c>
      <c r="EH128" s="376">
        <v>874914</v>
      </c>
      <c r="EI128" s="376">
        <v>867752</v>
      </c>
      <c r="EJ128" s="376">
        <v>862945</v>
      </c>
      <c r="EK128" s="376">
        <v>861669</v>
      </c>
      <c r="EL128" s="376">
        <v>856619</v>
      </c>
      <c r="EM128" s="376">
        <v>851515</v>
      </c>
      <c r="EN128" s="376">
        <v>917084</v>
      </c>
      <c r="EO128" s="376">
        <v>912765</v>
      </c>
      <c r="EP128" s="376">
        <v>909730</v>
      </c>
      <c r="EQ128" s="376">
        <v>912411</v>
      </c>
      <c r="ER128" s="376">
        <v>910451</v>
      </c>
      <c r="ES128" s="376">
        <v>923722</v>
      </c>
      <c r="ET128" s="376">
        <v>989393</v>
      </c>
      <c r="EU128" s="376">
        <v>992935</v>
      </c>
      <c r="EV128" s="376">
        <v>1010627</v>
      </c>
      <c r="EW128" s="376">
        <v>1011514</v>
      </c>
      <c r="EX128" s="376">
        <v>1057085</v>
      </c>
      <c r="EY128" s="376">
        <v>1059746</v>
      </c>
      <c r="EZ128" s="376">
        <v>1058780</v>
      </c>
      <c r="FA128" s="376">
        <v>1058711</v>
      </c>
      <c r="FB128" s="376">
        <v>1057006</v>
      </c>
      <c r="FC128" s="376">
        <v>1067292</v>
      </c>
      <c r="FD128" s="376">
        <v>1087888</v>
      </c>
      <c r="FE128" s="376">
        <v>1101514</v>
      </c>
      <c r="FF128" s="376">
        <v>1105567</v>
      </c>
      <c r="FG128" s="376">
        <v>1102582</v>
      </c>
      <c r="FH128" s="376">
        <v>1109863</v>
      </c>
      <c r="FI128" s="376">
        <v>1111380</v>
      </c>
      <c r="FJ128" s="376">
        <v>1117252</v>
      </c>
      <c r="FK128" s="376">
        <v>1126495</v>
      </c>
      <c r="FL128" s="376">
        <v>1130740</v>
      </c>
      <c r="FM128" s="376">
        <v>1133500</v>
      </c>
      <c r="FN128" s="376">
        <v>1138620</v>
      </c>
      <c r="FO128" s="376">
        <v>1142904</v>
      </c>
      <c r="FP128" s="376">
        <v>1162682</v>
      </c>
      <c r="FQ128" s="376">
        <v>1174850</v>
      </c>
      <c r="FR128" s="376">
        <v>1178552</v>
      </c>
      <c r="FS128" s="376">
        <v>1182094</v>
      </c>
      <c r="FT128" s="376">
        <v>1182561</v>
      </c>
      <c r="FU128" s="376">
        <v>1189161</v>
      </c>
      <c r="FV128" s="376">
        <v>1193205</v>
      </c>
      <c r="FW128" s="376">
        <v>1187672</v>
      </c>
      <c r="FX128" s="376">
        <v>1199249</v>
      </c>
      <c r="FY128" s="376">
        <v>1213295</v>
      </c>
      <c r="FZ128" s="376">
        <v>1214313</v>
      </c>
      <c r="GA128" s="376">
        <v>1214930</v>
      </c>
      <c r="GB128" s="376">
        <v>1237117</v>
      </c>
      <c r="GC128" s="376">
        <v>1213123</v>
      </c>
      <c r="GD128" s="376">
        <v>1230014</v>
      </c>
      <c r="GE128" s="376">
        <v>1207640</v>
      </c>
      <c r="GF128" s="392">
        <v>1234617</v>
      </c>
      <c r="GG128" s="389">
        <v>1117260</v>
      </c>
      <c r="GH128" s="376">
        <v>1121394</v>
      </c>
      <c r="GI128" s="324">
        <v>4134</v>
      </c>
      <c r="GJ128" s="325">
        <v>100.370012351646</v>
      </c>
      <c r="GK128" s="324">
        <v>-93536</v>
      </c>
      <c r="GL128" s="325">
        <v>92.301120229149006</v>
      </c>
    </row>
    <row r="129" spans="1:194" ht="15" customHeight="1" outlineLevel="2">
      <c r="A129" s="377">
        <v>1</v>
      </c>
      <c r="B129" s="378" t="s">
        <v>862</v>
      </c>
      <c r="C129" s="348" t="s">
        <v>605</v>
      </c>
      <c r="D129" s="379">
        <v>633190</v>
      </c>
      <c r="E129" s="379">
        <v>639699</v>
      </c>
      <c r="F129" s="379">
        <v>638040</v>
      </c>
      <c r="G129" s="379">
        <v>651236</v>
      </c>
      <c r="H129" s="379">
        <v>649426</v>
      </c>
      <c r="I129" s="379">
        <v>656136</v>
      </c>
      <c r="J129" s="379">
        <v>650584</v>
      </c>
      <c r="K129" s="379">
        <v>655903</v>
      </c>
      <c r="L129" s="379">
        <v>635282</v>
      </c>
      <c r="M129" s="379">
        <v>638140</v>
      </c>
      <c r="N129" s="379">
        <v>632869</v>
      </c>
      <c r="O129" s="379">
        <v>644077</v>
      </c>
      <c r="P129" s="382">
        <v>640721</v>
      </c>
      <c r="Q129" s="382">
        <v>631127</v>
      </c>
      <c r="R129" s="385">
        <v>623747</v>
      </c>
      <c r="S129" s="382">
        <v>612531</v>
      </c>
      <c r="T129" s="382">
        <v>609237</v>
      </c>
      <c r="U129" s="382">
        <v>605825</v>
      </c>
      <c r="V129" s="382">
        <v>601234</v>
      </c>
      <c r="W129" s="382">
        <v>597667</v>
      </c>
      <c r="X129" s="382">
        <v>593684</v>
      </c>
      <c r="Y129" s="382">
        <v>589676</v>
      </c>
      <c r="Z129" s="382">
        <v>589828</v>
      </c>
      <c r="AA129" s="382">
        <v>581390</v>
      </c>
      <c r="AB129" s="379">
        <v>580741</v>
      </c>
      <c r="AC129" s="379">
        <v>586253</v>
      </c>
      <c r="AD129" s="379">
        <v>590260</v>
      </c>
      <c r="AE129" s="379">
        <v>597787</v>
      </c>
      <c r="AF129" s="379">
        <v>586060</v>
      </c>
      <c r="AG129" s="379">
        <v>592474</v>
      </c>
      <c r="AH129" s="379">
        <v>606102</v>
      </c>
      <c r="AI129" s="379">
        <v>602055</v>
      </c>
      <c r="AJ129" s="379">
        <v>603118</v>
      </c>
      <c r="AK129" s="379">
        <v>597499</v>
      </c>
      <c r="AL129" s="379">
        <v>601450</v>
      </c>
      <c r="AM129" s="379">
        <v>598359</v>
      </c>
      <c r="AN129" s="382">
        <v>609666</v>
      </c>
      <c r="AO129" s="382">
        <v>608686</v>
      </c>
      <c r="AP129" s="382">
        <v>606137</v>
      </c>
      <c r="AQ129" s="382">
        <v>608091</v>
      </c>
      <c r="AR129" s="382">
        <v>607366</v>
      </c>
      <c r="AS129" s="382">
        <v>604575</v>
      </c>
      <c r="AT129" s="382">
        <v>606514</v>
      </c>
      <c r="AU129" s="382">
        <v>605477</v>
      </c>
      <c r="AV129" s="382">
        <v>597954</v>
      </c>
      <c r="AW129" s="382">
        <v>600947</v>
      </c>
      <c r="AX129" s="382">
        <v>600086</v>
      </c>
      <c r="AY129" s="382">
        <v>601622</v>
      </c>
      <c r="AZ129" s="379">
        <v>609169</v>
      </c>
      <c r="BA129" s="379">
        <v>608868</v>
      </c>
      <c r="BB129" s="379">
        <v>613097</v>
      </c>
      <c r="BC129" s="379">
        <v>611223</v>
      </c>
      <c r="BD129" s="379">
        <v>611439</v>
      </c>
      <c r="BE129" s="379">
        <v>606011</v>
      </c>
      <c r="BF129" s="379">
        <v>604170</v>
      </c>
      <c r="BG129" s="379">
        <v>589778</v>
      </c>
      <c r="BH129" s="379">
        <v>597271</v>
      </c>
      <c r="BI129" s="379">
        <v>591162</v>
      </c>
      <c r="BJ129" s="379">
        <v>605112</v>
      </c>
      <c r="BK129" s="379">
        <v>617069</v>
      </c>
      <c r="BL129" s="382">
        <v>625686</v>
      </c>
      <c r="BM129" s="382">
        <v>639651</v>
      </c>
      <c r="BN129" s="382">
        <v>633455</v>
      </c>
      <c r="BO129" s="382">
        <v>628159</v>
      </c>
      <c r="BP129" s="382">
        <v>630953</v>
      </c>
      <c r="BQ129" s="382">
        <v>630004</v>
      </c>
      <c r="BR129" s="382">
        <v>620153</v>
      </c>
      <c r="BS129" s="382">
        <v>615291</v>
      </c>
      <c r="BT129" s="382">
        <v>619932</v>
      </c>
      <c r="BU129" s="382">
        <v>619114</v>
      </c>
      <c r="BV129" s="382">
        <v>619385</v>
      </c>
      <c r="BW129" s="382">
        <v>624862</v>
      </c>
      <c r="BX129" s="379">
        <v>624792</v>
      </c>
      <c r="BY129" s="379">
        <v>618725</v>
      </c>
      <c r="BZ129" s="379">
        <v>600017</v>
      </c>
      <c r="CA129" s="379">
        <v>587217</v>
      </c>
      <c r="CB129" s="379">
        <v>597418</v>
      </c>
      <c r="CC129" s="379">
        <v>592887</v>
      </c>
      <c r="CD129" s="379">
        <v>583571</v>
      </c>
      <c r="CE129" s="379">
        <v>580615</v>
      </c>
      <c r="CF129" s="379">
        <v>585426</v>
      </c>
      <c r="CG129" s="379">
        <v>575475</v>
      </c>
      <c r="CH129" s="379">
        <v>568365</v>
      </c>
      <c r="CI129" s="379">
        <v>561292</v>
      </c>
      <c r="CJ129" s="382">
        <v>557603</v>
      </c>
      <c r="CK129" s="382">
        <v>554997</v>
      </c>
      <c r="CL129" s="382">
        <v>550958</v>
      </c>
      <c r="CM129" s="382">
        <v>547904</v>
      </c>
      <c r="CN129" s="382">
        <v>546274</v>
      </c>
      <c r="CO129" s="382">
        <v>566439</v>
      </c>
      <c r="CP129" s="382">
        <v>578214</v>
      </c>
      <c r="CQ129" s="382">
        <v>582048</v>
      </c>
      <c r="CR129" s="382">
        <v>590530</v>
      </c>
      <c r="CS129" s="382">
        <v>601030</v>
      </c>
      <c r="CT129" s="382">
        <v>603529</v>
      </c>
      <c r="CU129" s="382">
        <v>602822</v>
      </c>
      <c r="CV129" s="379">
        <v>607194</v>
      </c>
      <c r="CW129" s="379">
        <v>610348</v>
      </c>
      <c r="CX129" s="379">
        <v>607567</v>
      </c>
      <c r="CY129" s="379">
        <v>604405</v>
      </c>
      <c r="CZ129" s="379">
        <v>605142</v>
      </c>
      <c r="DA129" s="379">
        <v>605446</v>
      </c>
      <c r="DB129" s="379">
        <v>605204</v>
      </c>
      <c r="DC129" s="379">
        <v>604611</v>
      </c>
      <c r="DD129" s="379">
        <v>601383</v>
      </c>
      <c r="DE129" s="379">
        <v>605836</v>
      </c>
      <c r="DF129" s="379">
        <v>603932</v>
      </c>
      <c r="DG129" s="379">
        <v>607975</v>
      </c>
      <c r="DH129" s="382">
        <v>609030</v>
      </c>
      <c r="DI129" s="382">
        <v>613432</v>
      </c>
      <c r="DJ129" s="382">
        <v>615931</v>
      </c>
      <c r="DK129" s="382">
        <v>609723</v>
      </c>
      <c r="DL129" s="382">
        <v>608081</v>
      </c>
      <c r="DM129" s="382">
        <v>603224</v>
      </c>
      <c r="DN129" s="382">
        <v>598452</v>
      </c>
      <c r="DO129" s="382">
        <v>598850</v>
      </c>
      <c r="DP129" s="382">
        <v>596268</v>
      </c>
      <c r="DQ129" s="382">
        <v>592631</v>
      </c>
      <c r="DR129" s="382">
        <v>590094</v>
      </c>
      <c r="DS129" s="382">
        <v>586522</v>
      </c>
      <c r="DT129" s="379">
        <v>586134</v>
      </c>
      <c r="DU129" s="379">
        <v>652731</v>
      </c>
      <c r="DV129" s="379">
        <v>662461</v>
      </c>
      <c r="DW129" s="379">
        <v>695588</v>
      </c>
      <c r="DX129" s="379">
        <v>722410</v>
      </c>
      <c r="DY129" s="379">
        <v>731442</v>
      </c>
      <c r="DZ129" s="379">
        <v>728314</v>
      </c>
      <c r="EA129" s="379">
        <v>697139</v>
      </c>
      <c r="EB129" s="379">
        <v>697877</v>
      </c>
      <c r="EC129" s="379">
        <v>687715</v>
      </c>
      <c r="ED129" s="379">
        <v>679218</v>
      </c>
      <c r="EE129" s="379">
        <v>668057</v>
      </c>
      <c r="EF129" s="382">
        <v>663663</v>
      </c>
      <c r="EG129" s="382">
        <v>657734</v>
      </c>
      <c r="EH129" s="382">
        <v>647345</v>
      </c>
      <c r="EI129" s="382">
        <v>641060</v>
      </c>
      <c r="EJ129" s="382">
        <v>636491</v>
      </c>
      <c r="EK129" s="382">
        <v>634603</v>
      </c>
      <c r="EL129" s="382">
        <v>629798</v>
      </c>
      <c r="EM129" s="382">
        <v>624597</v>
      </c>
      <c r="EN129" s="382">
        <v>670829</v>
      </c>
      <c r="EO129" s="382">
        <v>665997</v>
      </c>
      <c r="EP129" s="382">
        <v>662414</v>
      </c>
      <c r="EQ129" s="382">
        <v>663159</v>
      </c>
      <c r="ER129" s="379">
        <v>661397</v>
      </c>
      <c r="ES129" s="379">
        <v>669690</v>
      </c>
      <c r="ET129" s="379">
        <v>714967</v>
      </c>
      <c r="EU129" s="379">
        <v>715962</v>
      </c>
      <c r="EV129" s="379">
        <v>728138</v>
      </c>
      <c r="EW129" s="379">
        <v>727817</v>
      </c>
      <c r="EX129" s="379">
        <v>758813</v>
      </c>
      <c r="EY129" s="379">
        <v>758765</v>
      </c>
      <c r="EZ129" s="379">
        <v>756462</v>
      </c>
      <c r="FA129" s="379">
        <v>755028</v>
      </c>
      <c r="FB129" s="379">
        <v>752801</v>
      </c>
      <c r="FC129" s="379">
        <v>758281</v>
      </c>
      <c r="FD129" s="382">
        <v>772560</v>
      </c>
      <c r="FE129" s="382">
        <v>781913</v>
      </c>
      <c r="FF129" s="382">
        <v>786571</v>
      </c>
      <c r="FG129" s="382">
        <v>784133</v>
      </c>
      <c r="FH129" s="382">
        <v>788458</v>
      </c>
      <c r="FI129" s="382">
        <v>788503</v>
      </c>
      <c r="FJ129" s="382">
        <v>792235</v>
      </c>
      <c r="FK129" s="382">
        <v>798239</v>
      </c>
      <c r="FL129" s="382">
        <v>799228</v>
      </c>
      <c r="FM129" s="382">
        <v>800938</v>
      </c>
      <c r="FN129" s="382">
        <v>804164</v>
      </c>
      <c r="FO129" s="382">
        <v>807815</v>
      </c>
      <c r="FP129" s="379">
        <v>822542</v>
      </c>
      <c r="FQ129" s="379">
        <v>830754</v>
      </c>
      <c r="FR129" s="379">
        <v>832653</v>
      </c>
      <c r="FS129" s="379">
        <v>835976</v>
      </c>
      <c r="FT129" s="379">
        <v>836365</v>
      </c>
      <c r="FU129" s="379">
        <v>841527</v>
      </c>
      <c r="FV129" s="379">
        <v>844392</v>
      </c>
      <c r="FW129" s="379">
        <v>841664</v>
      </c>
      <c r="FX129" s="379">
        <v>849544</v>
      </c>
      <c r="FY129" s="379">
        <v>859296</v>
      </c>
      <c r="FZ129" s="379">
        <v>859237</v>
      </c>
      <c r="GA129" s="379">
        <v>858608</v>
      </c>
      <c r="GB129" s="379">
        <v>873893</v>
      </c>
      <c r="GC129" s="379">
        <v>846720</v>
      </c>
      <c r="GD129" s="379">
        <v>864347</v>
      </c>
      <c r="GE129" s="379">
        <v>844545</v>
      </c>
      <c r="GF129" s="390">
        <v>868081</v>
      </c>
      <c r="GG129" s="391">
        <v>787589</v>
      </c>
      <c r="GH129" s="379">
        <v>789337</v>
      </c>
      <c r="GI129" s="324">
        <v>1748</v>
      </c>
      <c r="GJ129" s="325">
        <v>100.22194317086699</v>
      </c>
      <c r="GK129" s="324">
        <v>-69271</v>
      </c>
      <c r="GL129" s="325">
        <v>91.932173937349802</v>
      </c>
    </row>
    <row r="130" spans="1:194" ht="15" customHeight="1" outlineLevel="2">
      <c r="A130" s="377">
        <v>79</v>
      </c>
      <c r="B130" s="378" t="s">
        <v>862</v>
      </c>
      <c r="C130" s="348" t="s">
        <v>375</v>
      </c>
      <c r="D130" s="379">
        <v>18309</v>
      </c>
      <c r="E130" s="379">
        <v>18347</v>
      </c>
      <c r="F130" s="379">
        <v>18210</v>
      </c>
      <c r="G130" s="379">
        <v>18466</v>
      </c>
      <c r="H130" s="379">
        <v>18284</v>
      </c>
      <c r="I130" s="379">
        <v>18501</v>
      </c>
      <c r="J130" s="379">
        <v>18276</v>
      </c>
      <c r="K130" s="379">
        <v>18339</v>
      </c>
      <c r="L130" s="379">
        <v>18338</v>
      </c>
      <c r="M130" s="379">
        <v>18286</v>
      </c>
      <c r="N130" s="379">
        <v>18123</v>
      </c>
      <c r="O130" s="379">
        <v>18201</v>
      </c>
      <c r="P130" s="382">
        <v>18207</v>
      </c>
      <c r="Q130" s="382">
        <v>18211</v>
      </c>
      <c r="R130" s="385">
        <v>18271</v>
      </c>
      <c r="S130" s="382">
        <v>18254</v>
      </c>
      <c r="T130" s="382">
        <v>18225</v>
      </c>
      <c r="U130" s="382">
        <v>18368</v>
      </c>
      <c r="V130" s="382">
        <v>18441</v>
      </c>
      <c r="W130" s="382">
        <v>18512</v>
      </c>
      <c r="X130" s="382">
        <v>18373</v>
      </c>
      <c r="Y130" s="382">
        <v>18538</v>
      </c>
      <c r="Z130" s="382">
        <v>18653</v>
      </c>
      <c r="AA130" s="382">
        <v>18494</v>
      </c>
      <c r="AB130" s="379">
        <v>18459</v>
      </c>
      <c r="AC130" s="379">
        <v>18750</v>
      </c>
      <c r="AD130" s="379">
        <v>18725</v>
      </c>
      <c r="AE130" s="379">
        <v>18687</v>
      </c>
      <c r="AF130" s="379">
        <v>18509</v>
      </c>
      <c r="AG130" s="379">
        <v>18254</v>
      </c>
      <c r="AH130" s="379">
        <v>18139</v>
      </c>
      <c r="AI130" s="379">
        <v>18008</v>
      </c>
      <c r="AJ130" s="379">
        <v>17909</v>
      </c>
      <c r="AK130" s="379">
        <v>18029</v>
      </c>
      <c r="AL130" s="379">
        <v>17968</v>
      </c>
      <c r="AM130" s="379">
        <v>18245</v>
      </c>
      <c r="AN130" s="382">
        <v>18119</v>
      </c>
      <c r="AO130" s="382">
        <v>17988</v>
      </c>
      <c r="AP130" s="382">
        <v>17954</v>
      </c>
      <c r="AQ130" s="382">
        <v>17823</v>
      </c>
      <c r="AR130" s="382">
        <v>18282</v>
      </c>
      <c r="AS130" s="382">
        <v>18190</v>
      </c>
      <c r="AT130" s="382">
        <v>18259</v>
      </c>
      <c r="AU130" s="382">
        <v>18265</v>
      </c>
      <c r="AV130" s="382">
        <v>18122</v>
      </c>
      <c r="AW130" s="382">
        <v>18144</v>
      </c>
      <c r="AX130" s="382">
        <v>18102</v>
      </c>
      <c r="AY130" s="382">
        <v>18064</v>
      </c>
      <c r="AZ130" s="379">
        <v>18061</v>
      </c>
      <c r="BA130" s="379">
        <v>18196</v>
      </c>
      <c r="BB130" s="379">
        <v>17993</v>
      </c>
      <c r="BC130" s="379">
        <v>17969</v>
      </c>
      <c r="BD130" s="379">
        <v>18008</v>
      </c>
      <c r="BE130" s="379">
        <v>17851</v>
      </c>
      <c r="BF130" s="379">
        <v>17843</v>
      </c>
      <c r="BG130" s="379">
        <v>17561</v>
      </c>
      <c r="BH130" s="379">
        <v>17739</v>
      </c>
      <c r="BI130" s="379">
        <v>17588</v>
      </c>
      <c r="BJ130" s="379">
        <v>17679</v>
      </c>
      <c r="BK130" s="379">
        <v>17880</v>
      </c>
      <c r="BL130" s="382">
        <v>17950</v>
      </c>
      <c r="BM130" s="382">
        <v>18065</v>
      </c>
      <c r="BN130" s="382">
        <v>17985</v>
      </c>
      <c r="BO130" s="382">
        <v>17986</v>
      </c>
      <c r="BP130" s="382">
        <v>17994</v>
      </c>
      <c r="BQ130" s="382">
        <v>17976</v>
      </c>
      <c r="BR130" s="382">
        <v>17495</v>
      </c>
      <c r="BS130" s="382">
        <v>17321</v>
      </c>
      <c r="BT130" s="382">
        <v>17315</v>
      </c>
      <c r="BU130" s="382">
        <v>17395</v>
      </c>
      <c r="BV130" s="382">
        <v>17419</v>
      </c>
      <c r="BW130" s="382">
        <v>17577</v>
      </c>
      <c r="BX130" s="379">
        <v>17652</v>
      </c>
      <c r="BY130" s="379">
        <v>17576</v>
      </c>
      <c r="BZ130" s="379">
        <v>17329</v>
      </c>
      <c r="CA130" s="379">
        <v>17184</v>
      </c>
      <c r="CB130" s="379">
        <v>17118</v>
      </c>
      <c r="CC130" s="379">
        <v>16971</v>
      </c>
      <c r="CD130" s="379">
        <v>16950</v>
      </c>
      <c r="CE130" s="379">
        <v>16969</v>
      </c>
      <c r="CF130" s="379">
        <v>16902</v>
      </c>
      <c r="CG130" s="379">
        <v>16756</v>
      </c>
      <c r="CH130" s="379">
        <v>16706</v>
      </c>
      <c r="CI130" s="379">
        <v>16695</v>
      </c>
      <c r="CJ130" s="382">
        <v>16661</v>
      </c>
      <c r="CK130" s="382">
        <v>16732</v>
      </c>
      <c r="CL130" s="382">
        <v>16699</v>
      </c>
      <c r="CM130" s="382">
        <v>16670</v>
      </c>
      <c r="CN130" s="382">
        <v>16678</v>
      </c>
      <c r="CO130" s="382">
        <v>16942</v>
      </c>
      <c r="CP130" s="382">
        <v>17034</v>
      </c>
      <c r="CQ130" s="382">
        <v>17097</v>
      </c>
      <c r="CR130" s="382">
        <v>17051</v>
      </c>
      <c r="CS130" s="382">
        <v>17155</v>
      </c>
      <c r="CT130" s="382">
        <v>17451</v>
      </c>
      <c r="CU130" s="382">
        <v>17460</v>
      </c>
      <c r="CV130" s="379">
        <v>17490</v>
      </c>
      <c r="CW130" s="379">
        <v>17361</v>
      </c>
      <c r="CX130" s="379">
        <v>17315</v>
      </c>
      <c r="CY130" s="379">
        <v>17369</v>
      </c>
      <c r="CZ130" s="379">
        <v>17435</v>
      </c>
      <c r="DA130" s="379">
        <v>17358</v>
      </c>
      <c r="DB130" s="379">
        <v>17379</v>
      </c>
      <c r="DC130" s="379">
        <v>17223</v>
      </c>
      <c r="DD130" s="379">
        <v>17242</v>
      </c>
      <c r="DE130" s="379">
        <v>17071</v>
      </c>
      <c r="DF130" s="379">
        <v>17171</v>
      </c>
      <c r="DG130" s="379">
        <v>17132</v>
      </c>
      <c r="DH130" s="382">
        <v>17169</v>
      </c>
      <c r="DI130" s="382">
        <v>17250</v>
      </c>
      <c r="DJ130" s="382">
        <v>17237</v>
      </c>
      <c r="DK130" s="382">
        <v>17129</v>
      </c>
      <c r="DL130" s="382">
        <v>17124</v>
      </c>
      <c r="DM130" s="382">
        <v>17001</v>
      </c>
      <c r="DN130" s="382">
        <v>16898</v>
      </c>
      <c r="DO130" s="382">
        <v>16881</v>
      </c>
      <c r="DP130" s="382">
        <v>16997</v>
      </c>
      <c r="DQ130" s="382">
        <v>16897</v>
      </c>
      <c r="DR130" s="382">
        <v>16870</v>
      </c>
      <c r="DS130" s="382">
        <v>17198</v>
      </c>
      <c r="DT130" s="379">
        <v>17321</v>
      </c>
      <c r="DU130" s="379">
        <v>17944</v>
      </c>
      <c r="DV130" s="379">
        <v>18178</v>
      </c>
      <c r="DW130" s="379">
        <v>18436</v>
      </c>
      <c r="DX130" s="379">
        <v>18742</v>
      </c>
      <c r="DY130" s="379">
        <v>18937</v>
      </c>
      <c r="DZ130" s="379">
        <v>18986</v>
      </c>
      <c r="EA130" s="379">
        <v>18512</v>
      </c>
      <c r="EB130" s="379">
        <v>18617</v>
      </c>
      <c r="EC130" s="379">
        <v>18397</v>
      </c>
      <c r="ED130" s="379">
        <v>18436</v>
      </c>
      <c r="EE130" s="379">
        <v>18371</v>
      </c>
      <c r="EF130" s="382">
        <v>18355</v>
      </c>
      <c r="EG130" s="382">
        <v>18307</v>
      </c>
      <c r="EH130" s="382">
        <v>18184</v>
      </c>
      <c r="EI130" s="382">
        <v>18119</v>
      </c>
      <c r="EJ130" s="382">
        <v>18053</v>
      </c>
      <c r="EK130" s="382">
        <v>18058</v>
      </c>
      <c r="EL130" s="382">
        <v>17992</v>
      </c>
      <c r="EM130" s="382">
        <v>17915</v>
      </c>
      <c r="EN130" s="382">
        <v>18575</v>
      </c>
      <c r="EO130" s="382">
        <v>18526</v>
      </c>
      <c r="EP130" s="382">
        <v>18462</v>
      </c>
      <c r="EQ130" s="382">
        <v>18542</v>
      </c>
      <c r="ER130" s="379">
        <v>18510</v>
      </c>
      <c r="ES130" s="379">
        <v>18734</v>
      </c>
      <c r="ET130" s="379">
        <v>19414</v>
      </c>
      <c r="EU130" s="379">
        <v>19476</v>
      </c>
      <c r="EV130" s="379">
        <v>19712</v>
      </c>
      <c r="EW130" s="379">
        <v>19719</v>
      </c>
      <c r="EX130" s="379">
        <v>20392</v>
      </c>
      <c r="EY130" s="379">
        <v>20505</v>
      </c>
      <c r="EZ130" s="379">
        <v>20446</v>
      </c>
      <c r="FA130" s="379">
        <v>20487</v>
      </c>
      <c r="FB130" s="379">
        <v>20442</v>
      </c>
      <c r="FC130" s="379">
        <v>20631</v>
      </c>
      <c r="FD130" s="382">
        <v>20865</v>
      </c>
      <c r="FE130" s="382">
        <v>21024</v>
      </c>
      <c r="FF130" s="382">
        <v>20881</v>
      </c>
      <c r="FG130" s="382">
        <v>20853</v>
      </c>
      <c r="FH130" s="382">
        <v>21003</v>
      </c>
      <c r="FI130" s="382">
        <v>21100</v>
      </c>
      <c r="FJ130" s="382">
        <v>21211</v>
      </c>
      <c r="FK130" s="382">
        <v>21207</v>
      </c>
      <c r="FL130" s="382">
        <v>21332</v>
      </c>
      <c r="FM130" s="382">
        <v>21420</v>
      </c>
      <c r="FN130" s="382">
        <v>21381</v>
      </c>
      <c r="FO130" s="382">
        <v>21322</v>
      </c>
      <c r="FP130" s="379">
        <v>21507</v>
      </c>
      <c r="FQ130" s="379">
        <v>21603</v>
      </c>
      <c r="FR130" s="379">
        <v>21716</v>
      </c>
      <c r="FS130" s="379">
        <v>21736</v>
      </c>
      <c r="FT130" s="379">
        <v>21763</v>
      </c>
      <c r="FU130" s="379">
        <v>21750</v>
      </c>
      <c r="FV130" s="379">
        <v>21807</v>
      </c>
      <c r="FW130" s="379">
        <v>21709</v>
      </c>
      <c r="FX130" s="379">
        <v>21809</v>
      </c>
      <c r="FY130" s="379">
        <v>21792</v>
      </c>
      <c r="FZ130" s="379">
        <v>21746</v>
      </c>
      <c r="GA130" s="379">
        <v>21815</v>
      </c>
      <c r="GB130" s="379">
        <v>22048</v>
      </c>
      <c r="GC130" s="379">
        <v>22091</v>
      </c>
      <c r="GD130" s="379">
        <v>21970</v>
      </c>
      <c r="GE130" s="379">
        <v>21903</v>
      </c>
      <c r="GF130" s="390">
        <v>21989</v>
      </c>
      <c r="GG130" s="391">
        <v>20725</v>
      </c>
      <c r="GH130" s="379">
        <v>20776</v>
      </c>
      <c r="GI130" s="324">
        <v>51</v>
      </c>
      <c r="GJ130" s="325">
        <v>100.246079613993</v>
      </c>
      <c r="GK130" s="324">
        <v>-1039</v>
      </c>
      <c r="GL130" s="325">
        <v>95.237222094888807</v>
      </c>
    </row>
    <row r="131" spans="1:194" ht="15" customHeight="1" outlineLevel="2">
      <c r="A131" s="377">
        <v>88</v>
      </c>
      <c r="B131" s="378" t="s">
        <v>862</v>
      </c>
      <c r="C131" s="348" t="s">
        <v>377</v>
      </c>
      <c r="D131" s="379">
        <v>87257</v>
      </c>
      <c r="E131" s="379">
        <v>88046</v>
      </c>
      <c r="F131" s="379">
        <v>87689</v>
      </c>
      <c r="G131" s="379">
        <v>86798</v>
      </c>
      <c r="H131" s="379">
        <v>87452</v>
      </c>
      <c r="I131" s="379">
        <v>90076</v>
      </c>
      <c r="J131" s="379">
        <v>87732</v>
      </c>
      <c r="K131" s="379">
        <v>88072</v>
      </c>
      <c r="L131" s="379">
        <v>87463</v>
      </c>
      <c r="M131" s="379">
        <v>88425</v>
      </c>
      <c r="N131" s="379">
        <v>88607</v>
      </c>
      <c r="O131" s="379">
        <v>88851</v>
      </c>
      <c r="P131" s="382">
        <v>89281</v>
      </c>
      <c r="Q131" s="382">
        <v>89036</v>
      </c>
      <c r="R131" s="385">
        <v>89479</v>
      </c>
      <c r="S131" s="382">
        <v>89799</v>
      </c>
      <c r="T131" s="382">
        <v>91249</v>
      </c>
      <c r="U131" s="382">
        <v>94554</v>
      </c>
      <c r="V131" s="382">
        <v>95009</v>
      </c>
      <c r="W131" s="382">
        <v>96198</v>
      </c>
      <c r="X131" s="382">
        <v>96191</v>
      </c>
      <c r="Y131" s="382">
        <v>96394</v>
      </c>
      <c r="Z131" s="382">
        <v>97464</v>
      </c>
      <c r="AA131" s="382">
        <v>95828</v>
      </c>
      <c r="AB131" s="379">
        <v>97516</v>
      </c>
      <c r="AC131" s="379">
        <v>98920</v>
      </c>
      <c r="AD131" s="379">
        <v>98785</v>
      </c>
      <c r="AE131" s="379">
        <v>98425</v>
      </c>
      <c r="AF131" s="379">
        <v>98402</v>
      </c>
      <c r="AG131" s="379">
        <v>96750</v>
      </c>
      <c r="AH131" s="379">
        <v>95500</v>
      </c>
      <c r="AI131" s="379">
        <v>94235</v>
      </c>
      <c r="AJ131" s="379">
        <v>93011</v>
      </c>
      <c r="AK131" s="379">
        <v>94422</v>
      </c>
      <c r="AL131" s="379">
        <v>94212</v>
      </c>
      <c r="AM131" s="379">
        <v>94723</v>
      </c>
      <c r="AN131" s="382">
        <v>93866</v>
      </c>
      <c r="AO131" s="382">
        <v>93453</v>
      </c>
      <c r="AP131" s="382">
        <v>92932</v>
      </c>
      <c r="AQ131" s="382">
        <v>91784</v>
      </c>
      <c r="AR131" s="382">
        <v>94975</v>
      </c>
      <c r="AS131" s="382">
        <v>94552</v>
      </c>
      <c r="AT131" s="382">
        <v>94452</v>
      </c>
      <c r="AU131" s="382">
        <v>94992</v>
      </c>
      <c r="AV131" s="382">
        <v>93638</v>
      </c>
      <c r="AW131" s="382">
        <v>93858</v>
      </c>
      <c r="AX131" s="382">
        <v>93607</v>
      </c>
      <c r="AY131" s="382">
        <v>93903</v>
      </c>
      <c r="AZ131" s="379">
        <v>93953</v>
      </c>
      <c r="BA131" s="379">
        <v>96184</v>
      </c>
      <c r="BB131" s="379">
        <v>95026</v>
      </c>
      <c r="BC131" s="379">
        <v>94884</v>
      </c>
      <c r="BD131" s="379">
        <v>94903</v>
      </c>
      <c r="BE131" s="379">
        <v>94101</v>
      </c>
      <c r="BF131" s="379">
        <v>93743</v>
      </c>
      <c r="BG131" s="379">
        <v>92195</v>
      </c>
      <c r="BH131" s="379">
        <v>93518</v>
      </c>
      <c r="BI131" s="379">
        <v>92323</v>
      </c>
      <c r="BJ131" s="379">
        <v>92507</v>
      </c>
      <c r="BK131" s="379">
        <v>93714</v>
      </c>
      <c r="BL131" s="382">
        <v>94150</v>
      </c>
      <c r="BM131" s="382">
        <v>96000</v>
      </c>
      <c r="BN131" s="382">
        <v>95327</v>
      </c>
      <c r="BO131" s="382">
        <v>94960</v>
      </c>
      <c r="BP131" s="382">
        <v>94954</v>
      </c>
      <c r="BQ131" s="382">
        <v>94920</v>
      </c>
      <c r="BR131" s="382">
        <v>93446</v>
      </c>
      <c r="BS131" s="382">
        <v>92361</v>
      </c>
      <c r="BT131" s="382">
        <v>91951</v>
      </c>
      <c r="BU131" s="382">
        <v>91541</v>
      </c>
      <c r="BV131" s="382">
        <v>91529</v>
      </c>
      <c r="BW131" s="382">
        <v>91956</v>
      </c>
      <c r="BX131" s="379">
        <v>93078</v>
      </c>
      <c r="BY131" s="379">
        <v>92783</v>
      </c>
      <c r="BZ131" s="379">
        <v>90750</v>
      </c>
      <c r="CA131" s="379">
        <v>88763</v>
      </c>
      <c r="CB131" s="379">
        <v>87720</v>
      </c>
      <c r="CC131" s="379">
        <v>85986</v>
      </c>
      <c r="CD131" s="379">
        <v>85386</v>
      </c>
      <c r="CE131" s="379">
        <v>91058</v>
      </c>
      <c r="CF131" s="379">
        <v>91065</v>
      </c>
      <c r="CG131" s="379">
        <v>90080</v>
      </c>
      <c r="CH131" s="379">
        <v>89581</v>
      </c>
      <c r="CI131" s="379">
        <v>88678</v>
      </c>
      <c r="CJ131" s="382">
        <v>88109</v>
      </c>
      <c r="CK131" s="382">
        <v>88163</v>
      </c>
      <c r="CL131" s="382">
        <v>87294</v>
      </c>
      <c r="CM131" s="382">
        <v>86944</v>
      </c>
      <c r="CN131" s="382">
        <v>86800</v>
      </c>
      <c r="CO131" s="382">
        <v>86822</v>
      </c>
      <c r="CP131" s="382">
        <v>87755</v>
      </c>
      <c r="CQ131" s="382">
        <v>88320</v>
      </c>
      <c r="CR131" s="382">
        <v>88629</v>
      </c>
      <c r="CS131" s="382">
        <v>89237</v>
      </c>
      <c r="CT131" s="382">
        <v>90879</v>
      </c>
      <c r="CU131" s="382">
        <v>91591</v>
      </c>
      <c r="CV131" s="379">
        <v>91191</v>
      </c>
      <c r="CW131" s="379">
        <v>93279</v>
      </c>
      <c r="CX131" s="379">
        <v>92322</v>
      </c>
      <c r="CY131" s="379">
        <v>92093</v>
      </c>
      <c r="CZ131" s="379">
        <v>91582</v>
      </c>
      <c r="DA131" s="379">
        <v>90631</v>
      </c>
      <c r="DB131" s="379">
        <v>90081</v>
      </c>
      <c r="DC131" s="379">
        <v>90769</v>
      </c>
      <c r="DD131" s="379">
        <v>90043</v>
      </c>
      <c r="DE131" s="379">
        <v>89484</v>
      </c>
      <c r="DF131" s="379">
        <v>88880</v>
      </c>
      <c r="DG131" s="379">
        <v>88357</v>
      </c>
      <c r="DH131" s="382">
        <v>88904</v>
      </c>
      <c r="DI131" s="382">
        <v>89630</v>
      </c>
      <c r="DJ131" s="382">
        <v>89400</v>
      </c>
      <c r="DK131" s="382">
        <v>88812</v>
      </c>
      <c r="DL131" s="382">
        <v>88521</v>
      </c>
      <c r="DM131" s="382">
        <v>87941</v>
      </c>
      <c r="DN131" s="382">
        <v>87495</v>
      </c>
      <c r="DO131" s="382">
        <v>87351</v>
      </c>
      <c r="DP131" s="382">
        <v>87277</v>
      </c>
      <c r="DQ131" s="382">
        <v>86173</v>
      </c>
      <c r="DR131" s="382">
        <v>85755</v>
      </c>
      <c r="DS131" s="382">
        <v>85641</v>
      </c>
      <c r="DT131" s="379">
        <v>85630</v>
      </c>
      <c r="DU131" s="379">
        <v>94556</v>
      </c>
      <c r="DV131" s="379">
        <v>96167</v>
      </c>
      <c r="DW131" s="379">
        <v>97498</v>
      </c>
      <c r="DX131" s="379">
        <v>100813</v>
      </c>
      <c r="DY131" s="379">
        <v>102315</v>
      </c>
      <c r="DZ131" s="379">
        <v>102308</v>
      </c>
      <c r="EA131" s="379">
        <v>98598</v>
      </c>
      <c r="EB131" s="379">
        <v>99045</v>
      </c>
      <c r="EC131" s="379">
        <v>97753</v>
      </c>
      <c r="ED131" s="379">
        <v>96608</v>
      </c>
      <c r="EE131" s="379">
        <v>95462</v>
      </c>
      <c r="EF131" s="382">
        <v>94860</v>
      </c>
      <c r="EG131" s="382">
        <v>94251</v>
      </c>
      <c r="EH131" s="382">
        <v>92930</v>
      </c>
      <c r="EI131" s="382">
        <v>92253</v>
      </c>
      <c r="EJ131" s="382">
        <v>91652</v>
      </c>
      <c r="EK131" s="382">
        <v>91159</v>
      </c>
      <c r="EL131" s="382">
        <v>90758</v>
      </c>
      <c r="EM131" s="382">
        <v>90999</v>
      </c>
      <c r="EN131" s="382">
        <v>98661</v>
      </c>
      <c r="EO131" s="382">
        <v>98484</v>
      </c>
      <c r="EP131" s="382">
        <v>98489</v>
      </c>
      <c r="EQ131" s="382">
        <v>98917</v>
      </c>
      <c r="ER131" s="379">
        <v>98294</v>
      </c>
      <c r="ES131" s="379">
        <v>99983</v>
      </c>
      <c r="ET131" s="379">
        <v>108178</v>
      </c>
      <c r="EU131" s="379">
        <v>109356</v>
      </c>
      <c r="EV131" s="379">
        <v>111726</v>
      </c>
      <c r="EW131" s="379">
        <v>112375</v>
      </c>
      <c r="EX131" s="379">
        <v>117839</v>
      </c>
      <c r="EY131" s="379">
        <v>118884</v>
      </c>
      <c r="EZ131" s="379">
        <v>119232</v>
      </c>
      <c r="FA131" s="379">
        <v>119646</v>
      </c>
      <c r="FB131" s="379">
        <v>119560</v>
      </c>
      <c r="FC131" s="379">
        <v>121685</v>
      </c>
      <c r="FD131" s="382">
        <v>124147</v>
      </c>
      <c r="FE131" s="382">
        <v>125734</v>
      </c>
      <c r="FF131" s="382">
        <v>125714</v>
      </c>
      <c r="FG131" s="382">
        <v>125516</v>
      </c>
      <c r="FH131" s="382">
        <v>126779</v>
      </c>
      <c r="FI131" s="382">
        <v>127384</v>
      </c>
      <c r="FJ131" s="382">
        <v>128098</v>
      </c>
      <c r="FK131" s="382">
        <v>129542</v>
      </c>
      <c r="FL131" s="382">
        <v>131616</v>
      </c>
      <c r="FM131" s="382">
        <v>132161</v>
      </c>
      <c r="FN131" s="382">
        <v>133020</v>
      </c>
      <c r="FO131" s="382">
        <v>133772</v>
      </c>
      <c r="FP131" s="379">
        <v>135712</v>
      </c>
      <c r="FQ131" s="379">
        <v>137244</v>
      </c>
      <c r="FR131" s="379">
        <v>138455</v>
      </c>
      <c r="FS131" s="379">
        <v>138844</v>
      </c>
      <c r="FT131" s="379">
        <v>138826</v>
      </c>
      <c r="FU131" s="379">
        <v>139470</v>
      </c>
      <c r="FV131" s="379">
        <v>139918</v>
      </c>
      <c r="FW131" s="379">
        <v>139305</v>
      </c>
      <c r="FX131" s="379">
        <v>140457</v>
      </c>
      <c r="FY131" s="379">
        <v>142443</v>
      </c>
      <c r="FZ131" s="379">
        <v>142776</v>
      </c>
      <c r="GA131" s="379">
        <v>143474</v>
      </c>
      <c r="GB131" s="379">
        <v>146287</v>
      </c>
      <c r="GC131" s="379">
        <v>148309</v>
      </c>
      <c r="GD131" s="379">
        <v>148434</v>
      </c>
      <c r="GE131" s="379">
        <v>147915</v>
      </c>
      <c r="GF131" s="390">
        <v>149683</v>
      </c>
      <c r="GG131" s="391">
        <v>132966</v>
      </c>
      <c r="GH131" s="379">
        <v>133993</v>
      </c>
      <c r="GI131" s="324">
        <v>1027</v>
      </c>
      <c r="GJ131" s="325">
        <v>100.77237790111801</v>
      </c>
      <c r="GK131" s="324">
        <v>-9481</v>
      </c>
      <c r="GL131" s="325">
        <v>93.391834060526605</v>
      </c>
    </row>
    <row r="132" spans="1:194" ht="15" customHeight="1" outlineLevel="2">
      <c r="A132" s="377">
        <v>129</v>
      </c>
      <c r="B132" s="378" t="s">
        <v>862</v>
      </c>
      <c r="C132" s="348" t="s">
        <v>385</v>
      </c>
      <c r="D132" s="379">
        <v>19587</v>
      </c>
      <c r="E132" s="379">
        <v>19736</v>
      </c>
      <c r="F132" s="379">
        <v>19602</v>
      </c>
      <c r="G132" s="379">
        <v>19417</v>
      </c>
      <c r="H132" s="379">
        <v>19112</v>
      </c>
      <c r="I132" s="379">
        <v>19321</v>
      </c>
      <c r="J132" s="379">
        <v>18506</v>
      </c>
      <c r="K132" s="379">
        <v>19213</v>
      </c>
      <c r="L132" s="379">
        <v>17544</v>
      </c>
      <c r="M132" s="379">
        <v>17400</v>
      </c>
      <c r="N132" s="379">
        <v>17284</v>
      </c>
      <c r="O132" s="379">
        <v>17365</v>
      </c>
      <c r="P132" s="382">
        <v>17088</v>
      </c>
      <c r="Q132" s="382">
        <v>16892</v>
      </c>
      <c r="R132" s="385">
        <v>16852</v>
      </c>
      <c r="S132" s="382">
        <v>17157</v>
      </c>
      <c r="T132" s="382">
        <v>17509</v>
      </c>
      <c r="U132" s="382">
        <v>17564</v>
      </c>
      <c r="V132" s="382">
        <v>17523</v>
      </c>
      <c r="W132" s="382">
        <v>17616</v>
      </c>
      <c r="X132" s="382">
        <v>17951</v>
      </c>
      <c r="Y132" s="382">
        <v>18019</v>
      </c>
      <c r="Z132" s="382">
        <v>17839</v>
      </c>
      <c r="AA132" s="382">
        <v>17454</v>
      </c>
      <c r="AB132" s="379">
        <v>17727</v>
      </c>
      <c r="AC132" s="379">
        <v>17782</v>
      </c>
      <c r="AD132" s="379">
        <v>17575</v>
      </c>
      <c r="AE132" s="379">
        <v>17469</v>
      </c>
      <c r="AF132" s="379">
        <v>17953</v>
      </c>
      <c r="AG132" s="379">
        <v>17587</v>
      </c>
      <c r="AH132" s="379">
        <v>17452</v>
      </c>
      <c r="AI132" s="379">
        <v>17185</v>
      </c>
      <c r="AJ132" s="379">
        <v>17031</v>
      </c>
      <c r="AK132" s="379">
        <v>17633</v>
      </c>
      <c r="AL132" s="379">
        <v>17651</v>
      </c>
      <c r="AM132" s="379">
        <v>17648</v>
      </c>
      <c r="AN132" s="382">
        <v>17441</v>
      </c>
      <c r="AO132" s="382">
        <v>17250</v>
      </c>
      <c r="AP132" s="382">
        <v>17356</v>
      </c>
      <c r="AQ132" s="382">
        <v>17202</v>
      </c>
      <c r="AR132" s="382">
        <v>17876</v>
      </c>
      <c r="AS132" s="382">
        <v>17789</v>
      </c>
      <c r="AT132" s="382">
        <v>17795</v>
      </c>
      <c r="AU132" s="382">
        <v>17777</v>
      </c>
      <c r="AV132" s="382">
        <v>17500</v>
      </c>
      <c r="AW132" s="382">
        <v>17473</v>
      </c>
      <c r="AX132" s="382">
        <v>17461</v>
      </c>
      <c r="AY132" s="382">
        <v>17433</v>
      </c>
      <c r="AZ132" s="379">
        <v>17619</v>
      </c>
      <c r="BA132" s="379">
        <v>17947</v>
      </c>
      <c r="BB132" s="379">
        <v>17497</v>
      </c>
      <c r="BC132" s="379">
        <v>17453</v>
      </c>
      <c r="BD132" s="379">
        <v>17359</v>
      </c>
      <c r="BE132" s="379">
        <v>17133</v>
      </c>
      <c r="BF132" s="379">
        <v>16943</v>
      </c>
      <c r="BG132" s="379">
        <v>16626</v>
      </c>
      <c r="BH132" s="379">
        <v>16932</v>
      </c>
      <c r="BI132" s="379">
        <v>16609</v>
      </c>
      <c r="BJ132" s="379">
        <v>16659</v>
      </c>
      <c r="BK132" s="379">
        <v>17013</v>
      </c>
      <c r="BL132" s="382">
        <v>17064</v>
      </c>
      <c r="BM132" s="382">
        <v>17305</v>
      </c>
      <c r="BN132" s="382">
        <v>17346</v>
      </c>
      <c r="BO132" s="382">
        <v>17566</v>
      </c>
      <c r="BP132" s="382">
        <v>17434</v>
      </c>
      <c r="BQ132" s="382">
        <v>17377</v>
      </c>
      <c r="BR132" s="382">
        <v>16941</v>
      </c>
      <c r="BS132" s="382">
        <v>16740</v>
      </c>
      <c r="BT132" s="382">
        <v>16658</v>
      </c>
      <c r="BU132" s="382">
        <v>16675</v>
      </c>
      <c r="BV132" s="382">
        <v>16675</v>
      </c>
      <c r="BW132" s="382">
        <v>16827</v>
      </c>
      <c r="BX132" s="379">
        <v>17080</v>
      </c>
      <c r="BY132" s="379">
        <v>17018</v>
      </c>
      <c r="BZ132" s="379">
        <v>16530</v>
      </c>
      <c r="CA132" s="379">
        <v>16213</v>
      </c>
      <c r="CB132" s="379">
        <v>16019</v>
      </c>
      <c r="CC132" s="379">
        <v>15763</v>
      </c>
      <c r="CD132" s="379">
        <v>15590</v>
      </c>
      <c r="CE132" s="379">
        <v>15496</v>
      </c>
      <c r="CF132" s="379">
        <v>15659</v>
      </c>
      <c r="CG132" s="379">
        <v>15470</v>
      </c>
      <c r="CH132" s="379">
        <v>15457</v>
      </c>
      <c r="CI132" s="379">
        <v>15344</v>
      </c>
      <c r="CJ132" s="382">
        <v>15315</v>
      </c>
      <c r="CK132" s="382">
        <v>15323</v>
      </c>
      <c r="CL132" s="382">
        <v>15154</v>
      </c>
      <c r="CM132" s="382">
        <v>15050</v>
      </c>
      <c r="CN132" s="382">
        <v>14988</v>
      </c>
      <c r="CO132" s="382">
        <v>15147</v>
      </c>
      <c r="CP132" s="382">
        <v>15170</v>
      </c>
      <c r="CQ132" s="382">
        <v>15172</v>
      </c>
      <c r="CR132" s="382">
        <v>15192</v>
      </c>
      <c r="CS132" s="382">
        <v>15330</v>
      </c>
      <c r="CT132" s="382">
        <v>15523</v>
      </c>
      <c r="CU132" s="382">
        <v>15741</v>
      </c>
      <c r="CV132" s="379">
        <v>15623</v>
      </c>
      <c r="CW132" s="379">
        <v>15501</v>
      </c>
      <c r="CX132" s="379">
        <v>15333</v>
      </c>
      <c r="CY132" s="379">
        <v>15307</v>
      </c>
      <c r="CZ132" s="379">
        <v>15115</v>
      </c>
      <c r="DA132" s="379">
        <v>14924</v>
      </c>
      <c r="DB132" s="379">
        <v>14869</v>
      </c>
      <c r="DC132" s="379">
        <v>14710</v>
      </c>
      <c r="DD132" s="379">
        <v>14606</v>
      </c>
      <c r="DE132" s="379">
        <v>14528</v>
      </c>
      <c r="DF132" s="379">
        <v>14479</v>
      </c>
      <c r="DG132" s="379">
        <v>14418</v>
      </c>
      <c r="DH132" s="382">
        <v>14389</v>
      </c>
      <c r="DI132" s="382">
        <v>14383</v>
      </c>
      <c r="DJ132" s="382">
        <v>14323</v>
      </c>
      <c r="DK132" s="382">
        <v>14277</v>
      </c>
      <c r="DL132" s="382">
        <v>14157</v>
      </c>
      <c r="DM132" s="382">
        <v>14150</v>
      </c>
      <c r="DN132" s="382">
        <v>14070</v>
      </c>
      <c r="DO132" s="382">
        <v>14164</v>
      </c>
      <c r="DP132" s="382">
        <v>14213</v>
      </c>
      <c r="DQ132" s="382">
        <v>14115</v>
      </c>
      <c r="DR132" s="382">
        <v>14084</v>
      </c>
      <c r="DS132" s="382">
        <v>14448</v>
      </c>
      <c r="DT132" s="379">
        <v>14589</v>
      </c>
      <c r="DU132" s="379">
        <v>15785</v>
      </c>
      <c r="DV132" s="379">
        <v>15903</v>
      </c>
      <c r="DW132" s="379">
        <v>16065</v>
      </c>
      <c r="DX132" s="379">
        <v>16810</v>
      </c>
      <c r="DY132" s="379">
        <v>16993</v>
      </c>
      <c r="DZ132" s="379">
        <v>16900</v>
      </c>
      <c r="EA132" s="379">
        <v>16229</v>
      </c>
      <c r="EB132" s="379">
        <v>16184</v>
      </c>
      <c r="EC132" s="379">
        <v>15973</v>
      </c>
      <c r="ED132" s="379">
        <v>15671</v>
      </c>
      <c r="EE132" s="379">
        <v>15337</v>
      </c>
      <c r="EF132" s="382">
        <v>15198</v>
      </c>
      <c r="EG132" s="382">
        <v>15090</v>
      </c>
      <c r="EH132" s="382">
        <v>14911</v>
      </c>
      <c r="EI132" s="382">
        <v>14782</v>
      </c>
      <c r="EJ132" s="382">
        <v>14813</v>
      </c>
      <c r="EK132" s="382">
        <v>15008</v>
      </c>
      <c r="EL132" s="382">
        <v>15064</v>
      </c>
      <c r="EM132" s="382">
        <v>15110</v>
      </c>
      <c r="EN132" s="382">
        <v>16806</v>
      </c>
      <c r="EO132" s="382">
        <v>16754</v>
      </c>
      <c r="EP132" s="382">
        <v>16723</v>
      </c>
      <c r="EQ132" s="382">
        <v>16777</v>
      </c>
      <c r="ER132" s="379">
        <v>16692</v>
      </c>
      <c r="ES132" s="379">
        <v>17026</v>
      </c>
      <c r="ET132" s="379">
        <v>18092</v>
      </c>
      <c r="EU132" s="379">
        <v>18192</v>
      </c>
      <c r="EV132" s="379">
        <v>18569</v>
      </c>
      <c r="EW132" s="379">
        <v>18569</v>
      </c>
      <c r="EX132" s="379">
        <v>19534</v>
      </c>
      <c r="EY132" s="379">
        <v>19727</v>
      </c>
      <c r="EZ132" s="379">
        <v>19858</v>
      </c>
      <c r="FA132" s="379">
        <v>19842</v>
      </c>
      <c r="FB132" s="379">
        <v>19869</v>
      </c>
      <c r="FC132" s="379">
        <v>20131</v>
      </c>
      <c r="FD132" s="382">
        <v>20544</v>
      </c>
      <c r="FE132" s="382">
        <v>20738</v>
      </c>
      <c r="FF132" s="382">
        <v>20612</v>
      </c>
      <c r="FG132" s="382">
        <v>20508</v>
      </c>
      <c r="FH132" s="382">
        <v>20810</v>
      </c>
      <c r="FI132" s="382">
        <v>21011</v>
      </c>
      <c r="FJ132" s="382">
        <v>21185</v>
      </c>
      <c r="FK132" s="382">
        <v>21342</v>
      </c>
      <c r="FL132" s="382">
        <v>21379</v>
      </c>
      <c r="FM132" s="382">
        <v>21369</v>
      </c>
      <c r="FN132" s="382">
        <v>21453</v>
      </c>
      <c r="FO132" s="382">
        <v>21505</v>
      </c>
      <c r="FP132" s="379">
        <v>21832</v>
      </c>
      <c r="FQ132" s="379">
        <v>22006</v>
      </c>
      <c r="FR132" s="379">
        <v>22072</v>
      </c>
      <c r="FS132" s="379">
        <v>21872</v>
      </c>
      <c r="FT132" s="379">
        <v>21722</v>
      </c>
      <c r="FU132" s="379">
        <v>21773</v>
      </c>
      <c r="FV132" s="379">
        <v>21837</v>
      </c>
      <c r="FW132" s="379">
        <v>21618</v>
      </c>
      <c r="FX132" s="379">
        <v>21931</v>
      </c>
      <c r="FY132" s="379">
        <v>22168</v>
      </c>
      <c r="FZ132" s="379">
        <v>22157</v>
      </c>
      <c r="GA132" s="379">
        <v>22166</v>
      </c>
      <c r="GB132" s="379">
        <v>22649</v>
      </c>
      <c r="GC132" s="379">
        <v>22791</v>
      </c>
      <c r="GD132" s="379">
        <v>22621</v>
      </c>
      <c r="GE132" s="379">
        <v>22413</v>
      </c>
      <c r="GF132" s="390">
        <v>22664</v>
      </c>
      <c r="GG132" s="391">
        <v>20952</v>
      </c>
      <c r="GH132" s="379">
        <v>21119</v>
      </c>
      <c r="GI132" s="324">
        <v>167</v>
      </c>
      <c r="GJ132" s="325">
        <v>100.797059946544</v>
      </c>
      <c r="GK132" s="324">
        <v>-1047</v>
      </c>
      <c r="GL132" s="325">
        <v>95.276549670666796</v>
      </c>
    </row>
    <row r="133" spans="1:194" ht="15" customHeight="1" outlineLevel="2">
      <c r="A133" s="377">
        <v>212</v>
      </c>
      <c r="B133" s="378" t="s">
        <v>862</v>
      </c>
      <c r="C133" s="348" t="s">
        <v>399</v>
      </c>
      <c r="D133" s="379">
        <v>15185</v>
      </c>
      <c r="E133" s="379">
        <v>15258</v>
      </c>
      <c r="F133" s="379">
        <v>15178</v>
      </c>
      <c r="G133" s="379">
        <v>15093</v>
      </c>
      <c r="H133" s="379">
        <v>15264</v>
      </c>
      <c r="I133" s="379">
        <v>15280</v>
      </c>
      <c r="J133" s="379">
        <v>14933</v>
      </c>
      <c r="K133" s="379">
        <v>15234</v>
      </c>
      <c r="L133" s="379">
        <v>15216</v>
      </c>
      <c r="M133" s="379">
        <v>15180</v>
      </c>
      <c r="N133" s="379">
        <v>15077</v>
      </c>
      <c r="O133" s="379">
        <v>15153</v>
      </c>
      <c r="P133" s="382">
        <v>15032</v>
      </c>
      <c r="Q133" s="382">
        <v>15112</v>
      </c>
      <c r="R133" s="385">
        <v>15247</v>
      </c>
      <c r="S133" s="382">
        <v>16167</v>
      </c>
      <c r="T133" s="382">
        <v>16564</v>
      </c>
      <c r="U133" s="382">
        <v>16707</v>
      </c>
      <c r="V133" s="382">
        <v>16693</v>
      </c>
      <c r="W133" s="382">
        <v>16526</v>
      </c>
      <c r="X133" s="382">
        <v>16590</v>
      </c>
      <c r="Y133" s="382">
        <v>16672</v>
      </c>
      <c r="Z133" s="382">
        <v>16736</v>
      </c>
      <c r="AA133" s="382">
        <v>16484</v>
      </c>
      <c r="AB133" s="379">
        <v>16684</v>
      </c>
      <c r="AC133" s="379">
        <v>16979</v>
      </c>
      <c r="AD133" s="379">
        <v>17022</v>
      </c>
      <c r="AE133" s="379">
        <v>16965</v>
      </c>
      <c r="AF133" s="379">
        <v>16844</v>
      </c>
      <c r="AG133" s="379">
        <v>16432</v>
      </c>
      <c r="AH133" s="379">
        <v>16320</v>
      </c>
      <c r="AI133" s="379">
        <v>16056</v>
      </c>
      <c r="AJ133" s="379">
        <v>15926</v>
      </c>
      <c r="AK133" s="379">
        <v>16250</v>
      </c>
      <c r="AL133" s="379">
        <v>16208</v>
      </c>
      <c r="AM133" s="379">
        <v>16469</v>
      </c>
      <c r="AN133" s="382">
        <v>16304</v>
      </c>
      <c r="AO133" s="382">
        <v>16216</v>
      </c>
      <c r="AP133" s="382">
        <v>16351</v>
      </c>
      <c r="AQ133" s="382">
        <v>16182</v>
      </c>
      <c r="AR133" s="382">
        <v>16886</v>
      </c>
      <c r="AS133" s="382">
        <v>16688</v>
      </c>
      <c r="AT133" s="382">
        <v>16728</v>
      </c>
      <c r="AU133" s="382">
        <v>16874</v>
      </c>
      <c r="AV133" s="382">
        <v>16731</v>
      </c>
      <c r="AW133" s="382">
        <v>16776</v>
      </c>
      <c r="AX133" s="382">
        <v>16783</v>
      </c>
      <c r="AY133" s="382">
        <v>16769</v>
      </c>
      <c r="AZ133" s="379">
        <v>16809</v>
      </c>
      <c r="BA133" s="379">
        <v>17251</v>
      </c>
      <c r="BB133" s="379">
        <v>16990</v>
      </c>
      <c r="BC133" s="379">
        <v>16881</v>
      </c>
      <c r="BD133" s="379">
        <v>16682</v>
      </c>
      <c r="BE133" s="379">
        <v>16623</v>
      </c>
      <c r="BF133" s="379">
        <v>16718</v>
      </c>
      <c r="BG133" s="379">
        <v>16346</v>
      </c>
      <c r="BH133" s="379">
        <v>16643</v>
      </c>
      <c r="BI133" s="379">
        <v>16335</v>
      </c>
      <c r="BJ133" s="379">
        <v>16241</v>
      </c>
      <c r="BK133" s="379">
        <v>16422</v>
      </c>
      <c r="BL133" s="382">
        <v>16432</v>
      </c>
      <c r="BM133" s="382">
        <v>16612</v>
      </c>
      <c r="BN133" s="382">
        <v>16513</v>
      </c>
      <c r="BO133" s="382">
        <v>16489</v>
      </c>
      <c r="BP133" s="382">
        <v>16428</v>
      </c>
      <c r="BQ133" s="382">
        <v>16363</v>
      </c>
      <c r="BR133" s="382">
        <v>15826</v>
      </c>
      <c r="BS133" s="382">
        <v>15677</v>
      </c>
      <c r="BT133" s="382">
        <v>15617</v>
      </c>
      <c r="BU133" s="382">
        <v>15526</v>
      </c>
      <c r="BV133" s="382">
        <v>15481</v>
      </c>
      <c r="BW133" s="382">
        <v>15554</v>
      </c>
      <c r="BX133" s="379">
        <v>15838</v>
      </c>
      <c r="BY133" s="379">
        <v>15939</v>
      </c>
      <c r="BZ133" s="379">
        <v>15622</v>
      </c>
      <c r="CA133" s="379">
        <v>15383</v>
      </c>
      <c r="CB133" s="379">
        <v>15223</v>
      </c>
      <c r="CC133" s="379">
        <v>15036</v>
      </c>
      <c r="CD133" s="379">
        <v>14939</v>
      </c>
      <c r="CE133" s="379">
        <v>14918</v>
      </c>
      <c r="CF133" s="379">
        <v>14796</v>
      </c>
      <c r="CG133" s="379">
        <v>15318</v>
      </c>
      <c r="CH133" s="379">
        <v>15337</v>
      </c>
      <c r="CI133" s="379">
        <v>15296</v>
      </c>
      <c r="CJ133" s="382">
        <v>15211</v>
      </c>
      <c r="CK133" s="382">
        <v>15289</v>
      </c>
      <c r="CL133" s="382">
        <v>15158</v>
      </c>
      <c r="CM133" s="382">
        <v>15203</v>
      </c>
      <c r="CN133" s="382">
        <v>15221</v>
      </c>
      <c r="CO133" s="382">
        <v>15341</v>
      </c>
      <c r="CP133" s="382">
        <v>15473</v>
      </c>
      <c r="CQ133" s="382">
        <v>15474</v>
      </c>
      <c r="CR133" s="382">
        <v>15661</v>
      </c>
      <c r="CS133" s="382">
        <v>15719</v>
      </c>
      <c r="CT133" s="382">
        <v>15833</v>
      </c>
      <c r="CU133" s="382">
        <v>16004</v>
      </c>
      <c r="CV133" s="379">
        <v>16009</v>
      </c>
      <c r="CW133" s="379">
        <v>16028</v>
      </c>
      <c r="CX133" s="379">
        <v>16057</v>
      </c>
      <c r="CY133" s="379">
        <v>15982</v>
      </c>
      <c r="CZ133" s="379">
        <v>15886</v>
      </c>
      <c r="DA133" s="379">
        <v>15927</v>
      </c>
      <c r="DB133" s="379">
        <v>15814</v>
      </c>
      <c r="DC133" s="379">
        <v>15771</v>
      </c>
      <c r="DD133" s="379">
        <v>15803</v>
      </c>
      <c r="DE133" s="379">
        <v>15730</v>
      </c>
      <c r="DF133" s="379">
        <v>15691</v>
      </c>
      <c r="DG133" s="379">
        <v>15781</v>
      </c>
      <c r="DH133" s="382">
        <v>15912</v>
      </c>
      <c r="DI133" s="382">
        <v>16066</v>
      </c>
      <c r="DJ133" s="382">
        <v>16220</v>
      </c>
      <c r="DK133" s="382">
        <v>16122</v>
      </c>
      <c r="DL133" s="382">
        <v>16074</v>
      </c>
      <c r="DM133" s="382">
        <v>15935</v>
      </c>
      <c r="DN133" s="382">
        <v>15896</v>
      </c>
      <c r="DO133" s="382">
        <v>16005</v>
      </c>
      <c r="DP133" s="382">
        <v>16039</v>
      </c>
      <c r="DQ133" s="382">
        <v>15934</v>
      </c>
      <c r="DR133" s="382">
        <v>15841</v>
      </c>
      <c r="DS133" s="382">
        <v>16074</v>
      </c>
      <c r="DT133" s="379">
        <v>16227</v>
      </c>
      <c r="DU133" s="379">
        <v>17404</v>
      </c>
      <c r="DV133" s="379">
        <v>17524</v>
      </c>
      <c r="DW133" s="379">
        <v>17636</v>
      </c>
      <c r="DX133" s="379">
        <v>18050</v>
      </c>
      <c r="DY133" s="379">
        <v>18252</v>
      </c>
      <c r="DZ133" s="379">
        <v>18288</v>
      </c>
      <c r="EA133" s="379">
        <v>17648</v>
      </c>
      <c r="EB133" s="379">
        <v>17680</v>
      </c>
      <c r="EC133" s="379">
        <v>17379</v>
      </c>
      <c r="ED133" s="379">
        <v>17016</v>
      </c>
      <c r="EE133" s="379">
        <v>16857</v>
      </c>
      <c r="EF133" s="382">
        <v>16670</v>
      </c>
      <c r="EG133" s="382">
        <v>16583</v>
      </c>
      <c r="EH133" s="382">
        <v>16424</v>
      </c>
      <c r="EI133" s="382">
        <v>16274</v>
      </c>
      <c r="EJ133" s="382">
        <v>16170</v>
      </c>
      <c r="EK133" s="382">
        <v>16052</v>
      </c>
      <c r="EL133" s="382">
        <v>15949</v>
      </c>
      <c r="EM133" s="382">
        <v>15903</v>
      </c>
      <c r="EN133" s="382">
        <v>17316</v>
      </c>
      <c r="EO133" s="382">
        <v>17259</v>
      </c>
      <c r="EP133" s="382">
        <v>17227</v>
      </c>
      <c r="EQ133" s="382">
        <v>17313</v>
      </c>
      <c r="ER133" s="379">
        <v>17396</v>
      </c>
      <c r="ES133" s="379">
        <v>17600</v>
      </c>
      <c r="ET133" s="379">
        <v>18184</v>
      </c>
      <c r="EU133" s="379">
        <v>18157</v>
      </c>
      <c r="EV133" s="379">
        <v>18289</v>
      </c>
      <c r="EW133" s="379">
        <v>18254</v>
      </c>
      <c r="EX133" s="379">
        <v>18909</v>
      </c>
      <c r="EY133" s="379">
        <v>19060</v>
      </c>
      <c r="EZ133" s="379">
        <v>19046</v>
      </c>
      <c r="FA133" s="379">
        <v>19001</v>
      </c>
      <c r="FB133" s="379">
        <v>18939</v>
      </c>
      <c r="FC133" s="379">
        <v>19154</v>
      </c>
      <c r="FD133" s="382">
        <v>19385</v>
      </c>
      <c r="FE133" s="382">
        <v>19674</v>
      </c>
      <c r="FF133" s="382">
        <v>19545</v>
      </c>
      <c r="FG133" s="382">
        <v>19535</v>
      </c>
      <c r="FH133" s="382">
        <v>19640</v>
      </c>
      <c r="FI133" s="382">
        <v>19639</v>
      </c>
      <c r="FJ133" s="382">
        <v>19700</v>
      </c>
      <c r="FK133" s="382">
        <v>19888</v>
      </c>
      <c r="FL133" s="382">
        <v>19930</v>
      </c>
      <c r="FM133" s="382">
        <v>19840</v>
      </c>
      <c r="FN133" s="382">
        <v>19951</v>
      </c>
      <c r="FO133" s="382">
        <v>20011</v>
      </c>
      <c r="FP133" s="379">
        <v>20310</v>
      </c>
      <c r="FQ133" s="379">
        <v>20519</v>
      </c>
      <c r="FR133" s="379">
        <v>20490</v>
      </c>
      <c r="FS133" s="379">
        <v>20441</v>
      </c>
      <c r="FT133" s="379">
        <v>20417</v>
      </c>
      <c r="FU133" s="379">
        <v>20485</v>
      </c>
      <c r="FV133" s="379">
        <v>20524</v>
      </c>
      <c r="FW133" s="379">
        <v>20374</v>
      </c>
      <c r="FX133" s="379">
        <v>20615</v>
      </c>
      <c r="FY133" s="379">
        <v>20785</v>
      </c>
      <c r="FZ133" s="379">
        <v>20789</v>
      </c>
      <c r="GA133" s="379">
        <v>20816</v>
      </c>
      <c r="GB133" s="379">
        <v>21107</v>
      </c>
      <c r="GC133" s="379">
        <v>21025</v>
      </c>
      <c r="GD133" s="379">
        <v>20999</v>
      </c>
      <c r="GE133" s="379">
        <v>20963</v>
      </c>
      <c r="GF133" s="390">
        <v>21153</v>
      </c>
      <c r="GG133" s="391">
        <v>19732</v>
      </c>
      <c r="GH133" s="379">
        <v>19825</v>
      </c>
      <c r="GI133" s="324">
        <v>93</v>
      </c>
      <c r="GJ133" s="325">
        <v>100.471315629434</v>
      </c>
      <c r="GK133" s="324">
        <v>-991</v>
      </c>
      <c r="GL133" s="325">
        <v>95.239239046886993</v>
      </c>
    </row>
    <row r="134" spans="1:194" ht="15" customHeight="1" outlineLevel="2">
      <c r="A134" s="377">
        <v>266</v>
      </c>
      <c r="B134" s="378" t="s">
        <v>862</v>
      </c>
      <c r="C134" s="348" t="s">
        <v>405</v>
      </c>
      <c r="D134" s="379">
        <v>19663</v>
      </c>
      <c r="E134" s="379">
        <v>19810</v>
      </c>
      <c r="F134" s="379">
        <v>19773</v>
      </c>
      <c r="G134" s="379">
        <v>19773</v>
      </c>
      <c r="H134" s="379">
        <v>19571</v>
      </c>
      <c r="I134" s="379">
        <v>19785</v>
      </c>
      <c r="J134" s="379">
        <v>19260</v>
      </c>
      <c r="K134" s="379">
        <v>19585</v>
      </c>
      <c r="L134" s="379">
        <v>18754</v>
      </c>
      <c r="M134" s="379">
        <v>18496</v>
      </c>
      <c r="N134" s="379">
        <v>18349</v>
      </c>
      <c r="O134" s="379">
        <v>18187</v>
      </c>
      <c r="P134" s="382">
        <v>18124</v>
      </c>
      <c r="Q134" s="382">
        <v>18085</v>
      </c>
      <c r="R134" s="385">
        <v>17983</v>
      </c>
      <c r="S134" s="382">
        <v>17829</v>
      </c>
      <c r="T134" s="382">
        <v>18054</v>
      </c>
      <c r="U134" s="382">
        <v>18215</v>
      </c>
      <c r="V134" s="382">
        <v>18148</v>
      </c>
      <c r="W134" s="382">
        <v>18055</v>
      </c>
      <c r="X134" s="382">
        <v>18263</v>
      </c>
      <c r="Y134" s="382">
        <v>18739</v>
      </c>
      <c r="Z134" s="382">
        <v>18729</v>
      </c>
      <c r="AA134" s="382">
        <v>18247</v>
      </c>
      <c r="AB134" s="379">
        <v>18349</v>
      </c>
      <c r="AC134" s="379">
        <v>18338</v>
      </c>
      <c r="AD134" s="379">
        <v>18416</v>
      </c>
      <c r="AE134" s="379">
        <v>18406</v>
      </c>
      <c r="AF134" s="379">
        <v>18394</v>
      </c>
      <c r="AG134" s="379">
        <v>17968</v>
      </c>
      <c r="AH134" s="379">
        <v>18039</v>
      </c>
      <c r="AI134" s="379">
        <v>17733</v>
      </c>
      <c r="AJ134" s="379">
        <v>17932</v>
      </c>
      <c r="AK134" s="379">
        <v>18137</v>
      </c>
      <c r="AL134" s="379">
        <v>18126</v>
      </c>
      <c r="AM134" s="379">
        <v>18135</v>
      </c>
      <c r="AN134" s="382">
        <v>18219</v>
      </c>
      <c r="AO134" s="382">
        <v>18264</v>
      </c>
      <c r="AP134" s="382">
        <v>18107</v>
      </c>
      <c r="AQ134" s="382">
        <v>18035</v>
      </c>
      <c r="AR134" s="382">
        <v>18295</v>
      </c>
      <c r="AS134" s="382">
        <v>18251</v>
      </c>
      <c r="AT134" s="382">
        <v>18159</v>
      </c>
      <c r="AU134" s="382">
        <v>18127</v>
      </c>
      <c r="AV134" s="382">
        <v>18029</v>
      </c>
      <c r="AW134" s="382">
        <v>17852</v>
      </c>
      <c r="AX134" s="382">
        <v>17823</v>
      </c>
      <c r="AY134" s="382">
        <v>17804</v>
      </c>
      <c r="AZ134" s="379">
        <v>17967</v>
      </c>
      <c r="BA134" s="379">
        <v>18291</v>
      </c>
      <c r="BB134" s="379">
        <v>18029</v>
      </c>
      <c r="BC134" s="379">
        <v>17917</v>
      </c>
      <c r="BD134" s="379">
        <v>17913</v>
      </c>
      <c r="BE134" s="379">
        <v>17759</v>
      </c>
      <c r="BF134" s="379">
        <v>17712</v>
      </c>
      <c r="BG134" s="379">
        <v>17428</v>
      </c>
      <c r="BH134" s="379">
        <v>17562</v>
      </c>
      <c r="BI134" s="379">
        <v>17227</v>
      </c>
      <c r="BJ134" s="379">
        <v>17217</v>
      </c>
      <c r="BK134" s="379">
        <v>17395</v>
      </c>
      <c r="BL134" s="382">
        <v>17548</v>
      </c>
      <c r="BM134" s="382">
        <v>17995</v>
      </c>
      <c r="BN134" s="382">
        <v>17961</v>
      </c>
      <c r="BO134" s="382">
        <v>17770</v>
      </c>
      <c r="BP134" s="382">
        <v>18061</v>
      </c>
      <c r="BQ134" s="382">
        <v>18023</v>
      </c>
      <c r="BR134" s="382">
        <v>17553</v>
      </c>
      <c r="BS134" s="382">
        <v>17404</v>
      </c>
      <c r="BT134" s="382">
        <v>17175</v>
      </c>
      <c r="BU134" s="382">
        <v>17291</v>
      </c>
      <c r="BV134" s="382">
        <v>17148</v>
      </c>
      <c r="BW134" s="382">
        <v>17243</v>
      </c>
      <c r="BX134" s="379">
        <v>17485</v>
      </c>
      <c r="BY134" s="379">
        <v>17519</v>
      </c>
      <c r="BZ134" s="379">
        <v>17193</v>
      </c>
      <c r="CA134" s="379">
        <v>16798</v>
      </c>
      <c r="CB134" s="379">
        <v>16636</v>
      </c>
      <c r="CC134" s="379">
        <v>16426</v>
      </c>
      <c r="CD134" s="379">
        <v>16268</v>
      </c>
      <c r="CE134" s="379">
        <v>16216</v>
      </c>
      <c r="CF134" s="379">
        <v>16040</v>
      </c>
      <c r="CG134" s="379">
        <v>15915</v>
      </c>
      <c r="CH134" s="379">
        <v>16072</v>
      </c>
      <c r="CI134" s="379">
        <v>15869</v>
      </c>
      <c r="CJ134" s="382">
        <v>15784</v>
      </c>
      <c r="CK134" s="382">
        <v>15878</v>
      </c>
      <c r="CL134" s="382">
        <v>15644</v>
      </c>
      <c r="CM134" s="382">
        <v>15525</v>
      </c>
      <c r="CN134" s="382">
        <v>15559</v>
      </c>
      <c r="CO134" s="382">
        <v>15592</v>
      </c>
      <c r="CP134" s="382">
        <v>15688</v>
      </c>
      <c r="CQ134" s="382">
        <v>15708</v>
      </c>
      <c r="CR134" s="382">
        <v>15849</v>
      </c>
      <c r="CS134" s="382">
        <v>15954</v>
      </c>
      <c r="CT134" s="382">
        <v>15964</v>
      </c>
      <c r="CU134" s="382">
        <v>15879</v>
      </c>
      <c r="CV134" s="379">
        <v>15873</v>
      </c>
      <c r="CW134" s="379">
        <v>15731</v>
      </c>
      <c r="CX134" s="379">
        <v>15906</v>
      </c>
      <c r="CY134" s="379">
        <v>15842</v>
      </c>
      <c r="CZ134" s="379">
        <v>15881</v>
      </c>
      <c r="DA134" s="379">
        <v>15853</v>
      </c>
      <c r="DB134" s="379">
        <v>15748</v>
      </c>
      <c r="DC134" s="379">
        <v>15685</v>
      </c>
      <c r="DD134" s="379">
        <v>15637</v>
      </c>
      <c r="DE134" s="379">
        <v>15595</v>
      </c>
      <c r="DF134" s="379">
        <v>15598</v>
      </c>
      <c r="DG134" s="379">
        <v>15593</v>
      </c>
      <c r="DH134" s="382">
        <v>15408</v>
      </c>
      <c r="DI134" s="382">
        <v>15385</v>
      </c>
      <c r="DJ134" s="382">
        <v>15335</v>
      </c>
      <c r="DK134" s="382">
        <v>15287</v>
      </c>
      <c r="DL134" s="382">
        <v>14766</v>
      </c>
      <c r="DM134" s="382">
        <v>14656</v>
      </c>
      <c r="DN134" s="382">
        <v>14430</v>
      </c>
      <c r="DO134" s="382">
        <v>14292</v>
      </c>
      <c r="DP134" s="382">
        <v>14236</v>
      </c>
      <c r="DQ134" s="382">
        <v>14221</v>
      </c>
      <c r="DR134" s="382">
        <v>14031</v>
      </c>
      <c r="DS134" s="382">
        <v>14047</v>
      </c>
      <c r="DT134" s="379">
        <v>13985</v>
      </c>
      <c r="DU134" s="379">
        <v>15187</v>
      </c>
      <c r="DV134" s="379">
        <v>15314</v>
      </c>
      <c r="DW134" s="379">
        <v>15602</v>
      </c>
      <c r="DX134" s="379">
        <v>15965</v>
      </c>
      <c r="DY134" s="379">
        <v>16147</v>
      </c>
      <c r="DZ134" s="379">
        <v>16163</v>
      </c>
      <c r="EA134" s="379">
        <v>15620</v>
      </c>
      <c r="EB134" s="379">
        <v>15751</v>
      </c>
      <c r="EC134" s="379">
        <v>15508</v>
      </c>
      <c r="ED134" s="379">
        <v>15389</v>
      </c>
      <c r="EE134" s="379">
        <v>15187</v>
      </c>
      <c r="EF134" s="382">
        <v>15143</v>
      </c>
      <c r="EG134" s="382">
        <v>15084</v>
      </c>
      <c r="EH134" s="382">
        <v>14854</v>
      </c>
      <c r="EI134" s="382">
        <v>15171</v>
      </c>
      <c r="EJ134" s="382">
        <v>15700</v>
      </c>
      <c r="EK134" s="382">
        <v>16235</v>
      </c>
      <c r="EL134" s="382">
        <v>16404</v>
      </c>
      <c r="EM134" s="382">
        <v>16488</v>
      </c>
      <c r="EN134" s="382">
        <v>18499</v>
      </c>
      <c r="EO134" s="382">
        <v>18795</v>
      </c>
      <c r="EP134" s="382">
        <v>19082</v>
      </c>
      <c r="EQ134" s="382">
        <v>19350</v>
      </c>
      <c r="ER134" s="379">
        <v>19318</v>
      </c>
      <c r="ES134" s="379">
        <v>19943</v>
      </c>
      <c r="ET134" s="379">
        <v>21915</v>
      </c>
      <c r="EU134" s="379">
        <v>22185</v>
      </c>
      <c r="EV134" s="379">
        <v>22769</v>
      </c>
      <c r="EW134" s="379">
        <v>23093</v>
      </c>
      <c r="EX134" s="379">
        <v>24855</v>
      </c>
      <c r="EY134" s="379">
        <v>25179</v>
      </c>
      <c r="EZ134" s="379">
        <v>25112</v>
      </c>
      <c r="FA134" s="379">
        <v>25139</v>
      </c>
      <c r="FB134" s="379">
        <v>25184</v>
      </c>
      <c r="FC134" s="379">
        <v>25672</v>
      </c>
      <c r="FD134" s="382">
        <v>26326</v>
      </c>
      <c r="FE134" s="382">
        <v>26948</v>
      </c>
      <c r="FF134" s="382">
        <v>26874</v>
      </c>
      <c r="FG134" s="382">
        <v>26801</v>
      </c>
      <c r="FH134" s="382">
        <v>27033</v>
      </c>
      <c r="FI134" s="382">
        <v>27193</v>
      </c>
      <c r="FJ134" s="382">
        <v>27567</v>
      </c>
      <c r="FK134" s="382">
        <v>27820</v>
      </c>
      <c r="FL134" s="382">
        <v>27911</v>
      </c>
      <c r="FM134" s="382">
        <v>28058</v>
      </c>
      <c r="FN134" s="382">
        <v>28323</v>
      </c>
      <c r="FO134" s="382">
        <v>28390</v>
      </c>
      <c r="FP134" s="379">
        <v>28928</v>
      </c>
      <c r="FQ134" s="379">
        <v>29464</v>
      </c>
      <c r="FR134" s="379">
        <v>29530</v>
      </c>
      <c r="FS134" s="379">
        <v>29580</v>
      </c>
      <c r="FT134" s="379">
        <v>29472</v>
      </c>
      <c r="FU134" s="379">
        <v>29548</v>
      </c>
      <c r="FV134" s="379">
        <v>29573</v>
      </c>
      <c r="FW134" s="379">
        <v>29320</v>
      </c>
      <c r="FX134" s="379">
        <v>29769</v>
      </c>
      <c r="FY134" s="379">
        <v>30339</v>
      </c>
      <c r="FZ134" s="379">
        <v>30362</v>
      </c>
      <c r="GA134" s="379">
        <v>30307</v>
      </c>
      <c r="GB134" s="379">
        <v>31020</v>
      </c>
      <c r="GC134" s="379">
        <v>31180</v>
      </c>
      <c r="GD134" s="379">
        <v>30914</v>
      </c>
      <c r="GE134" s="379">
        <v>30165</v>
      </c>
      <c r="GF134" s="390">
        <v>30638</v>
      </c>
      <c r="GG134" s="391">
        <v>28815</v>
      </c>
      <c r="GH134" s="379">
        <v>28943</v>
      </c>
      <c r="GI134" s="324">
        <v>128</v>
      </c>
      <c r="GJ134" s="325">
        <v>100.444213083463</v>
      </c>
      <c r="GK134" s="324">
        <v>-1364</v>
      </c>
      <c r="GL134" s="325">
        <v>95.499389579964998</v>
      </c>
    </row>
    <row r="135" spans="1:194" ht="15" customHeight="1" outlineLevel="2">
      <c r="A135" s="377">
        <v>308</v>
      </c>
      <c r="B135" s="378" t="s">
        <v>862</v>
      </c>
      <c r="C135" s="348" t="s">
        <v>409</v>
      </c>
      <c r="D135" s="379">
        <v>13560</v>
      </c>
      <c r="E135" s="379">
        <v>13555</v>
      </c>
      <c r="F135" s="379">
        <v>13770</v>
      </c>
      <c r="G135" s="379">
        <v>13793</v>
      </c>
      <c r="H135" s="379">
        <v>13613</v>
      </c>
      <c r="I135" s="379">
        <v>13663</v>
      </c>
      <c r="J135" s="379">
        <v>13237</v>
      </c>
      <c r="K135" s="379">
        <v>13616</v>
      </c>
      <c r="L135" s="379">
        <v>13011</v>
      </c>
      <c r="M135" s="379">
        <v>12928</v>
      </c>
      <c r="N135" s="379">
        <v>12836</v>
      </c>
      <c r="O135" s="379">
        <v>12788</v>
      </c>
      <c r="P135" s="382">
        <v>12676</v>
      </c>
      <c r="Q135" s="382">
        <v>12604</v>
      </c>
      <c r="R135" s="385">
        <v>12521</v>
      </c>
      <c r="S135" s="382">
        <v>12600</v>
      </c>
      <c r="T135" s="382">
        <v>12728</v>
      </c>
      <c r="U135" s="382">
        <v>12778</v>
      </c>
      <c r="V135" s="382">
        <v>12833</v>
      </c>
      <c r="W135" s="382">
        <v>12667</v>
      </c>
      <c r="X135" s="382">
        <v>12700</v>
      </c>
      <c r="Y135" s="382">
        <v>12790</v>
      </c>
      <c r="Z135" s="382">
        <v>12718</v>
      </c>
      <c r="AA135" s="382">
        <v>12487</v>
      </c>
      <c r="AB135" s="379">
        <v>12447</v>
      </c>
      <c r="AC135" s="379">
        <v>12551</v>
      </c>
      <c r="AD135" s="379">
        <v>12520</v>
      </c>
      <c r="AE135" s="379">
        <v>12485</v>
      </c>
      <c r="AF135" s="379">
        <v>12576</v>
      </c>
      <c r="AG135" s="379">
        <v>12254</v>
      </c>
      <c r="AH135" s="379">
        <v>12164</v>
      </c>
      <c r="AI135" s="379">
        <v>12054</v>
      </c>
      <c r="AJ135" s="379">
        <v>11983</v>
      </c>
      <c r="AK135" s="379">
        <v>12185</v>
      </c>
      <c r="AL135" s="379">
        <v>12206</v>
      </c>
      <c r="AM135" s="379">
        <v>12293</v>
      </c>
      <c r="AN135" s="382">
        <v>12194</v>
      </c>
      <c r="AO135" s="382">
        <v>12096</v>
      </c>
      <c r="AP135" s="382">
        <v>12129</v>
      </c>
      <c r="AQ135" s="382">
        <v>12114</v>
      </c>
      <c r="AR135" s="382">
        <v>12657</v>
      </c>
      <c r="AS135" s="382">
        <v>12591</v>
      </c>
      <c r="AT135" s="382">
        <v>12645</v>
      </c>
      <c r="AU135" s="382">
        <v>12734</v>
      </c>
      <c r="AV135" s="382">
        <v>12624</v>
      </c>
      <c r="AW135" s="382">
        <v>12625</v>
      </c>
      <c r="AX135" s="382">
        <v>12589</v>
      </c>
      <c r="AY135" s="382">
        <v>12557</v>
      </c>
      <c r="AZ135" s="379">
        <v>12623</v>
      </c>
      <c r="BA135" s="379">
        <v>12827</v>
      </c>
      <c r="BB135" s="379">
        <v>12684</v>
      </c>
      <c r="BC135" s="379">
        <v>12709</v>
      </c>
      <c r="BD135" s="379">
        <v>12690</v>
      </c>
      <c r="BE135" s="379">
        <v>12605</v>
      </c>
      <c r="BF135" s="379">
        <v>12521</v>
      </c>
      <c r="BG135" s="379">
        <v>12368</v>
      </c>
      <c r="BH135" s="379">
        <v>12560</v>
      </c>
      <c r="BI135" s="379">
        <v>12363</v>
      </c>
      <c r="BJ135" s="379">
        <v>12359</v>
      </c>
      <c r="BK135" s="379">
        <v>12579</v>
      </c>
      <c r="BL135" s="382">
        <v>12678</v>
      </c>
      <c r="BM135" s="382">
        <v>12995</v>
      </c>
      <c r="BN135" s="382">
        <v>12877</v>
      </c>
      <c r="BO135" s="382">
        <v>12827</v>
      </c>
      <c r="BP135" s="382">
        <v>12772</v>
      </c>
      <c r="BQ135" s="382">
        <v>12869</v>
      </c>
      <c r="BR135" s="382">
        <v>12650</v>
      </c>
      <c r="BS135" s="382">
        <v>12559</v>
      </c>
      <c r="BT135" s="382">
        <v>12566</v>
      </c>
      <c r="BU135" s="382">
        <v>12613</v>
      </c>
      <c r="BV135" s="382">
        <v>12552</v>
      </c>
      <c r="BW135" s="382">
        <v>12688</v>
      </c>
      <c r="BX135" s="379">
        <v>12833</v>
      </c>
      <c r="BY135" s="379">
        <v>12853</v>
      </c>
      <c r="BZ135" s="379">
        <v>12616</v>
      </c>
      <c r="CA135" s="379">
        <v>12373</v>
      </c>
      <c r="CB135" s="379">
        <v>12280</v>
      </c>
      <c r="CC135" s="379">
        <v>12144</v>
      </c>
      <c r="CD135" s="379">
        <v>12079</v>
      </c>
      <c r="CE135" s="379">
        <v>12091</v>
      </c>
      <c r="CF135" s="379">
        <v>12014</v>
      </c>
      <c r="CG135" s="379">
        <v>11967</v>
      </c>
      <c r="CH135" s="379">
        <v>11913</v>
      </c>
      <c r="CI135" s="379">
        <v>11900</v>
      </c>
      <c r="CJ135" s="382">
        <v>11877</v>
      </c>
      <c r="CK135" s="382">
        <v>11938</v>
      </c>
      <c r="CL135" s="382">
        <v>11940</v>
      </c>
      <c r="CM135" s="382">
        <v>11933</v>
      </c>
      <c r="CN135" s="382">
        <v>12002</v>
      </c>
      <c r="CO135" s="382">
        <v>12266</v>
      </c>
      <c r="CP135" s="382">
        <v>12332</v>
      </c>
      <c r="CQ135" s="382">
        <v>12419</v>
      </c>
      <c r="CR135" s="382">
        <v>12692</v>
      </c>
      <c r="CS135" s="382">
        <v>12832</v>
      </c>
      <c r="CT135" s="382">
        <v>12903</v>
      </c>
      <c r="CU135" s="382">
        <v>12928</v>
      </c>
      <c r="CV135" s="379">
        <v>12842</v>
      </c>
      <c r="CW135" s="379">
        <v>12695</v>
      </c>
      <c r="CX135" s="379">
        <v>12642</v>
      </c>
      <c r="CY135" s="379">
        <v>13058</v>
      </c>
      <c r="CZ135" s="379">
        <v>13059</v>
      </c>
      <c r="DA135" s="379">
        <v>12856</v>
      </c>
      <c r="DB135" s="379">
        <v>12907</v>
      </c>
      <c r="DC135" s="379">
        <v>12774</v>
      </c>
      <c r="DD135" s="379">
        <v>12924</v>
      </c>
      <c r="DE135" s="379">
        <v>12824</v>
      </c>
      <c r="DF135" s="379">
        <v>12820</v>
      </c>
      <c r="DG135" s="379">
        <v>13022</v>
      </c>
      <c r="DH135" s="382">
        <v>13252</v>
      </c>
      <c r="DI135" s="382">
        <v>13258</v>
      </c>
      <c r="DJ135" s="382">
        <v>13285</v>
      </c>
      <c r="DK135" s="382">
        <v>13187</v>
      </c>
      <c r="DL135" s="382">
        <v>13143</v>
      </c>
      <c r="DM135" s="382">
        <v>13068</v>
      </c>
      <c r="DN135" s="382">
        <v>12996</v>
      </c>
      <c r="DO135" s="382">
        <v>12944</v>
      </c>
      <c r="DP135" s="382">
        <v>13028</v>
      </c>
      <c r="DQ135" s="382">
        <v>12993</v>
      </c>
      <c r="DR135" s="382">
        <v>12957</v>
      </c>
      <c r="DS135" s="382">
        <v>13252</v>
      </c>
      <c r="DT135" s="379">
        <v>13341</v>
      </c>
      <c r="DU135" s="379">
        <v>14181</v>
      </c>
      <c r="DV135" s="379">
        <v>14268</v>
      </c>
      <c r="DW135" s="379">
        <v>14387</v>
      </c>
      <c r="DX135" s="379">
        <v>14809</v>
      </c>
      <c r="DY135" s="379">
        <v>14930</v>
      </c>
      <c r="DZ135" s="379">
        <v>15054</v>
      </c>
      <c r="EA135" s="379">
        <v>14633</v>
      </c>
      <c r="EB135" s="379">
        <v>14575</v>
      </c>
      <c r="EC135" s="379">
        <v>14379</v>
      </c>
      <c r="ED135" s="379">
        <v>14181</v>
      </c>
      <c r="EE135" s="379">
        <v>13965</v>
      </c>
      <c r="EF135" s="382">
        <v>13874</v>
      </c>
      <c r="EG135" s="382">
        <v>13802</v>
      </c>
      <c r="EH135" s="382">
        <v>13586</v>
      </c>
      <c r="EI135" s="382">
        <v>13391</v>
      </c>
      <c r="EJ135" s="382">
        <v>13246</v>
      </c>
      <c r="EK135" s="382">
        <v>13095</v>
      </c>
      <c r="EL135" s="382">
        <v>13061</v>
      </c>
      <c r="EM135" s="382">
        <v>13001</v>
      </c>
      <c r="EN135" s="382">
        <v>13976</v>
      </c>
      <c r="EO135" s="382">
        <v>13873</v>
      </c>
      <c r="EP135" s="382">
        <v>13845</v>
      </c>
      <c r="EQ135" s="382">
        <v>13864</v>
      </c>
      <c r="ER135" s="379">
        <v>13911</v>
      </c>
      <c r="ES135" s="379">
        <v>14040</v>
      </c>
      <c r="ET135" s="379">
        <v>14839</v>
      </c>
      <c r="EU135" s="379">
        <v>14911</v>
      </c>
      <c r="EV135" s="379">
        <v>15066</v>
      </c>
      <c r="EW135" s="379">
        <v>15063</v>
      </c>
      <c r="EX135" s="379">
        <v>15705</v>
      </c>
      <c r="EY135" s="379">
        <v>15733</v>
      </c>
      <c r="EZ135" s="379">
        <v>15814</v>
      </c>
      <c r="FA135" s="379">
        <v>15703</v>
      </c>
      <c r="FB135" s="379">
        <v>15686</v>
      </c>
      <c r="FC135" s="379">
        <v>15740</v>
      </c>
      <c r="FD135" s="382">
        <v>15854</v>
      </c>
      <c r="FE135" s="382">
        <v>15982</v>
      </c>
      <c r="FF135" s="382">
        <v>15899</v>
      </c>
      <c r="FG135" s="382">
        <v>15887</v>
      </c>
      <c r="FH135" s="382">
        <v>15963</v>
      </c>
      <c r="FI135" s="382">
        <v>16028</v>
      </c>
      <c r="FJ135" s="382">
        <v>16122</v>
      </c>
      <c r="FK135" s="382">
        <v>16144</v>
      </c>
      <c r="FL135" s="382">
        <v>16218</v>
      </c>
      <c r="FM135" s="382">
        <v>16192</v>
      </c>
      <c r="FN135" s="382">
        <v>16262</v>
      </c>
      <c r="FO135" s="382">
        <v>16188</v>
      </c>
      <c r="FP135" s="379">
        <v>16380</v>
      </c>
      <c r="FQ135" s="379">
        <v>16195</v>
      </c>
      <c r="FR135" s="379">
        <v>16220</v>
      </c>
      <c r="FS135" s="379">
        <v>16174</v>
      </c>
      <c r="FT135" s="379">
        <v>16224</v>
      </c>
      <c r="FU135" s="379">
        <v>16313</v>
      </c>
      <c r="FV135" s="379">
        <v>16295</v>
      </c>
      <c r="FW135" s="379">
        <v>16143</v>
      </c>
      <c r="FX135" s="379">
        <v>16327</v>
      </c>
      <c r="FY135" s="379">
        <v>16509</v>
      </c>
      <c r="FZ135" s="379">
        <v>16546</v>
      </c>
      <c r="GA135" s="379">
        <v>16494</v>
      </c>
      <c r="GB135" s="379">
        <v>16751</v>
      </c>
      <c r="GC135" s="379">
        <v>16791</v>
      </c>
      <c r="GD135" s="379">
        <v>16617</v>
      </c>
      <c r="GE135" s="379">
        <v>16501</v>
      </c>
      <c r="GF135" s="390">
        <v>16718</v>
      </c>
      <c r="GG135" s="391">
        <v>15376</v>
      </c>
      <c r="GH135" s="379">
        <v>15498</v>
      </c>
      <c r="GI135" s="324">
        <v>122</v>
      </c>
      <c r="GJ135" s="325">
        <v>100.79344432882399</v>
      </c>
      <c r="GK135" s="324">
        <v>-996</v>
      </c>
      <c r="GL135" s="325">
        <v>93.961440523826795</v>
      </c>
    </row>
    <row r="136" spans="1:194" ht="15" customHeight="1" outlineLevel="2">
      <c r="A136" s="377">
        <v>360</v>
      </c>
      <c r="B136" s="378" t="s">
        <v>862</v>
      </c>
      <c r="C136" s="348" t="s">
        <v>606</v>
      </c>
      <c r="D136" s="379">
        <v>47846</v>
      </c>
      <c r="E136" s="379">
        <v>46861</v>
      </c>
      <c r="F136" s="379">
        <v>47861</v>
      </c>
      <c r="G136" s="379">
        <v>47214</v>
      </c>
      <c r="H136" s="379">
        <v>47705</v>
      </c>
      <c r="I136" s="379">
        <v>49237</v>
      </c>
      <c r="J136" s="379">
        <v>48442</v>
      </c>
      <c r="K136" s="379">
        <v>49145</v>
      </c>
      <c r="L136" s="379">
        <v>48625</v>
      </c>
      <c r="M136" s="379">
        <v>48565</v>
      </c>
      <c r="N136" s="379">
        <v>48168</v>
      </c>
      <c r="O136" s="379">
        <v>49089</v>
      </c>
      <c r="P136" s="382">
        <v>49954</v>
      </c>
      <c r="Q136" s="382">
        <v>49599</v>
      </c>
      <c r="R136" s="385">
        <v>49815</v>
      </c>
      <c r="S136" s="382">
        <v>49592</v>
      </c>
      <c r="T136" s="382">
        <v>50869</v>
      </c>
      <c r="U136" s="382">
        <v>50958</v>
      </c>
      <c r="V136" s="382">
        <v>51375</v>
      </c>
      <c r="W136" s="382">
        <v>51033</v>
      </c>
      <c r="X136" s="382">
        <v>50853</v>
      </c>
      <c r="Y136" s="382">
        <v>51147</v>
      </c>
      <c r="Z136" s="382">
        <v>51657</v>
      </c>
      <c r="AA136" s="382">
        <v>50958</v>
      </c>
      <c r="AB136" s="379">
        <v>51053</v>
      </c>
      <c r="AC136" s="379">
        <v>52906</v>
      </c>
      <c r="AD136" s="379">
        <v>53360</v>
      </c>
      <c r="AE136" s="379">
        <v>53205</v>
      </c>
      <c r="AF136" s="379">
        <v>52036</v>
      </c>
      <c r="AG136" s="379">
        <v>50250</v>
      </c>
      <c r="AH136" s="379">
        <v>50193</v>
      </c>
      <c r="AI136" s="379">
        <v>49136</v>
      </c>
      <c r="AJ136" s="379">
        <v>48327</v>
      </c>
      <c r="AK136" s="379">
        <v>48653</v>
      </c>
      <c r="AL136" s="379">
        <v>48551</v>
      </c>
      <c r="AM136" s="379">
        <v>49367</v>
      </c>
      <c r="AN136" s="382">
        <v>48706</v>
      </c>
      <c r="AO136" s="382">
        <v>48102</v>
      </c>
      <c r="AP136" s="382">
        <v>47819</v>
      </c>
      <c r="AQ136" s="382">
        <v>48017</v>
      </c>
      <c r="AR136" s="382">
        <v>49431</v>
      </c>
      <c r="AS136" s="382">
        <v>49465</v>
      </c>
      <c r="AT136" s="382">
        <v>49117</v>
      </c>
      <c r="AU136" s="382">
        <v>49335</v>
      </c>
      <c r="AV136" s="382">
        <v>48432</v>
      </c>
      <c r="AW136" s="382">
        <v>48382</v>
      </c>
      <c r="AX136" s="382">
        <v>48323</v>
      </c>
      <c r="AY136" s="382">
        <v>48371</v>
      </c>
      <c r="AZ136" s="379">
        <v>48677</v>
      </c>
      <c r="BA136" s="379">
        <v>49856</v>
      </c>
      <c r="BB136" s="379">
        <v>48828</v>
      </c>
      <c r="BC136" s="379">
        <v>48696</v>
      </c>
      <c r="BD136" s="379">
        <v>48359</v>
      </c>
      <c r="BE136" s="379">
        <v>47894</v>
      </c>
      <c r="BF136" s="379">
        <v>47600</v>
      </c>
      <c r="BG136" s="379">
        <v>46506</v>
      </c>
      <c r="BH136" s="379">
        <v>47355</v>
      </c>
      <c r="BI136" s="379">
        <v>46544</v>
      </c>
      <c r="BJ136" s="379">
        <v>47448</v>
      </c>
      <c r="BK136" s="379">
        <v>47960</v>
      </c>
      <c r="BL136" s="382">
        <v>47889</v>
      </c>
      <c r="BM136" s="382">
        <v>48551</v>
      </c>
      <c r="BN136" s="382">
        <v>48072</v>
      </c>
      <c r="BO136" s="382">
        <v>48273</v>
      </c>
      <c r="BP136" s="382">
        <v>48300</v>
      </c>
      <c r="BQ136" s="382">
        <v>47812</v>
      </c>
      <c r="BR136" s="382">
        <v>47060</v>
      </c>
      <c r="BS136" s="382">
        <v>46214</v>
      </c>
      <c r="BT136" s="382">
        <v>46184</v>
      </c>
      <c r="BU136" s="382">
        <v>45947</v>
      </c>
      <c r="BV136" s="382">
        <v>45730</v>
      </c>
      <c r="BW136" s="382">
        <v>46062</v>
      </c>
      <c r="BX136" s="379">
        <v>45529</v>
      </c>
      <c r="BY136" s="379">
        <v>45257</v>
      </c>
      <c r="BZ136" s="379">
        <v>44192</v>
      </c>
      <c r="CA136" s="379">
        <v>43380</v>
      </c>
      <c r="CB136" s="379">
        <v>42766</v>
      </c>
      <c r="CC136" s="379">
        <v>41770</v>
      </c>
      <c r="CD136" s="379">
        <v>41796</v>
      </c>
      <c r="CE136" s="379">
        <v>41535</v>
      </c>
      <c r="CF136" s="379">
        <v>41281</v>
      </c>
      <c r="CG136" s="379">
        <v>40770</v>
      </c>
      <c r="CH136" s="379">
        <v>40976</v>
      </c>
      <c r="CI136" s="379">
        <v>40548</v>
      </c>
      <c r="CJ136" s="382">
        <v>40187</v>
      </c>
      <c r="CK136" s="382">
        <v>40005</v>
      </c>
      <c r="CL136" s="382">
        <v>39569</v>
      </c>
      <c r="CM136" s="382">
        <v>39368</v>
      </c>
      <c r="CN136" s="382">
        <v>39279</v>
      </c>
      <c r="CO136" s="382">
        <v>39548</v>
      </c>
      <c r="CP136" s="382">
        <v>39791</v>
      </c>
      <c r="CQ136" s="382">
        <v>40324</v>
      </c>
      <c r="CR136" s="382">
        <v>40345</v>
      </c>
      <c r="CS136" s="382">
        <v>40640</v>
      </c>
      <c r="CT136" s="382">
        <v>40619</v>
      </c>
      <c r="CU136" s="382">
        <v>40803</v>
      </c>
      <c r="CV136" s="379">
        <v>40857</v>
      </c>
      <c r="CW136" s="379">
        <v>40738</v>
      </c>
      <c r="CX136" s="379">
        <v>40702</v>
      </c>
      <c r="CY136" s="379">
        <v>40357</v>
      </c>
      <c r="CZ136" s="379">
        <v>39991</v>
      </c>
      <c r="DA136" s="379">
        <v>39967</v>
      </c>
      <c r="DB136" s="379">
        <v>39692</v>
      </c>
      <c r="DC136" s="379">
        <v>39521</v>
      </c>
      <c r="DD136" s="379">
        <v>39322</v>
      </c>
      <c r="DE136" s="379">
        <v>39239</v>
      </c>
      <c r="DF136" s="379">
        <v>39030</v>
      </c>
      <c r="DG136" s="379">
        <v>39056</v>
      </c>
      <c r="DH136" s="382">
        <v>39026</v>
      </c>
      <c r="DI136" s="382">
        <v>39099</v>
      </c>
      <c r="DJ136" s="382">
        <v>39229</v>
      </c>
      <c r="DK136" s="382">
        <v>38806</v>
      </c>
      <c r="DL136" s="382">
        <v>38553</v>
      </c>
      <c r="DM136" s="382">
        <v>38153</v>
      </c>
      <c r="DN136" s="382">
        <v>37823</v>
      </c>
      <c r="DO136" s="382">
        <v>37782</v>
      </c>
      <c r="DP136" s="382">
        <v>37825</v>
      </c>
      <c r="DQ136" s="382">
        <v>37365</v>
      </c>
      <c r="DR136" s="382">
        <v>37200</v>
      </c>
      <c r="DS136" s="382">
        <v>37895</v>
      </c>
      <c r="DT136" s="379">
        <v>38219</v>
      </c>
      <c r="DU136" s="379">
        <v>42007</v>
      </c>
      <c r="DV136" s="379">
        <v>42707</v>
      </c>
      <c r="DW136" s="379">
        <v>43339</v>
      </c>
      <c r="DX136" s="379">
        <v>45036</v>
      </c>
      <c r="DY136" s="379">
        <v>45939</v>
      </c>
      <c r="DZ136" s="379">
        <v>45881</v>
      </c>
      <c r="EA136" s="379">
        <v>44144</v>
      </c>
      <c r="EB136" s="379">
        <v>43999</v>
      </c>
      <c r="EC136" s="379">
        <v>43196</v>
      </c>
      <c r="ED136" s="379">
        <v>42570</v>
      </c>
      <c r="EE136" s="379">
        <v>41930</v>
      </c>
      <c r="EF136" s="382">
        <v>41660</v>
      </c>
      <c r="EG136" s="382">
        <v>41321</v>
      </c>
      <c r="EH136" s="382">
        <v>40752</v>
      </c>
      <c r="EI136" s="382">
        <v>40711</v>
      </c>
      <c r="EJ136" s="382">
        <v>40893</v>
      </c>
      <c r="EK136" s="382">
        <v>41278</v>
      </c>
      <c r="EL136" s="382">
        <v>41375</v>
      </c>
      <c r="EM136" s="382">
        <v>41224</v>
      </c>
      <c r="EN136" s="382">
        <v>44313</v>
      </c>
      <c r="EO136" s="382">
        <v>44934</v>
      </c>
      <c r="EP136" s="382">
        <v>45267</v>
      </c>
      <c r="EQ136" s="382">
        <v>45966</v>
      </c>
      <c r="ER136" s="379">
        <v>46328</v>
      </c>
      <c r="ES136" s="379">
        <v>47480</v>
      </c>
      <c r="ET136" s="379">
        <v>53397</v>
      </c>
      <c r="EU136" s="379">
        <v>54247</v>
      </c>
      <c r="EV136" s="379">
        <v>55420</v>
      </c>
      <c r="EW136" s="379">
        <v>55479</v>
      </c>
      <c r="EX136" s="379">
        <v>58725</v>
      </c>
      <c r="EY136" s="379">
        <v>59263</v>
      </c>
      <c r="EZ136" s="379">
        <v>59915</v>
      </c>
      <c r="FA136" s="379">
        <v>60719</v>
      </c>
      <c r="FB136" s="379">
        <v>61332</v>
      </c>
      <c r="FC136" s="379">
        <v>62280</v>
      </c>
      <c r="FD136" s="382">
        <v>63914</v>
      </c>
      <c r="FE136" s="382">
        <v>64822</v>
      </c>
      <c r="FF136" s="382">
        <v>64716</v>
      </c>
      <c r="FG136" s="382">
        <v>64585</v>
      </c>
      <c r="FH136" s="382">
        <v>65100</v>
      </c>
      <c r="FI136" s="382">
        <v>65496</v>
      </c>
      <c r="FJ136" s="382">
        <v>65967</v>
      </c>
      <c r="FK136" s="382">
        <v>66667</v>
      </c>
      <c r="FL136" s="382">
        <v>67185</v>
      </c>
      <c r="FM136" s="382">
        <v>67477</v>
      </c>
      <c r="FN136" s="382">
        <v>67723</v>
      </c>
      <c r="FO136" s="382">
        <v>67427</v>
      </c>
      <c r="FP136" s="379">
        <v>68512</v>
      </c>
      <c r="FQ136" s="379">
        <v>69789</v>
      </c>
      <c r="FR136" s="379">
        <v>70023</v>
      </c>
      <c r="FS136" s="379">
        <v>70009</v>
      </c>
      <c r="FT136" s="379">
        <v>70312</v>
      </c>
      <c r="FU136" s="379">
        <v>70716</v>
      </c>
      <c r="FV136" s="379">
        <v>71184</v>
      </c>
      <c r="FW136" s="379">
        <v>70259</v>
      </c>
      <c r="FX136" s="379">
        <v>71153</v>
      </c>
      <c r="FY136" s="379">
        <v>71934</v>
      </c>
      <c r="FZ136" s="379">
        <v>72685</v>
      </c>
      <c r="GA136" s="379">
        <v>73123</v>
      </c>
      <c r="GB136" s="379">
        <v>74768</v>
      </c>
      <c r="GC136" s="379">
        <v>75198</v>
      </c>
      <c r="GD136" s="379">
        <v>74965</v>
      </c>
      <c r="GE136" s="379">
        <v>74387</v>
      </c>
      <c r="GF136" s="390">
        <v>74377</v>
      </c>
      <c r="GG136" s="391">
        <v>66093</v>
      </c>
      <c r="GH136" s="379">
        <v>66498</v>
      </c>
      <c r="GI136" s="324">
        <v>405</v>
      </c>
      <c r="GJ136" s="325">
        <v>100.612772910898</v>
      </c>
      <c r="GK136" s="324">
        <v>-6625</v>
      </c>
      <c r="GL136" s="325">
        <v>90.939923143197106</v>
      </c>
    </row>
    <row r="137" spans="1:194" ht="15" customHeight="1" outlineLevel="2">
      <c r="A137" s="377">
        <v>380</v>
      </c>
      <c r="B137" s="378" t="s">
        <v>862</v>
      </c>
      <c r="C137" s="348" t="s">
        <v>422</v>
      </c>
      <c r="D137" s="379">
        <v>13101</v>
      </c>
      <c r="E137" s="379">
        <v>13053</v>
      </c>
      <c r="F137" s="379">
        <v>12954</v>
      </c>
      <c r="G137" s="379">
        <v>12890</v>
      </c>
      <c r="H137" s="379">
        <v>12927</v>
      </c>
      <c r="I137" s="379">
        <v>13084</v>
      </c>
      <c r="J137" s="379">
        <v>12392</v>
      </c>
      <c r="K137" s="379">
        <v>12976</v>
      </c>
      <c r="L137" s="379">
        <v>12048</v>
      </c>
      <c r="M137" s="379">
        <v>11966</v>
      </c>
      <c r="N137" s="379">
        <v>11831</v>
      </c>
      <c r="O137" s="379">
        <v>11880</v>
      </c>
      <c r="P137" s="382">
        <v>11789</v>
      </c>
      <c r="Q137" s="382">
        <v>11691</v>
      </c>
      <c r="R137" s="385">
        <v>11664</v>
      </c>
      <c r="S137" s="382">
        <v>11621</v>
      </c>
      <c r="T137" s="382">
        <v>11530</v>
      </c>
      <c r="U137" s="382">
        <v>11474</v>
      </c>
      <c r="V137" s="382">
        <v>11428</v>
      </c>
      <c r="W137" s="382">
        <v>11413</v>
      </c>
      <c r="X137" s="382">
        <v>11504</v>
      </c>
      <c r="Y137" s="382">
        <v>11668</v>
      </c>
      <c r="Z137" s="382">
        <v>11589</v>
      </c>
      <c r="AA137" s="382">
        <v>11337</v>
      </c>
      <c r="AB137" s="379">
        <v>11340</v>
      </c>
      <c r="AC137" s="379">
        <v>11612</v>
      </c>
      <c r="AD137" s="379">
        <v>11616</v>
      </c>
      <c r="AE137" s="379">
        <v>11462</v>
      </c>
      <c r="AF137" s="379">
        <v>11555</v>
      </c>
      <c r="AG137" s="379">
        <v>11345</v>
      </c>
      <c r="AH137" s="379">
        <v>11193</v>
      </c>
      <c r="AI137" s="379">
        <v>11035</v>
      </c>
      <c r="AJ137" s="379">
        <v>10896</v>
      </c>
      <c r="AK137" s="379">
        <v>11068</v>
      </c>
      <c r="AL137" s="379">
        <v>10970</v>
      </c>
      <c r="AM137" s="379">
        <v>10931</v>
      </c>
      <c r="AN137" s="382">
        <v>10808</v>
      </c>
      <c r="AO137" s="382">
        <v>10803</v>
      </c>
      <c r="AP137" s="382">
        <v>11038</v>
      </c>
      <c r="AQ137" s="382">
        <v>10785</v>
      </c>
      <c r="AR137" s="382">
        <v>11057</v>
      </c>
      <c r="AS137" s="382">
        <v>11069</v>
      </c>
      <c r="AT137" s="382">
        <v>10949</v>
      </c>
      <c r="AU137" s="382">
        <v>10972</v>
      </c>
      <c r="AV137" s="382">
        <v>10765</v>
      </c>
      <c r="AW137" s="382">
        <v>10772</v>
      </c>
      <c r="AX137" s="382">
        <v>10658</v>
      </c>
      <c r="AY137" s="382">
        <v>10652</v>
      </c>
      <c r="AZ137" s="379">
        <v>10681</v>
      </c>
      <c r="BA137" s="379">
        <v>10989</v>
      </c>
      <c r="BB137" s="379">
        <v>10775</v>
      </c>
      <c r="BC137" s="379">
        <v>10746</v>
      </c>
      <c r="BD137" s="379">
        <v>10622</v>
      </c>
      <c r="BE137" s="379">
        <v>10499</v>
      </c>
      <c r="BF137" s="379">
        <v>10406</v>
      </c>
      <c r="BG137" s="379">
        <v>10158</v>
      </c>
      <c r="BH137" s="379">
        <v>10206</v>
      </c>
      <c r="BI137" s="379">
        <v>9988</v>
      </c>
      <c r="BJ137" s="379">
        <v>10013</v>
      </c>
      <c r="BK137" s="379">
        <v>10074</v>
      </c>
      <c r="BL137" s="382">
        <v>10122</v>
      </c>
      <c r="BM137" s="382">
        <v>10219</v>
      </c>
      <c r="BN137" s="382">
        <v>10231</v>
      </c>
      <c r="BO137" s="382">
        <v>10207</v>
      </c>
      <c r="BP137" s="382">
        <v>10237</v>
      </c>
      <c r="BQ137" s="382">
        <v>10231</v>
      </c>
      <c r="BR137" s="382">
        <v>9920</v>
      </c>
      <c r="BS137" s="382">
        <v>9826</v>
      </c>
      <c r="BT137" s="382">
        <v>9759</v>
      </c>
      <c r="BU137" s="382">
        <v>9619</v>
      </c>
      <c r="BV137" s="382">
        <v>9542</v>
      </c>
      <c r="BW137" s="382">
        <v>9606</v>
      </c>
      <c r="BX137" s="379">
        <v>9685</v>
      </c>
      <c r="BY137" s="379">
        <v>9673</v>
      </c>
      <c r="BZ137" s="379">
        <v>9447</v>
      </c>
      <c r="CA137" s="379">
        <v>9233</v>
      </c>
      <c r="CB137" s="379">
        <v>9113</v>
      </c>
      <c r="CC137" s="379">
        <v>8967</v>
      </c>
      <c r="CD137" s="379">
        <v>8870</v>
      </c>
      <c r="CE137" s="379">
        <v>8888</v>
      </c>
      <c r="CF137" s="379">
        <v>8787</v>
      </c>
      <c r="CG137" s="379">
        <v>8684</v>
      </c>
      <c r="CH137" s="379">
        <v>8643</v>
      </c>
      <c r="CI137" s="379">
        <v>8627</v>
      </c>
      <c r="CJ137" s="382">
        <v>8575</v>
      </c>
      <c r="CK137" s="382">
        <v>8593</v>
      </c>
      <c r="CL137" s="382">
        <v>8553</v>
      </c>
      <c r="CM137" s="382">
        <v>8522</v>
      </c>
      <c r="CN137" s="382">
        <v>8551</v>
      </c>
      <c r="CO137" s="382">
        <v>8706</v>
      </c>
      <c r="CP137" s="382">
        <v>8799</v>
      </c>
      <c r="CQ137" s="382">
        <v>8821</v>
      </c>
      <c r="CR137" s="382">
        <v>8832</v>
      </c>
      <c r="CS137" s="382">
        <v>8857</v>
      </c>
      <c r="CT137" s="382">
        <v>8989</v>
      </c>
      <c r="CU137" s="382">
        <v>9089</v>
      </c>
      <c r="CV137" s="379">
        <v>9100</v>
      </c>
      <c r="CW137" s="379">
        <v>9063</v>
      </c>
      <c r="CX137" s="379">
        <v>9012</v>
      </c>
      <c r="CY137" s="379">
        <v>8983</v>
      </c>
      <c r="CZ137" s="379">
        <v>8972</v>
      </c>
      <c r="DA137" s="379">
        <v>8955</v>
      </c>
      <c r="DB137" s="379">
        <v>9000</v>
      </c>
      <c r="DC137" s="379">
        <v>8915</v>
      </c>
      <c r="DD137" s="379">
        <v>8944</v>
      </c>
      <c r="DE137" s="379">
        <v>8935</v>
      </c>
      <c r="DF137" s="379">
        <v>8979</v>
      </c>
      <c r="DG137" s="379">
        <v>8986</v>
      </c>
      <c r="DH137" s="382">
        <v>8974</v>
      </c>
      <c r="DI137" s="382">
        <v>8968</v>
      </c>
      <c r="DJ137" s="382">
        <v>8973</v>
      </c>
      <c r="DK137" s="382">
        <v>8976</v>
      </c>
      <c r="DL137" s="382">
        <v>8972</v>
      </c>
      <c r="DM137" s="382">
        <v>8914</v>
      </c>
      <c r="DN137" s="382">
        <v>8888</v>
      </c>
      <c r="DO137" s="382">
        <v>8878</v>
      </c>
      <c r="DP137" s="382">
        <v>8948</v>
      </c>
      <c r="DQ137" s="382">
        <v>8847</v>
      </c>
      <c r="DR137" s="382">
        <v>8781</v>
      </c>
      <c r="DS137" s="382">
        <v>8963</v>
      </c>
      <c r="DT137" s="379">
        <v>8997</v>
      </c>
      <c r="DU137" s="379">
        <v>9536</v>
      </c>
      <c r="DV137" s="379">
        <v>9504</v>
      </c>
      <c r="DW137" s="379">
        <v>9562</v>
      </c>
      <c r="DX137" s="379">
        <v>9867</v>
      </c>
      <c r="DY137" s="379">
        <v>9997</v>
      </c>
      <c r="DZ137" s="379">
        <v>9980</v>
      </c>
      <c r="EA137" s="379">
        <v>9569</v>
      </c>
      <c r="EB137" s="379">
        <v>9623</v>
      </c>
      <c r="EC137" s="379">
        <v>9504</v>
      </c>
      <c r="ED137" s="379">
        <v>9337</v>
      </c>
      <c r="EE137" s="379">
        <v>9181</v>
      </c>
      <c r="EF137" s="382">
        <v>9090</v>
      </c>
      <c r="EG137" s="382">
        <v>9057</v>
      </c>
      <c r="EH137" s="382">
        <v>8901</v>
      </c>
      <c r="EI137" s="382">
        <v>8959</v>
      </c>
      <c r="EJ137" s="382">
        <v>8909</v>
      </c>
      <c r="EK137" s="382">
        <v>9026</v>
      </c>
      <c r="EL137" s="382">
        <v>9033</v>
      </c>
      <c r="EM137" s="382">
        <v>9084</v>
      </c>
      <c r="EN137" s="382">
        <v>9942</v>
      </c>
      <c r="EO137" s="382">
        <v>9911</v>
      </c>
      <c r="EP137" s="382">
        <v>9938</v>
      </c>
      <c r="EQ137" s="382">
        <v>10036</v>
      </c>
      <c r="ER137" s="379">
        <v>10026</v>
      </c>
      <c r="ES137" s="379">
        <v>10279</v>
      </c>
      <c r="ET137" s="379">
        <v>10656</v>
      </c>
      <c r="EU137" s="379">
        <v>10620</v>
      </c>
      <c r="EV137" s="379">
        <v>10823</v>
      </c>
      <c r="EW137" s="379">
        <v>10872</v>
      </c>
      <c r="EX137" s="379">
        <v>11311</v>
      </c>
      <c r="EY137" s="379">
        <v>11347</v>
      </c>
      <c r="EZ137" s="379">
        <v>11365</v>
      </c>
      <c r="FA137" s="379">
        <v>11435</v>
      </c>
      <c r="FB137" s="379">
        <v>11459</v>
      </c>
      <c r="FC137" s="379">
        <v>11629</v>
      </c>
      <c r="FD137" s="382">
        <v>11910</v>
      </c>
      <c r="FE137" s="382">
        <v>12047</v>
      </c>
      <c r="FF137" s="382">
        <v>11979</v>
      </c>
      <c r="FG137" s="382">
        <v>11993</v>
      </c>
      <c r="FH137" s="382">
        <v>12080</v>
      </c>
      <c r="FI137" s="382">
        <v>12140</v>
      </c>
      <c r="FJ137" s="382">
        <v>12257</v>
      </c>
      <c r="FK137" s="382">
        <v>12384</v>
      </c>
      <c r="FL137" s="382">
        <v>12550</v>
      </c>
      <c r="FM137" s="382">
        <v>12589</v>
      </c>
      <c r="FN137" s="382">
        <v>12678</v>
      </c>
      <c r="FO137" s="382">
        <v>12677</v>
      </c>
      <c r="FP137" s="379">
        <v>12882</v>
      </c>
      <c r="FQ137" s="379">
        <v>13030</v>
      </c>
      <c r="FR137" s="379">
        <v>13082</v>
      </c>
      <c r="FS137" s="379">
        <v>13070</v>
      </c>
      <c r="FT137" s="379">
        <v>13122</v>
      </c>
      <c r="FU137" s="379">
        <v>13195</v>
      </c>
      <c r="FV137" s="379">
        <v>13257</v>
      </c>
      <c r="FW137" s="379">
        <v>13100</v>
      </c>
      <c r="FX137" s="379">
        <v>13230</v>
      </c>
      <c r="FY137" s="379">
        <v>13350</v>
      </c>
      <c r="FZ137" s="379">
        <v>13364</v>
      </c>
      <c r="GA137" s="379">
        <v>13420</v>
      </c>
      <c r="GB137" s="379">
        <v>13616</v>
      </c>
      <c r="GC137" s="379">
        <v>13794</v>
      </c>
      <c r="GD137" s="379">
        <v>13757</v>
      </c>
      <c r="GE137" s="379">
        <v>13623</v>
      </c>
      <c r="GF137" s="390">
        <v>13869</v>
      </c>
      <c r="GG137" s="391">
        <v>12386</v>
      </c>
      <c r="GH137" s="379">
        <v>12581</v>
      </c>
      <c r="GI137" s="324">
        <v>195</v>
      </c>
      <c r="GJ137" s="325">
        <v>101.574358146294</v>
      </c>
      <c r="GK137" s="324">
        <v>-839</v>
      </c>
      <c r="GL137" s="325">
        <v>93.748137108792804</v>
      </c>
    </row>
    <row r="138" spans="1:194" ht="15" customHeight="1" outlineLevel="2">
      <c r="A138" s="377">
        <v>631</v>
      </c>
      <c r="B138" s="378" t="s">
        <v>862</v>
      </c>
      <c r="C138" s="348" t="s">
        <v>445</v>
      </c>
      <c r="D138" s="379">
        <v>4992</v>
      </c>
      <c r="E138" s="379">
        <v>5002</v>
      </c>
      <c r="F138" s="379">
        <v>4984</v>
      </c>
      <c r="G138" s="379">
        <v>5017</v>
      </c>
      <c r="H138" s="379">
        <v>5008</v>
      </c>
      <c r="I138" s="379">
        <v>4998</v>
      </c>
      <c r="J138" s="379">
        <v>4905</v>
      </c>
      <c r="K138" s="379">
        <v>4997</v>
      </c>
      <c r="L138" s="379">
        <v>4945</v>
      </c>
      <c r="M138" s="379">
        <v>4926</v>
      </c>
      <c r="N138" s="379">
        <v>4739</v>
      </c>
      <c r="O138" s="379">
        <v>4765</v>
      </c>
      <c r="P138" s="382">
        <v>4798</v>
      </c>
      <c r="Q138" s="382">
        <v>4773</v>
      </c>
      <c r="R138" s="385">
        <v>4746</v>
      </c>
      <c r="S138" s="382">
        <v>4840</v>
      </c>
      <c r="T138" s="382">
        <v>4864</v>
      </c>
      <c r="U138" s="382">
        <v>4929</v>
      </c>
      <c r="V138" s="382">
        <v>5062</v>
      </c>
      <c r="W138" s="382">
        <v>5038</v>
      </c>
      <c r="X138" s="382">
        <v>5030</v>
      </c>
      <c r="Y138" s="382">
        <v>5083</v>
      </c>
      <c r="Z138" s="382">
        <v>5068</v>
      </c>
      <c r="AA138" s="382">
        <v>4963</v>
      </c>
      <c r="AB138" s="379">
        <v>4977</v>
      </c>
      <c r="AC138" s="379">
        <v>5082</v>
      </c>
      <c r="AD138" s="379">
        <v>5035</v>
      </c>
      <c r="AE138" s="379">
        <v>5000</v>
      </c>
      <c r="AF138" s="379">
        <v>4979</v>
      </c>
      <c r="AG138" s="379">
        <v>4837</v>
      </c>
      <c r="AH138" s="379">
        <v>4803</v>
      </c>
      <c r="AI138" s="379">
        <v>4732</v>
      </c>
      <c r="AJ138" s="379">
        <v>4705</v>
      </c>
      <c r="AK138" s="379">
        <v>4816</v>
      </c>
      <c r="AL138" s="379">
        <v>4799</v>
      </c>
      <c r="AM138" s="379">
        <v>4866</v>
      </c>
      <c r="AN138" s="382">
        <v>4816</v>
      </c>
      <c r="AO138" s="382">
        <v>4759</v>
      </c>
      <c r="AP138" s="382">
        <v>4765</v>
      </c>
      <c r="AQ138" s="382">
        <v>4730</v>
      </c>
      <c r="AR138" s="382">
        <v>5024</v>
      </c>
      <c r="AS138" s="382">
        <v>5029</v>
      </c>
      <c r="AT138" s="382">
        <v>5038</v>
      </c>
      <c r="AU138" s="382">
        <v>5091</v>
      </c>
      <c r="AV138" s="382">
        <v>5034</v>
      </c>
      <c r="AW138" s="382">
        <v>5060</v>
      </c>
      <c r="AX138" s="382">
        <v>5042</v>
      </c>
      <c r="AY138" s="382">
        <v>5053</v>
      </c>
      <c r="AZ138" s="379">
        <v>5066</v>
      </c>
      <c r="BA138" s="379">
        <v>5242</v>
      </c>
      <c r="BB138" s="379">
        <v>5147</v>
      </c>
      <c r="BC138" s="379">
        <v>5146</v>
      </c>
      <c r="BD138" s="379">
        <v>5116</v>
      </c>
      <c r="BE138" s="379">
        <v>5114</v>
      </c>
      <c r="BF138" s="379">
        <v>5110</v>
      </c>
      <c r="BG138" s="379">
        <v>5001</v>
      </c>
      <c r="BH138" s="379">
        <v>5124</v>
      </c>
      <c r="BI138" s="379">
        <v>5025</v>
      </c>
      <c r="BJ138" s="379">
        <v>5004</v>
      </c>
      <c r="BK138" s="379">
        <v>5057</v>
      </c>
      <c r="BL138" s="382">
        <v>5016</v>
      </c>
      <c r="BM138" s="382">
        <v>5074</v>
      </c>
      <c r="BN138" s="382">
        <v>5131</v>
      </c>
      <c r="BO138" s="382">
        <v>5140</v>
      </c>
      <c r="BP138" s="382">
        <v>5136</v>
      </c>
      <c r="BQ138" s="382">
        <v>5134</v>
      </c>
      <c r="BR138" s="382">
        <v>5027</v>
      </c>
      <c r="BS138" s="382">
        <v>5015</v>
      </c>
      <c r="BT138" s="382">
        <v>5028</v>
      </c>
      <c r="BU138" s="382">
        <v>5045</v>
      </c>
      <c r="BV138" s="382">
        <v>5069</v>
      </c>
      <c r="BW138" s="382">
        <v>5149</v>
      </c>
      <c r="BX138" s="379">
        <v>5198</v>
      </c>
      <c r="BY138" s="379">
        <v>5148</v>
      </c>
      <c r="BZ138" s="379">
        <v>5049</v>
      </c>
      <c r="CA138" s="379">
        <v>4973</v>
      </c>
      <c r="CB138" s="379">
        <v>4909</v>
      </c>
      <c r="CC138" s="379">
        <v>4817</v>
      </c>
      <c r="CD138" s="379">
        <v>4772</v>
      </c>
      <c r="CE138" s="379">
        <v>4755</v>
      </c>
      <c r="CF138" s="379">
        <v>4715</v>
      </c>
      <c r="CG138" s="379">
        <v>4910</v>
      </c>
      <c r="CH138" s="379">
        <v>4934</v>
      </c>
      <c r="CI138" s="379">
        <v>4920</v>
      </c>
      <c r="CJ138" s="382">
        <v>5021</v>
      </c>
      <c r="CK138" s="382">
        <v>5078</v>
      </c>
      <c r="CL138" s="382">
        <v>5046</v>
      </c>
      <c r="CM138" s="382">
        <v>4998</v>
      </c>
      <c r="CN138" s="382">
        <v>4997</v>
      </c>
      <c r="CO138" s="382">
        <v>5061</v>
      </c>
      <c r="CP138" s="382">
        <v>5156</v>
      </c>
      <c r="CQ138" s="382">
        <v>5228</v>
      </c>
      <c r="CR138" s="382">
        <v>5235</v>
      </c>
      <c r="CS138" s="382">
        <v>5337</v>
      </c>
      <c r="CT138" s="382">
        <v>5432</v>
      </c>
      <c r="CU138" s="382">
        <v>5519</v>
      </c>
      <c r="CV138" s="379">
        <v>5544</v>
      </c>
      <c r="CW138" s="379">
        <v>5612</v>
      </c>
      <c r="CX138" s="379">
        <v>5663</v>
      </c>
      <c r="CY138" s="379">
        <v>5689</v>
      </c>
      <c r="CZ138" s="379">
        <v>5712</v>
      </c>
      <c r="DA138" s="379">
        <v>5675</v>
      </c>
      <c r="DB138" s="379">
        <v>5684</v>
      </c>
      <c r="DC138" s="379">
        <v>5717</v>
      </c>
      <c r="DD138" s="379">
        <v>5763</v>
      </c>
      <c r="DE138" s="379">
        <v>5903</v>
      </c>
      <c r="DF138" s="379">
        <v>5938</v>
      </c>
      <c r="DG138" s="379">
        <v>5957</v>
      </c>
      <c r="DH138" s="382">
        <v>5995</v>
      </c>
      <c r="DI138" s="382">
        <v>6242</v>
      </c>
      <c r="DJ138" s="382">
        <v>6224</v>
      </c>
      <c r="DK138" s="382">
        <v>6209</v>
      </c>
      <c r="DL138" s="382">
        <v>6184</v>
      </c>
      <c r="DM138" s="382">
        <v>6176</v>
      </c>
      <c r="DN138" s="382">
        <v>6151</v>
      </c>
      <c r="DO138" s="382">
        <v>6138</v>
      </c>
      <c r="DP138" s="382">
        <v>6167</v>
      </c>
      <c r="DQ138" s="382">
        <v>6155</v>
      </c>
      <c r="DR138" s="382">
        <v>6131</v>
      </c>
      <c r="DS138" s="382">
        <v>6109</v>
      </c>
      <c r="DT138" s="379">
        <v>6077</v>
      </c>
      <c r="DU138" s="379">
        <v>6864</v>
      </c>
      <c r="DV138" s="379">
        <v>6986</v>
      </c>
      <c r="DW138" s="379">
        <v>7061</v>
      </c>
      <c r="DX138" s="379">
        <v>7418</v>
      </c>
      <c r="DY138" s="379">
        <v>7510</v>
      </c>
      <c r="DZ138" s="379">
        <v>7545</v>
      </c>
      <c r="EA138" s="379">
        <v>7051</v>
      </c>
      <c r="EB138" s="379">
        <v>7276</v>
      </c>
      <c r="EC138" s="379">
        <v>7262</v>
      </c>
      <c r="ED138" s="379">
        <v>7175</v>
      </c>
      <c r="EE138" s="379">
        <v>7078</v>
      </c>
      <c r="EF138" s="382">
        <v>7096</v>
      </c>
      <c r="EG138" s="382">
        <v>7110</v>
      </c>
      <c r="EH138" s="382">
        <v>7027</v>
      </c>
      <c r="EI138" s="382">
        <v>7032</v>
      </c>
      <c r="EJ138" s="382">
        <v>7018</v>
      </c>
      <c r="EK138" s="382">
        <v>7155</v>
      </c>
      <c r="EL138" s="382">
        <v>7185</v>
      </c>
      <c r="EM138" s="382">
        <v>7194</v>
      </c>
      <c r="EN138" s="382">
        <v>8167</v>
      </c>
      <c r="EO138" s="382">
        <v>8232</v>
      </c>
      <c r="EP138" s="382">
        <v>8283</v>
      </c>
      <c r="EQ138" s="382">
        <v>8487</v>
      </c>
      <c r="ER138" s="379">
        <v>8579</v>
      </c>
      <c r="ES138" s="379">
        <v>8947</v>
      </c>
      <c r="ET138" s="379">
        <v>9751</v>
      </c>
      <c r="EU138" s="379">
        <v>9829</v>
      </c>
      <c r="EV138" s="379">
        <v>10115</v>
      </c>
      <c r="EW138" s="379">
        <v>10273</v>
      </c>
      <c r="EX138" s="379">
        <v>11002</v>
      </c>
      <c r="EY138" s="379">
        <v>11283</v>
      </c>
      <c r="EZ138" s="379">
        <v>11530</v>
      </c>
      <c r="FA138" s="379">
        <v>11711</v>
      </c>
      <c r="FB138" s="379">
        <v>11734</v>
      </c>
      <c r="FC138" s="379">
        <v>12089</v>
      </c>
      <c r="FD138" s="382">
        <v>12383</v>
      </c>
      <c r="FE138" s="382">
        <v>12632</v>
      </c>
      <c r="FF138" s="382">
        <v>12776</v>
      </c>
      <c r="FG138" s="382">
        <v>12771</v>
      </c>
      <c r="FH138" s="382">
        <v>12997</v>
      </c>
      <c r="FI138" s="382">
        <v>12886</v>
      </c>
      <c r="FJ138" s="382">
        <v>12910</v>
      </c>
      <c r="FK138" s="382">
        <v>13262</v>
      </c>
      <c r="FL138" s="382">
        <v>13391</v>
      </c>
      <c r="FM138" s="382">
        <v>13456</v>
      </c>
      <c r="FN138" s="382">
        <v>13665</v>
      </c>
      <c r="FO138" s="382">
        <v>13797</v>
      </c>
      <c r="FP138" s="379">
        <v>14077</v>
      </c>
      <c r="FQ138" s="379">
        <v>14246</v>
      </c>
      <c r="FR138" s="379">
        <v>14311</v>
      </c>
      <c r="FS138" s="379">
        <v>14392</v>
      </c>
      <c r="FT138" s="379">
        <v>14338</v>
      </c>
      <c r="FU138" s="379">
        <v>14384</v>
      </c>
      <c r="FV138" s="379">
        <v>14418</v>
      </c>
      <c r="FW138" s="379">
        <v>14180</v>
      </c>
      <c r="FX138" s="379">
        <v>14414</v>
      </c>
      <c r="FY138" s="379">
        <v>14679</v>
      </c>
      <c r="FZ138" s="379">
        <v>14651</v>
      </c>
      <c r="GA138" s="379">
        <v>14707</v>
      </c>
      <c r="GB138" s="379">
        <v>14978</v>
      </c>
      <c r="GC138" s="379">
        <v>15224</v>
      </c>
      <c r="GD138" s="379">
        <v>15390</v>
      </c>
      <c r="GE138" s="379">
        <v>15225</v>
      </c>
      <c r="GF138" s="390">
        <v>15445</v>
      </c>
      <c r="GG138" s="391">
        <v>12626</v>
      </c>
      <c r="GH138" s="379">
        <v>12824</v>
      </c>
      <c r="GI138" s="324">
        <v>198</v>
      </c>
      <c r="GJ138" s="325">
        <v>101.568192618406</v>
      </c>
      <c r="GK138" s="324">
        <v>-1883</v>
      </c>
      <c r="GL138" s="325">
        <v>87.196573060447406</v>
      </c>
    </row>
    <row r="140" spans="1:194" ht="21.75" customHeight="1">
      <c r="D140" s="910" t="s">
        <v>864</v>
      </c>
      <c r="E140" s="910"/>
      <c r="F140" s="910"/>
      <c r="CV140" s="905" t="s">
        <v>541</v>
      </c>
      <c r="CW140" s="906"/>
      <c r="CX140" s="911" t="s">
        <v>865</v>
      </c>
      <c r="CY140" s="912"/>
      <c r="CZ140" s="912"/>
      <c r="DA140" s="913" t="s">
        <v>509</v>
      </c>
      <c r="DB140" s="913"/>
      <c r="DC140" s="913"/>
      <c r="DD140" s="913"/>
      <c r="DE140" s="913"/>
      <c r="DF140" s="913"/>
      <c r="DG140" s="913"/>
      <c r="DH140" s="914"/>
      <c r="DJ140" s="367"/>
      <c r="GB140" s="760" t="s">
        <v>541</v>
      </c>
      <c r="GC140" s="761"/>
      <c r="GD140" s="915" t="s">
        <v>865</v>
      </c>
      <c r="GE140" s="786"/>
      <c r="GF140" s="786"/>
      <c r="GG140" s="397" t="s">
        <v>509</v>
      </c>
      <c r="GH140" s="397"/>
      <c r="GI140" s="398"/>
    </row>
    <row r="141" spans="1:194" ht="20.25" customHeight="1">
      <c r="CV141" s="905" t="s">
        <v>544</v>
      </c>
      <c r="CW141" s="906"/>
      <c r="CX141" s="905" t="s">
        <v>545</v>
      </c>
      <c r="CY141" s="907"/>
      <c r="CZ141" s="907"/>
      <c r="DA141" s="907"/>
      <c r="DB141" s="907"/>
      <c r="DC141" s="907"/>
      <c r="DD141" s="907"/>
      <c r="DE141" s="907"/>
      <c r="DF141" s="907"/>
      <c r="DG141" s="907"/>
      <c r="DH141" s="906"/>
      <c r="GB141" s="760" t="s">
        <v>544</v>
      </c>
      <c r="GC141" s="761"/>
      <c r="GD141" s="758" t="s">
        <v>545</v>
      </c>
      <c r="GE141" s="759"/>
      <c r="GF141" s="759"/>
      <c r="GG141" s="275"/>
      <c r="GH141" s="274"/>
      <c r="GI141" s="276"/>
    </row>
    <row r="142" spans="1:194" ht="19.5" customHeight="1">
      <c r="CV142" s="905" t="s">
        <v>546</v>
      </c>
      <c r="CW142" s="906"/>
      <c r="CX142" s="905" t="s">
        <v>866</v>
      </c>
      <c r="CY142" s="907"/>
      <c r="CZ142" s="907"/>
      <c r="DA142" s="907"/>
      <c r="DB142" s="907"/>
      <c r="DC142" s="907"/>
      <c r="DD142" s="907"/>
      <c r="DE142" s="907"/>
      <c r="DF142" s="907"/>
      <c r="DG142" s="907"/>
      <c r="DH142" s="906"/>
      <c r="GB142" s="760" t="s">
        <v>546</v>
      </c>
      <c r="GC142" s="761"/>
      <c r="GD142" s="758" t="s">
        <v>547</v>
      </c>
      <c r="GE142" s="759"/>
      <c r="GF142" s="759"/>
      <c r="GG142" s="274"/>
      <c r="GH142" s="274"/>
      <c r="GI142" s="276"/>
    </row>
  </sheetData>
  <sheetProtection autoFilter="0"/>
  <autoFilter ref="GI2:GL138" xr:uid="{00000000-0009-0000-0000-00000F000000}"/>
  <sortState ref="A21:AG30">
    <sortCondition ref="A130:A139"/>
  </sortState>
  <mergeCells count="36">
    <mergeCell ref="CV2:DG2"/>
    <mergeCell ref="DH2:DS2"/>
    <mergeCell ref="DT2:EE2"/>
    <mergeCell ref="EF2:EQ2"/>
    <mergeCell ref="ER2:FC2"/>
    <mergeCell ref="GK2:GK3"/>
    <mergeCell ref="GL2:GL3"/>
    <mergeCell ref="GI1:GJ1"/>
    <mergeCell ref="GK1:GL1"/>
    <mergeCell ref="GM1:GN1"/>
    <mergeCell ref="D140:F140"/>
    <mergeCell ref="CV140:CW140"/>
    <mergeCell ref="CX140:CZ140"/>
    <mergeCell ref="DA140:DH140"/>
    <mergeCell ref="GD140:GF140"/>
    <mergeCell ref="CV141:CW141"/>
    <mergeCell ref="CX141:DH141"/>
    <mergeCell ref="CV142:CW142"/>
    <mergeCell ref="CX142:DH142"/>
    <mergeCell ref="GM5:GN5"/>
    <mergeCell ref="A2:A3"/>
    <mergeCell ref="B2:B3"/>
    <mergeCell ref="C2:C3"/>
    <mergeCell ref="GI2:GI3"/>
    <mergeCell ref="GJ2:GJ3"/>
    <mergeCell ref="FD2:FO2"/>
    <mergeCell ref="FP2:GA2"/>
    <mergeCell ref="GB2:GH2"/>
    <mergeCell ref="D2:O2"/>
    <mergeCell ref="P2:AA2"/>
    <mergeCell ref="AB2:AM2"/>
    <mergeCell ref="AN2:AY2"/>
    <mergeCell ref="AZ2:BK2"/>
    <mergeCell ref="BL2:BW2"/>
    <mergeCell ref="BX2:CI2"/>
    <mergeCell ref="CJ2:CU2"/>
  </mergeCells>
  <conditionalFormatting sqref="GI4:GI138">
    <cfRule type="iconSet" priority="36">
      <iconSet iconSet="3Arrows">
        <cfvo type="percent" val="0"/>
        <cfvo type="num" val="0"/>
        <cfvo type="num" val="1"/>
      </iconSet>
    </cfRule>
  </conditionalFormatting>
  <conditionalFormatting sqref="GJ4:GJ138">
    <cfRule type="iconSet" priority="30">
      <iconSet iconSet="3Symbols2">
        <cfvo type="percent" val="0"/>
        <cfvo type="num" val="0.01"/>
        <cfvo type="num" val="0.5"/>
      </iconSet>
    </cfRule>
  </conditionalFormatting>
  <conditionalFormatting sqref="GK4:GK138">
    <cfRule type="iconSet" priority="32">
      <iconSet iconSet="3Arrows">
        <cfvo type="percent" val="0"/>
        <cfvo type="num" val="0"/>
        <cfvo type="num" val="1"/>
      </iconSet>
    </cfRule>
  </conditionalFormatting>
  <conditionalFormatting sqref="GL4:GL138">
    <cfRule type="iconSet" priority="34">
      <iconSet iconSet="3Symbols2">
        <cfvo type="percent" val="0"/>
        <cfvo type="num" val="0.01"/>
        <cfvo type="num" val="0.5"/>
      </iconSet>
    </cfRule>
  </conditionalFormatting>
  <hyperlinks>
    <hyperlink ref="GO1" location="INDICE!B2" display="Indice" xr:uid="{00000000-0004-0000-0F00-000000000000}"/>
  </hyperlinks>
  <pageMargins left="0.75" right="0.75" top="1" bottom="1" header="0" footer="0"/>
  <pageSetup paperSize="9" orientation="portrait"/>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WZF143"/>
  <sheetViews>
    <sheetView showGridLines="0" showRowColHeaders="0" zoomScale="80" zoomScaleNormal="80" workbookViewId="0">
      <pane xSplit="3" ySplit="4" topLeftCell="ES5" activePane="bottomRight" state="frozen"/>
      <selection pane="topRight"/>
      <selection pane="bottomLeft"/>
      <selection pane="bottomRight" activeCell="ER2" sqref="ER2:EX2"/>
    </sheetView>
  </sheetViews>
  <sheetFormatPr baseColWidth="10" defaultColWidth="0" defaultRowHeight="12.75" outlineLevelRow="2"/>
  <cols>
    <col min="1" max="1" width="23.5703125" customWidth="1"/>
    <col min="2" max="2" width="25.28515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54" width="18.7109375" customWidth="1"/>
    <col min="155" max="155" width="19.28515625" customWidth="1"/>
    <col min="156" max="156" width="14.5703125" customWidth="1"/>
    <col min="157" max="157" width="15.85546875" customWidth="1"/>
    <col min="158" max="158" width="14.5703125" customWidth="1"/>
    <col min="159" max="159" width="17" customWidth="1"/>
    <col min="160" max="160" width="14.42578125" customWidth="1"/>
    <col min="161" max="162" width="11.42578125" customWidth="1"/>
    <col min="163" max="166" width="11.42578125" hidden="1" customWidth="1"/>
    <col min="167" max="190" width="11.42578125" customWidth="1"/>
    <col min="191" max="341" width="11.42578125" hidden="1"/>
    <col min="342" max="342" width="21.42578125" hidden="1"/>
    <col min="343" max="351" width="11.42578125" hidden="1"/>
    <col min="352" max="352" width="15.5703125" hidden="1"/>
    <col min="353" max="353" width="13.42578125" hidden="1"/>
    <col min="354" max="357" width="11.42578125" hidden="1"/>
    <col min="358" max="358" width="14.7109375" hidden="1"/>
    <col min="359" max="597" width="11.42578125" hidden="1"/>
    <col min="598" max="598" width="21.42578125" hidden="1"/>
    <col min="599" max="607" width="11.42578125" hidden="1"/>
    <col min="608" max="608" width="15.5703125" hidden="1"/>
    <col min="609" max="609" width="13.42578125" hidden="1"/>
    <col min="610" max="613" width="11.42578125" hidden="1"/>
    <col min="614" max="614" width="14.7109375" hidden="1"/>
    <col min="615" max="853" width="11.42578125" hidden="1"/>
    <col min="854" max="854" width="21.42578125" hidden="1"/>
    <col min="855" max="863" width="11.42578125" hidden="1"/>
    <col min="864" max="864" width="15.5703125" hidden="1"/>
    <col min="865" max="865" width="13.42578125" hidden="1"/>
    <col min="866" max="869" width="11.42578125" hidden="1"/>
    <col min="870" max="870" width="14.7109375" hidden="1"/>
    <col min="871" max="1109" width="11.42578125" hidden="1"/>
    <col min="1110" max="1110" width="21.42578125" hidden="1"/>
    <col min="1111" max="1119" width="11.42578125" hidden="1"/>
    <col min="1120" max="1120" width="15.5703125" hidden="1"/>
    <col min="1121" max="1121" width="13.42578125" hidden="1"/>
    <col min="1122" max="1125" width="11.42578125" hidden="1"/>
    <col min="1126" max="1126" width="14.7109375" hidden="1"/>
    <col min="1127" max="1365" width="11.42578125" hidden="1"/>
    <col min="1366" max="1366" width="21.42578125" hidden="1"/>
    <col min="1367" max="1375" width="11.42578125" hidden="1"/>
    <col min="1376" max="1376" width="15.5703125" hidden="1"/>
    <col min="1377" max="1377" width="13.42578125" hidden="1"/>
    <col min="1378" max="1381" width="11.42578125" hidden="1"/>
    <col min="1382" max="1382" width="14.7109375" hidden="1"/>
    <col min="1383" max="1621" width="11.42578125" hidden="1"/>
    <col min="1622" max="1622" width="21.42578125" hidden="1"/>
    <col min="1623" max="1631" width="11.42578125" hidden="1"/>
    <col min="1632" max="1632" width="15.5703125" hidden="1"/>
    <col min="1633" max="1633" width="13.42578125" hidden="1"/>
    <col min="1634" max="1637" width="11.42578125" hidden="1"/>
    <col min="1638" max="1638" width="14.7109375" hidden="1"/>
    <col min="1639" max="1877" width="11.42578125" hidden="1"/>
    <col min="1878" max="1878" width="21.42578125" hidden="1"/>
    <col min="1879" max="1887" width="11.42578125" hidden="1"/>
    <col min="1888" max="1888" width="15.5703125" hidden="1"/>
    <col min="1889" max="1889" width="13.42578125" hidden="1"/>
    <col min="1890" max="1893" width="11.42578125" hidden="1"/>
    <col min="1894" max="1894" width="14.7109375" hidden="1"/>
    <col min="1895" max="2133" width="11.42578125" hidden="1"/>
    <col min="2134" max="2134" width="21.42578125" hidden="1"/>
    <col min="2135" max="2143" width="11.42578125" hidden="1"/>
    <col min="2144" max="2144" width="15.5703125" hidden="1"/>
    <col min="2145" max="2145" width="13.42578125" hidden="1"/>
    <col min="2146" max="2149" width="11.42578125" hidden="1"/>
    <col min="2150" max="2150" width="14.7109375" hidden="1"/>
    <col min="2151" max="2389" width="11.42578125" hidden="1"/>
    <col min="2390" max="2390" width="21.42578125" hidden="1"/>
    <col min="2391" max="2399" width="11.42578125" hidden="1"/>
    <col min="2400" max="2400" width="15.5703125" hidden="1"/>
    <col min="2401" max="2401" width="13.42578125" hidden="1"/>
    <col min="2402" max="2405" width="11.42578125" hidden="1"/>
    <col min="2406" max="2406" width="14.7109375" hidden="1"/>
    <col min="2407" max="2645" width="11.42578125" hidden="1"/>
    <col min="2646" max="2646" width="21.42578125" hidden="1"/>
    <col min="2647" max="2655" width="11.42578125" hidden="1"/>
    <col min="2656" max="2656" width="15.5703125" hidden="1"/>
    <col min="2657" max="2657" width="13.42578125" hidden="1"/>
    <col min="2658" max="2661" width="11.42578125" hidden="1"/>
    <col min="2662" max="2662" width="14.7109375" hidden="1"/>
    <col min="2663" max="2901" width="11.42578125" hidden="1"/>
    <col min="2902" max="2902" width="21.42578125" hidden="1"/>
    <col min="2903" max="2911" width="11.42578125" hidden="1"/>
    <col min="2912" max="2912" width="15.5703125" hidden="1"/>
    <col min="2913" max="2913" width="13.42578125" hidden="1"/>
    <col min="2914" max="2917" width="11.42578125" hidden="1"/>
    <col min="2918" max="2918" width="14.7109375" hidden="1"/>
    <col min="2919" max="3157" width="11.42578125" hidden="1"/>
    <col min="3158" max="3158" width="21.42578125" hidden="1"/>
    <col min="3159" max="3167" width="11.42578125" hidden="1"/>
    <col min="3168" max="3168" width="15.5703125" hidden="1"/>
    <col min="3169" max="3169" width="13.42578125" hidden="1"/>
    <col min="3170" max="3173" width="11.42578125" hidden="1"/>
    <col min="3174" max="3174" width="14.7109375" hidden="1"/>
    <col min="3175" max="3413" width="11.42578125" hidden="1"/>
    <col min="3414" max="3414" width="21.42578125" hidden="1"/>
    <col min="3415" max="3423" width="11.42578125" hidden="1"/>
    <col min="3424" max="3424" width="15.5703125" hidden="1"/>
    <col min="3425" max="3425" width="13.42578125" hidden="1"/>
    <col min="3426" max="3429" width="11.42578125" hidden="1"/>
    <col min="3430" max="3430" width="14.7109375" hidden="1"/>
    <col min="3431" max="3669" width="11.42578125" hidden="1"/>
    <col min="3670" max="3670" width="21.42578125" hidden="1"/>
    <col min="3671" max="3679" width="11.42578125" hidden="1"/>
    <col min="3680" max="3680" width="15.5703125" hidden="1"/>
    <col min="3681" max="3681" width="13.42578125" hidden="1"/>
    <col min="3682" max="3685" width="11.42578125" hidden="1"/>
    <col min="3686" max="3686" width="14.7109375" hidden="1"/>
    <col min="3687" max="3925" width="11.42578125" hidden="1"/>
    <col min="3926" max="3926" width="21.42578125" hidden="1"/>
    <col min="3927" max="3935" width="11.42578125" hidden="1"/>
    <col min="3936" max="3936" width="15.5703125" hidden="1"/>
    <col min="3937" max="3937" width="13.42578125" hidden="1"/>
    <col min="3938" max="3941" width="11.42578125" hidden="1"/>
    <col min="3942" max="3942" width="14.7109375" hidden="1"/>
    <col min="3943" max="4181" width="11.42578125" hidden="1"/>
    <col min="4182" max="4182" width="21.42578125" hidden="1"/>
    <col min="4183" max="4191" width="11.42578125" hidden="1"/>
    <col min="4192" max="4192" width="15.5703125" hidden="1"/>
    <col min="4193" max="4193" width="13.42578125" hidden="1"/>
    <col min="4194" max="4197" width="11.42578125" hidden="1"/>
    <col min="4198" max="4198" width="14.7109375" hidden="1"/>
    <col min="4199" max="4437" width="11.42578125" hidden="1"/>
    <col min="4438" max="4438" width="21.42578125" hidden="1"/>
    <col min="4439" max="4447" width="11.42578125" hidden="1"/>
    <col min="4448" max="4448" width="15.5703125" hidden="1"/>
    <col min="4449" max="4449" width="13.42578125" hidden="1"/>
    <col min="4450" max="4453" width="11.42578125" hidden="1"/>
    <col min="4454" max="4454" width="14.7109375" hidden="1"/>
    <col min="4455" max="4693" width="11.42578125" hidden="1"/>
    <col min="4694" max="4694" width="21.42578125" hidden="1"/>
    <col min="4695" max="4703" width="11.42578125" hidden="1"/>
    <col min="4704" max="4704" width="15.5703125" hidden="1"/>
    <col min="4705" max="4705" width="13.42578125" hidden="1"/>
    <col min="4706" max="4709" width="11.42578125" hidden="1"/>
    <col min="4710" max="4710" width="14.7109375" hidden="1"/>
    <col min="4711" max="4949" width="11.42578125" hidden="1"/>
    <col min="4950" max="4950" width="21.42578125" hidden="1"/>
    <col min="4951" max="4959" width="11.42578125" hidden="1"/>
    <col min="4960" max="4960" width="15.5703125" hidden="1"/>
    <col min="4961" max="4961" width="13.42578125" hidden="1"/>
    <col min="4962" max="4965" width="11.42578125" hidden="1"/>
    <col min="4966" max="4966" width="14.7109375" hidden="1"/>
    <col min="4967" max="5205" width="11.42578125" hidden="1"/>
    <col min="5206" max="5206" width="21.42578125" hidden="1"/>
    <col min="5207" max="5215" width="11.42578125" hidden="1"/>
    <col min="5216" max="5216" width="15.5703125" hidden="1"/>
    <col min="5217" max="5217" width="13.42578125" hidden="1"/>
    <col min="5218" max="5221" width="11.42578125" hidden="1"/>
    <col min="5222" max="5222" width="14.7109375" hidden="1"/>
    <col min="5223" max="5461" width="11.42578125" hidden="1"/>
    <col min="5462" max="5462" width="21.42578125" hidden="1"/>
    <col min="5463" max="5471" width="11.42578125" hidden="1"/>
    <col min="5472" max="5472" width="15.5703125" hidden="1"/>
    <col min="5473" max="5473" width="13.42578125" hidden="1"/>
    <col min="5474" max="5477" width="11.42578125" hidden="1"/>
    <col min="5478" max="5478" width="14.7109375" hidden="1"/>
    <col min="5479" max="5717" width="11.42578125" hidden="1"/>
    <col min="5718" max="5718" width="21.42578125" hidden="1"/>
    <col min="5719" max="5727" width="11.42578125" hidden="1"/>
    <col min="5728" max="5728" width="15.5703125" hidden="1"/>
    <col min="5729" max="5729" width="13.42578125" hidden="1"/>
    <col min="5730" max="5733" width="11.42578125" hidden="1"/>
    <col min="5734" max="5734" width="14.7109375" hidden="1"/>
    <col min="5735" max="5973" width="11.42578125" hidden="1"/>
    <col min="5974" max="5974" width="21.42578125" hidden="1"/>
    <col min="5975" max="5983" width="11.42578125" hidden="1"/>
    <col min="5984" max="5984" width="15.5703125" hidden="1"/>
    <col min="5985" max="5985" width="13.42578125" hidden="1"/>
    <col min="5986" max="5989" width="11.42578125" hidden="1"/>
    <col min="5990" max="5990" width="14.7109375" hidden="1"/>
    <col min="5991" max="6229" width="11.42578125" hidden="1"/>
    <col min="6230" max="6230" width="21.42578125" hidden="1"/>
    <col min="6231" max="6239" width="11.42578125" hidden="1"/>
    <col min="6240" max="6240" width="15.5703125" hidden="1"/>
    <col min="6241" max="6241" width="13.42578125" hidden="1"/>
    <col min="6242" max="6245" width="11.42578125" hidden="1"/>
    <col min="6246" max="6246" width="14.7109375" hidden="1"/>
    <col min="6247" max="6485" width="11.42578125" hidden="1"/>
    <col min="6486" max="6486" width="21.42578125" hidden="1"/>
    <col min="6487" max="6495" width="11.42578125" hidden="1"/>
    <col min="6496" max="6496" width="15.5703125" hidden="1"/>
    <col min="6497" max="6497" width="13.42578125" hidden="1"/>
    <col min="6498" max="6501" width="11.42578125" hidden="1"/>
    <col min="6502" max="6502" width="14.7109375" hidden="1"/>
    <col min="6503" max="6741" width="11.42578125" hidden="1"/>
    <col min="6742" max="6742" width="21.42578125" hidden="1"/>
    <col min="6743" max="6751" width="11.42578125" hidden="1"/>
    <col min="6752" max="6752" width="15.5703125" hidden="1"/>
    <col min="6753" max="6753" width="13.42578125" hidden="1"/>
    <col min="6754" max="6757" width="11.42578125" hidden="1"/>
    <col min="6758" max="6758" width="14.7109375" hidden="1"/>
    <col min="6759" max="6997" width="11.42578125" hidden="1"/>
    <col min="6998" max="6998" width="21.42578125" hidden="1"/>
    <col min="6999" max="7007" width="11.42578125" hidden="1"/>
    <col min="7008" max="7008" width="15.5703125" hidden="1"/>
    <col min="7009" max="7009" width="13.42578125" hidden="1"/>
    <col min="7010" max="7013" width="11.42578125" hidden="1"/>
    <col min="7014" max="7014" width="14.7109375" hidden="1"/>
    <col min="7015" max="7253" width="11.42578125" hidden="1"/>
    <col min="7254" max="7254" width="21.42578125" hidden="1"/>
    <col min="7255" max="7263" width="11.42578125" hidden="1"/>
    <col min="7264" max="7264" width="15.5703125" hidden="1"/>
    <col min="7265" max="7265" width="13.42578125" hidden="1"/>
    <col min="7266" max="7269" width="11.42578125" hidden="1"/>
    <col min="7270" max="7270" width="14.7109375" hidden="1"/>
    <col min="7271" max="7509" width="11.42578125" hidden="1"/>
    <col min="7510" max="7510" width="21.42578125" hidden="1"/>
    <col min="7511" max="7519" width="11.42578125" hidden="1"/>
    <col min="7520" max="7520" width="15.5703125" hidden="1"/>
    <col min="7521" max="7521" width="13.42578125" hidden="1"/>
    <col min="7522" max="7525" width="11.42578125" hidden="1"/>
    <col min="7526" max="7526" width="14.7109375" hidden="1"/>
    <col min="7527" max="7765" width="11.42578125" hidden="1"/>
    <col min="7766" max="7766" width="21.42578125" hidden="1"/>
    <col min="7767" max="7775" width="11.42578125" hidden="1"/>
    <col min="7776" max="7776" width="15.5703125" hidden="1"/>
    <col min="7777" max="7777" width="13.42578125" hidden="1"/>
    <col min="7778" max="7781" width="11.42578125" hidden="1"/>
    <col min="7782" max="7782" width="14.7109375" hidden="1"/>
    <col min="7783" max="8021" width="11.42578125" hidden="1"/>
    <col min="8022" max="8022" width="21.42578125" hidden="1"/>
    <col min="8023" max="8031" width="11.42578125" hidden="1"/>
    <col min="8032" max="8032" width="15.5703125" hidden="1"/>
    <col min="8033" max="8033" width="13.42578125" hidden="1"/>
    <col min="8034" max="8037" width="11.42578125" hidden="1"/>
    <col min="8038" max="8038" width="14.7109375" hidden="1"/>
    <col min="8039" max="8277" width="11.42578125" hidden="1"/>
    <col min="8278" max="8278" width="21.42578125" hidden="1"/>
    <col min="8279" max="8287" width="11.42578125" hidden="1"/>
    <col min="8288" max="8288" width="15.5703125" hidden="1"/>
    <col min="8289" max="8289" width="13.42578125" hidden="1"/>
    <col min="8290" max="8293" width="11.42578125" hidden="1"/>
    <col min="8294" max="8294" width="14.7109375" hidden="1"/>
    <col min="8295" max="8533" width="11.42578125" hidden="1"/>
    <col min="8534" max="8534" width="21.42578125" hidden="1"/>
    <col min="8535" max="8543" width="11.42578125" hidden="1"/>
    <col min="8544" max="8544" width="15.5703125" hidden="1"/>
    <col min="8545" max="8545" width="13.42578125" hidden="1"/>
    <col min="8546" max="8549" width="11.42578125" hidden="1"/>
    <col min="8550" max="8550" width="14.7109375" hidden="1"/>
    <col min="8551" max="8789" width="11.42578125" hidden="1"/>
    <col min="8790" max="8790" width="21.42578125" hidden="1"/>
    <col min="8791" max="8799" width="11.42578125" hidden="1"/>
    <col min="8800" max="8800" width="15.5703125" hidden="1"/>
    <col min="8801" max="8801" width="13.42578125" hidden="1"/>
    <col min="8802" max="8805" width="11.42578125" hidden="1"/>
    <col min="8806" max="8806" width="14.7109375" hidden="1"/>
    <col min="8807" max="9045" width="11.42578125" hidden="1"/>
    <col min="9046" max="9046" width="21.42578125" hidden="1"/>
    <col min="9047" max="9055" width="11.42578125" hidden="1"/>
    <col min="9056" max="9056" width="15.5703125" hidden="1"/>
    <col min="9057" max="9057" width="13.42578125" hidden="1"/>
    <col min="9058" max="9061" width="11.42578125" hidden="1"/>
    <col min="9062" max="9062" width="14.7109375" hidden="1"/>
    <col min="9063" max="9301" width="11.42578125" hidden="1"/>
    <col min="9302" max="9302" width="21.42578125" hidden="1"/>
    <col min="9303" max="9311" width="11.42578125" hidden="1"/>
    <col min="9312" max="9312" width="15.5703125" hidden="1"/>
    <col min="9313" max="9313" width="13.42578125" hidden="1"/>
    <col min="9314" max="9317" width="11.42578125" hidden="1"/>
    <col min="9318" max="9318" width="14.7109375" hidden="1"/>
    <col min="9319" max="9557" width="11.42578125" hidden="1"/>
    <col min="9558" max="9558" width="21.42578125" hidden="1"/>
    <col min="9559" max="9567" width="11.42578125" hidden="1"/>
    <col min="9568" max="9568" width="15.5703125" hidden="1"/>
    <col min="9569" max="9569" width="13.42578125" hidden="1"/>
    <col min="9570" max="9573" width="11.42578125" hidden="1"/>
    <col min="9574" max="9574" width="14.7109375" hidden="1"/>
    <col min="9575" max="9813" width="11.42578125" hidden="1"/>
    <col min="9814" max="9814" width="21.42578125" hidden="1"/>
    <col min="9815" max="9823" width="11.42578125" hidden="1"/>
    <col min="9824" max="9824" width="15.5703125" hidden="1"/>
    <col min="9825" max="9825" width="13.42578125" hidden="1"/>
    <col min="9826" max="9829" width="11.42578125" hidden="1"/>
    <col min="9830" max="9830" width="14.7109375" hidden="1"/>
    <col min="9831" max="10069" width="11.42578125" hidden="1"/>
    <col min="10070" max="10070" width="21.42578125" hidden="1"/>
    <col min="10071" max="10079" width="11.42578125" hidden="1"/>
    <col min="10080" max="10080" width="15.5703125" hidden="1"/>
    <col min="10081" max="10081" width="13.42578125" hidden="1"/>
    <col min="10082" max="10085" width="11.42578125" hidden="1"/>
    <col min="10086" max="10086" width="14.7109375" hidden="1"/>
    <col min="10087" max="10325" width="11.42578125" hidden="1"/>
    <col min="10326" max="10326" width="21.42578125" hidden="1"/>
    <col min="10327" max="10335" width="11.42578125" hidden="1"/>
    <col min="10336" max="10336" width="15.5703125" hidden="1"/>
    <col min="10337" max="10337" width="13.42578125" hidden="1"/>
    <col min="10338" max="10341" width="11.42578125" hidden="1"/>
    <col min="10342" max="10342" width="14.7109375" hidden="1"/>
    <col min="10343" max="10581" width="11.42578125" hidden="1"/>
    <col min="10582" max="10582" width="21.42578125" hidden="1"/>
    <col min="10583" max="10591" width="11.42578125" hidden="1"/>
    <col min="10592" max="10592" width="15.5703125" hidden="1"/>
    <col min="10593" max="10593" width="13.42578125" hidden="1"/>
    <col min="10594" max="10597" width="11.42578125" hidden="1"/>
    <col min="10598" max="10598" width="14.7109375" hidden="1"/>
    <col min="10599" max="10837" width="11.42578125" hidden="1"/>
    <col min="10838" max="10838" width="21.42578125" hidden="1"/>
    <col min="10839" max="10847" width="11.42578125" hidden="1"/>
    <col min="10848" max="10848" width="15.5703125" hidden="1"/>
    <col min="10849" max="10849" width="13.42578125" hidden="1"/>
    <col min="10850" max="10853" width="11.42578125" hidden="1"/>
    <col min="10854" max="10854" width="14.7109375" hidden="1"/>
    <col min="10855" max="11093" width="11.42578125" hidden="1"/>
    <col min="11094" max="11094" width="21.42578125" hidden="1"/>
    <col min="11095" max="11103" width="11.42578125" hidden="1"/>
    <col min="11104" max="11104" width="15.5703125" hidden="1"/>
    <col min="11105" max="11105" width="13.42578125" hidden="1"/>
    <col min="11106" max="11109" width="11.42578125" hidden="1"/>
    <col min="11110" max="11110" width="14.7109375" hidden="1"/>
    <col min="11111" max="11349" width="11.42578125" hidden="1"/>
    <col min="11350" max="11350" width="21.42578125" hidden="1"/>
    <col min="11351" max="11359" width="11.42578125" hidden="1"/>
    <col min="11360" max="11360" width="15.5703125" hidden="1"/>
    <col min="11361" max="11361" width="13.42578125" hidden="1"/>
    <col min="11362" max="11365" width="11.42578125" hidden="1"/>
    <col min="11366" max="11366" width="14.7109375" hidden="1"/>
    <col min="11367" max="11605" width="11.42578125" hidden="1"/>
    <col min="11606" max="11606" width="21.42578125" hidden="1"/>
    <col min="11607" max="11615" width="11.42578125" hidden="1"/>
    <col min="11616" max="11616" width="15.5703125" hidden="1"/>
    <col min="11617" max="11617" width="13.42578125" hidden="1"/>
    <col min="11618" max="11621" width="11.42578125" hidden="1"/>
    <col min="11622" max="11622" width="14.7109375" hidden="1"/>
    <col min="11623" max="11861" width="11.42578125" hidden="1"/>
    <col min="11862" max="11862" width="21.42578125" hidden="1"/>
    <col min="11863" max="11871" width="11.42578125" hidden="1"/>
    <col min="11872" max="11872" width="15.5703125" hidden="1"/>
    <col min="11873" max="11873" width="13.42578125" hidden="1"/>
    <col min="11874" max="11877" width="11.42578125" hidden="1"/>
    <col min="11878" max="11878" width="14.7109375" hidden="1"/>
    <col min="11879" max="12117" width="11.42578125" hidden="1"/>
    <col min="12118" max="12118" width="21.42578125" hidden="1"/>
    <col min="12119" max="12127" width="11.42578125" hidden="1"/>
    <col min="12128" max="12128" width="15.5703125" hidden="1"/>
    <col min="12129" max="12129" width="13.42578125" hidden="1"/>
    <col min="12130" max="12133" width="11.42578125" hidden="1"/>
    <col min="12134" max="12134" width="14.7109375" hidden="1"/>
    <col min="12135" max="12373" width="11.42578125" hidden="1"/>
    <col min="12374" max="12374" width="21.42578125" hidden="1"/>
    <col min="12375" max="12383" width="11.42578125" hidden="1"/>
    <col min="12384" max="12384" width="15.5703125" hidden="1"/>
    <col min="12385" max="12385" width="13.42578125" hidden="1"/>
    <col min="12386" max="12389" width="11.42578125" hidden="1"/>
    <col min="12390" max="12390" width="14.7109375" hidden="1"/>
    <col min="12391" max="12629" width="11.42578125" hidden="1"/>
    <col min="12630" max="12630" width="21.42578125" hidden="1"/>
    <col min="12631" max="12639" width="11.42578125" hidden="1"/>
    <col min="12640" max="12640" width="15.5703125" hidden="1"/>
    <col min="12641" max="12641" width="13.42578125" hidden="1"/>
    <col min="12642" max="12645" width="11.42578125" hidden="1"/>
    <col min="12646" max="12646" width="14.7109375" hidden="1"/>
    <col min="12647" max="12885" width="11.42578125" hidden="1"/>
    <col min="12886" max="12886" width="21.42578125" hidden="1"/>
    <col min="12887" max="12895" width="11.42578125" hidden="1"/>
    <col min="12896" max="12896" width="15.5703125" hidden="1"/>
    <col min="12897" max="12897" width="13.42578125" hidden="1"/>
    <col min="12898" max="12901" width="11.42578125" hidden="1"/>
    <col min="12902" max="12902" width="14.7109375" hidden="1"/>
    <col min="12903" max="13141" width="11.42578125" hidden="1"/>
    <col min="13142" max="13142" width="21.42578125" hidden="1"/>
    <col min="13143" max="13151" width="11.42578125" hidden="1"/>
    <col min="13152" max="13152" width="15.5703125" hidden="1"/>
    <col min="13153" max="13153" width="13.42578125" hidden="1"/>
    <col min="13154" max="13157" width="11.42578125" hidden="1"/>
    <col min="13158" max="13158" width="14.7109375" hidden="1"/>
    <col min="13159" max="13397" width="11.42578125" hidden="1"/>
    <col min="13398" max="13398" width="21.42578125" hidden="1"/>
    <col min="13399" max="13407" width="11.42578125" hidden="1"/>
    <col min="13408" max="13408" width="15.5703125" hidden="1"/>
    <col min="13409" max="13409" width="13.42578125" hidden="1"/>
    <col min="13410" max="13413" width="11.42578125" hidden="1"/>
    <col min="13414" max="13414" width="14.7109375" hidden="1"/>
    <col min="13415" max="13653" width="11.42578125" hidden="1"/>
    <col min="13654" max="13654" width="21.42578125" hidden="1"/>
    <col min="13655" max="13663" width="11.42578125" hidden="1"/>
    <col min="13664" max="13664" width="15.5703125" hidden="1"/>
    <col min="13665" max="13665" width="13.42578125" hidden="1"/>
    <col min="13666" max="13669" width="11.42578125" hidden="1"/>
    <col min="13670" max="13670" width="14.7109375" hidden="1"/>
    <col min="13671" max="13909" width="11.42578125" hidden="1"/>
    <col min="13910" max="13910" width="21.42578125" hidden="1"/>
    <col min="13911" max="13919" width="11.42578125" hidden="1"/>
    <col min="13920" max="13920" width="15.5703125" hidden="1"/>
    <col min="13921" max="13921" width="13.42578125" hidden="1"/>
    <col min="13922" max="13925" width="11.42578125" hidden="1"/>
    <col min="13926" max="13926" width="14.7109375" hidden="1"/>
    <col min="13927" max="14165" width="11.42578125" hidden="1"/>
    <col min="14166" max="14166" width="21.42578125" hidden="1"/>
    <col min="14167" max="14175" width="11.42578125" hidden="1"/>
    <col min="14176" max="14176" width="15.5703125" hidden="1"/>
    <col min="14177" max="14177" width="13.42578125" hidden="1"/>
    <col min="14178" max="14181" width="11.42578125" hidden="1"/>
    <col min="14182" max="14182" width="14.7109375" hidden="1"/>
    <col min="14183" max="14421" width="11.42578125" hidden="1"/>
    <col min="14422" max="14422" width="21.42578125" hidden="1"/>
    <col min="14423" max="14431" width="11.42578125" hidden="1"/>
    <col min="14432" max="14432" width="15.5703125" hidden="1"/>
    <col min="14433" max="14433" width="13.42578125" hidden="1"/>
    <col min="14434" max="14437" width="11.42578125" hidden="1"/>
    <col min="14438" max="14438" width="14.7109375" hidden="1"/>
    <col min="14439" max="14677" width="11.42578125" hidden="1"/>
    <col min="14678" max="14678" width="21.42578125" hidden="1"/>
    <col min="14679" max="14687" width="11.42578125" hidden="1"/>
    <col min="14688" max="14688" width="15.5703125" hidden="1"/>
    <col min="14689" max="14689" width="13.42578125" hidden="1"/>
    <col min="14690" max="14693" width="11.42578125" hidden="1"/>
    <col min="14694" max="14694" width="14.7109375" hidden="1"/>
    <col min="14695" max="14933" width="11.42578125" hidden="1"/>
    <col min="14934" max="14934" width="21.42578125" hidden="1"/>
    <col min="14935" max="14943" width="11.42578125" hidden="1"/>
    <col min="14944" max="14944" width="15.5703125" hidden="1"/>
    <col min="14945" max="14945" width="13.42578125" hidden="1"/>
    <col min="14946" max="14949" width="11.42578125" hidden="1"/>
    <col min="14950" max="14950" width="14.7109375" hidden="1"/>
    <col min="14951" max="15189" width="11.42578125" hidden="1"/>
    <col min="15190" max="15190" width="21.42578125" hidden="1"/>
    <col min="15191" max="15199" width="11.42578125" hidden="1"/>
    <col min="15200" max="15200" width="15.5703125" hidden="1"/>
    <col min="15201" max="15201" width="13.42578125" hidden="1"/>
    <col min="15202" max="15205" width="11.42578125" hidden="1"/>
    <col min="15206" max="15206" width="14.7109375" hidden="1"/>
    <col min="15207" max="15445" width="11.42578125" hidden="1"/>
    <col min="15446" max="15446" width="21.42578125" hidden="1"/>
    <col min="15447" max="15455" width="11.42578125" hidden="1"/>
    <col min="15456" max="15456" width="15.5703125" hidden="1"/>
    <col min="15457" max="15457" width="13.42578125" hidden="1"/>
    <col min="15458" max="15461" width="11.42578125" hidden="1"/>
    <col min="15462" max="15462" width="14.7109375" hidden="1"/>
    <col min="15463" max="15701" width="11.42578125" hidden="1"/>
    <col min="15702" max="15702" width="21.42578125" hidden="1"/>
    <col min="15703" max="15711" width="11.42578125" hidden="1"/>
    <col min="15712" max="15712" width="15.5703125" hidden="1"/>
    <col min="15713" max="15713" width="13.42578125" hidden="1"/>
    <col min="15714" max="15717" width="11.42578125" hidden="1"/>
    <col min="15718" max="15718" width="14.7109375" hidden="1"/>
    <col min="15719" max="15957" width="11.42578125" hidden="1"/>
    <col min="15958" max="15958" width="21.42578125" hidden="1"/>
    <col min="15959" max="15967" width="11.42578125" hidden="1"/>
    <col min="15968" max="15968" width="15.5703125" hidden="1"/>
    <col min="15969" max="15969" width="13.42578125" hidden="1"/>
    <col min="15970" max="15973" width="11.42578125" hidden="1"/>
    <col min="15974" max="15974" width="14.7109375" hidden="1"/>
    <col min="15975" max="16213" width="11.42578125" hidden="1"/>
    <col min="16214" max="16214" width="21.42578125" hidden="1"/>
    <col min="16215" max="16223" width="11.42578125" hidden="1"/>
    <col min="16224" max="16224" width="15.5703125" hidden="1"/>
    <col min="16225" max="16225" width="13.42578125" hidden="1"/>
    <col min="16226" max="16229" width="11.42578125" hidden="1"/>
    <col min="16230" max="16230" width="14.7109375" hidden="1"/>
    <col min="16231" max="16384" width="11.42578125" hidden="1"/>
  </cols>
  <sheetData>
    <row r="1" spans="1:172" ht="34.5" customHeight="1">
      <c r="A1" s="299"/>
      <c r="B1" s="301" t="s">
        <v>867</v>
      </c>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2"/>
      <c r="BM1" s="302"/>
      <c r="BN1" s="302"/>
      <c r="BO1" s="302"/>
      <c r="BP1" s="302"/>
      <c r="BQ1" s="302"/>
      <c r="BR1" s="302"/>
      <c r="BS1" s="302"/>
      <c r="BT1" s="302"/>
      <c r="BU1" s="302"/>
      <c r="BV1" s="302"/>
      <c r="BW1" s="302"/>
      <c r="BX1" s="302"/>
      <c r="BY1" s="302"/>
      <c r="BZ1" s="302"/>
      <c r="CA1" s="302"/>
      <c r="CB1" s="302"/>
      <c r="CC1" s="302"/>
      <c r="CD1" s="302"/>
      <c r="CE1" s="302"/>
      <c r="CF1" s="302"/>
      <c r="CG1" s="302"/>
      <c r="CH1" s="302"/>
      <c r="CI1" s="302"/>
      <c r="CJ1" s="302"/>
      <c r="CK1" s="302"/>
      <c r="CL1" s="302"/>
      <c r="CM1" s="302"/>
      <c r="CN1" s="302"/>
      <c r="CO1" s="302"/>
      <c r="CP1" s="302"/>
      <c r="CQ1" s="302"/>
      <c r="CR1" s="302"/>
      <c r="CS1" s="302"/>
      <c r="CT1" s="302"/>
      <c r="CU1" s="302"/>
      <c r="CV1" s="302"/>
      <c r="CW1" s="302"/>
      <c r="CX1" s="302"/>
      <c r="CY1" s="302"/>
      <c r="CZ1" s="302"/>
      <c r="DA1" s="314" t="s">
        <v>868</v>
      </c>
      <c r="DB1" s="302"/>
      <c r="DC1" s="302"/>
      <c r="DD1" s="302"/>
      <c r="DE1" s="302"/>
      <c r="DF1" s="302"/>
      <c r="DG1" s="302"/>
      <c r="DH1" s="302"/>
      <c r="DI1" s="302"/>
      <c r="DJ1" s="302"/>
      <c r="DK1" s="302"/>
      <c r="DL1" s="302"/>
      <c r="DM1" s="302"/>
      <c r="DN1" s="302"/>
      <c r="DO1" s="302"/>
      <c r="DP1" s="302"/>
      <c r="DQ1" s="302"/>
      <c r="DR1" s="302"/>
      <c r="DS1" s="302"/>
      <c r="DT1" s="302"/>
      <c r="DU1" s="302"/>
      <c r="DV1" s="302"/>
      <c r="DW1" s="302"/>
      <c r="DX1" s="302"/>
      <c r="DY1" s="302"/>
      <c r="DZ1" s="302"/>
      <c r="EA1" s="302"/>
      <c r="EB1" s="302"/>
      <c r="EC1" s="302"/>
      <c r="ED1" s="302"/>
      <c r="EE1" s="302"/>
      <c r="EF1" s="302"/>
      <c r="EG1" s="302"/>
      <c r="EH1" s="302"/>
      <c r="EI1" s="302"/>
      <c r="EJ1" s="302"/>
      <c r="EK1" s="302"/>
      <c r="EL1" s="302"/>
      <c r="EM1" s="302"/>
      <c r="EN1" s="302"/>
      <c r="EO1" s="302"/>
      <c r="EP1" s="302"/>
      <c r="EQ1" s="302"/>
      <c r="ER1" s="357"/>
      <c r="ES1" s="357"/>
      <c r="ET1" s="357"/>
      <c r="EU1" s="357"/>
      <c r="EV1" s="357"/>
      <c r="EW1" s="357"/>
      <c r="EX1" s="357"/>
      <c r="EY1" s="941" t="s">
        <v>816</v>
      </c>
      <c r="EZ1" s="941"/>
      <c r="FA1" s="941" t="s">
        <v>817</v>
      </c>
      <c r="FB1" s="941"/>
      <c r="FE1" s="168" t="s">
        <v>530</v>
      </c>
    </row>
    <row r="2" spans="1:172" ht="36.75" customHeight="1">
      <c r="A2" s="892" t="s">
        <v>819</v>
      </c>
      <c r="B2" s="920" t="s">
        <v>820</v>
      </c>
      <c r="C2" s="921" t="s">
        <v>548</v>
      </c>
      <c r="D2" s="942" t="s">
        <v>869</v>
      </c>
      <c r="E2" s="942"/>
      <c r="F2" s="942"/>
      <c r="G2" s="942"/>
      <c r="H2" s="942"/>
      <c r="I2" s="942"/>
      <c r="J2" s="942"/>
      <c r="K2" s="942"/>
      <c r="L2" s="942"/>
      <c r="M2" s="942"/>
      <c r="N2" s="942"/>
      <c r="O2" s="942"/>
      <c r="P2" s="942" t="s">
        <v>870</v>
      </c>
      <c r="Q2" s="942"/>
      <c r="R2" s="942"/>
      <c r="S2" s="942"/>
      <c r="T2" s="942"/>
      <c r="U2" s="942"/>
      <c r="V2" s="942"/>
      <c r="W2" s="942"/>
      <c r="X2" s="942"/>
      <c r="Y2" s="942"/>
      <c r="Z2" s="942"/>
      <c r="AA2" s="942"/>
      <c r="AB2" s="942" t="s">
        <v>871</v>
      </c>
      <c r="AC2" s="942"/>
      <c r="AD2" s="942"/>
      <c r="AE2" s="942"/>
      <c r="AF2" s="942"/>
      <c r="AG2" s="942"/>
      <c r="AH2" s="942"/>
      <c r="AI2" s="942"/>
      <c r="AJ2" s="942"/>
      <c r="AK2" s="942"/>
      <c r="AL2" s="942"/>
      <c r="AM2" s="942"/>
      <c r="AN2" s="942" t="s">
        <v>872</v>
      </c>
      <c r="AO2" s="942"/>
      <c r="AP2" s="942"/>
      <c r="AQ2" s="942"/>
      <c r="AR2" s="942"/>
      <c r="AS2" s="942"/>
      <c r="AT2" s="942"/>
      <c r="AU2" s="942"/>
      <c r="AV2" s="942"/>
      <c r="AW2" s="942"/>
      <c r="AX2" s="942"/>
      <c r="AY2" s="942"/>
      <c r="AZ2" s="942" t="s">
        <v>873</v>
      </c>
      <c r="BA2" s="942"/>
      <c r="BB2" s="942"/>
      <c r="BC2" s="942"/>
      <c r="BD2" s="942"/>
      <c r="BE2" s="942"/>
      <c r="BF2" s="942"/>
      <c r="BG2" s="942"/>
      <c r="BH2" s="942"/>
      <c r="BI2" s="942"/>
      <c r="BJ2" s="942"/>
      <c r="BK2" s="942"/>
      <c r="BL2" s="904" t="s">
        <v>874</v>
      </c>
      <c r="BM2" s="904"/>
      <c r="BN2" s="904"/>
      <c r="BO2" s="904"/>
      <c r="BP2" s="904"/>
      <c r="BQ2" s="904"/>
      <c r="BR2" s="904"/>
      <c r="BS2" s="904"/>
      <c r="BT2" s="904"/>
      <c r="BU2" s="904"/>
      <c r="BV2" s="904"/>
      <c r="BW2" s="904"/>
      <c r="BX2" s="904" t="s">
        <v>830</v>
      </c>
      <c r="BY2" s="904"/>
      <c r="BZ2" s="904"/>
      <c r="CA2" s="904"/>
      <c r="CB2" s="904"/>
      <c r="CC2" s="904"/>
      <c r="CD2" s="904"/>
      <c r="CE2" s="904"/>
      <c r="CF2" s="904"/>
      <c r="CG2" s="904"/>
      <c r="CH2" s="904"/>
      <c r="CI2" s="904"/>
      <c r="CJ2" s="904" t="s">
        <v>831</v>
      </c>
      <c r="CK2" s="904"/>
      <c r="CL2" s="904"/>
      <c r="CM2" s="904"/>
      <c r="CN2" s="904"/>
      <c r="CO2" s="904"/>
      <c r="CP2" s="904"/>
      <c r="CQ2" s="904"/>
      <c r="CR2" s="904"/>
      <c r="CS2" s="904"/>
      <c r="CT2" s="904"/>
      <c r="CU2" s="904"/>
      <c r="CV2" s="904" t="s">
        <v>832</v>
      </c>
      <c r="CW2" s="904"/>
      <c r="CX2" s="904"/>
      <c r="CY2" s="904"/>
      <c r="CZ2" s="904"/>
      <c r="DA2" s="904"/>
      <c r="DB2" s="904"/>
      <c r="DC2" s="904"/>
      <c r="DD2" s="904"/>
      <c r="DE2" s="904"/>
      <c r="DF2" s="904"/>
      <c r="DG2" s="904"/>
      <c r="DH2" s="904" t="s">
        <v>833</v>
      </c>
      <c r="DI2" s="904"/>
      <c r="DJ2" s="904"/>
      <c r="DK2" s="904"/>
      <c r="DL2" s="904"/>
      <c r="DM2" s="904"/>
      <c r="DN2" s="904"/>
      <c r="DO2" s="904"/>
      <c r="DP2" s="904"/>
      <c r="DQ2" s="904"/>
      <c r="DR2" s="904"/>
      <c r="DS2" s="904"/>
      <c r="DT2" s="943" t="s">
        <v>834</v>
      </c>
      <c r="DU2" s="943"/>
      <c r="DV2" s="943"/>
      <c r="DW2" s="943"/>
      <c r="DX2" s="943"/>
      <c r="DY2" s="943"/>
      <c r="DZ2" s="943"/>
      <c r="EA2" s="943"/>
      <c r="EB2" s="943"/>
      <c r="EC2" s="943"/>
      <c r="ED2" s="943"/>
      <c r="EE2" s="943"/>
      <c r="EF2" s="943" t="s">
        <v>835</v>
      </c>
      <c r="EG2" s="943"/>
      <c r="EH2" s="943"/>
      <c r="EI2" s="943"/>
      <c r="EJ2" s="943"/>
      <c r="EK2" s="943"/>
      <c r="EL2" s="943"/>
      <c r="EM2" s="943"/>
      <c r="EN2" s="943"/>
      <c r="EO2" s="943"/>
      <c r="EP2" s="943"/>
      <c r="EQ2" s="943"/>
      <c r="ER2" s="944" t="s">
        <v>836</v>
      </c>
      <c r="ES2" s="945"/>
      <c r="ET2" s="945"/>
      <c r="EU2" s="945"/>
      <c r="EV2" s="945"/>
      <c r="EW2" s="945"/>
      <c r="EX2" s="946"/>
      <c r="EY2" s="897" t="s">
        <v>837</v>
      </c>
      <c r="EZ2" s="897" t="s">
        <v>838</v>
      </c>
      <c r="FA2" s="897" t="s">
        <v>839</v>
      </c>
      <c r="FB2" s="897" t="s">
        <v>838</v>
      </c>
      <c r="FC2" s="931" t="s">
        <v>818</v>
      </c>
      <c r="FD2" s="932"/>
    </row>
    <row r="3" spans="1:172" ht="55.5" customHeight="1" outlineLevel="1">
      <c r="A3" s="892"/>
      <c r="B3" s="920"/>
      <c r="C3" s="921"/>
      <c r="D3" s="344" t="s">
        <v>841</v>
      </c>
      <c r="E3" s="344" t="s">
        <v>842</v>
      </c>
      <c r="F3" s="344" t="s">
        <v>843</v>
      </c>
      <c r="G3" s="344" t="s">
        <v>853</v>
      </c>
      <c r="H3" s="344" t="s">
        <v>675</v>
      </c>
      <c r="I3" s="344" t="s">
        <v>676</v>
      </c>
      <c r="J3" s="344" t="s">
        <v>677</v>
      </c>
      <c r="K3" s="344" t="s">
        <v>678</v>
      </c>
      <c r="L3" s="344" t="s">
        <v>679</v>
      </c>
      <c r="M3" s="344" t="s">
        <v>680</v>
      </c>
      <c r="N3" s="344" t="s">
        <v>681</v>
      </c>
      <c r="O3" s="350" t="s">
        <v>682</v>
      </c>
      <c r="P3" s="350" t="s">
        <v>671</v>
      </c>
      <c r="Q3" s="344" t="s">
        <v>348</v>
      </c>
      <c r="R3" s="344" t="s">
        <v>673</v>
      </c>
      <c r="S3" s="344" t="s">
        <v>674</v>
      </c>
      <c r="T3" s="344" t="s">
        <v>675</v>
      </c>
      <c r="U3" s="344" t="s">
        <v>676</v>
      </c>
      <c r="V3" s="344" t="s">
        <v>677</v>
      </c>
      <c r="W3" s="344" t="s">
        <v>678</v>
      </c>
      <c r="X3" s="344" t="s">
        <v>679</v>
      </c>
      <c r="Y3" s="344" t="s">
        <v>680</v>
      </c>
      <c r="Z3" s="344" t="s">
        <v>681</v>
      </c>
      <c r="AA3" s="344" t="s">
        <v>682</v>
      </c>
      <c r="AB3" s="344" t="s">
        <v>671</v>
      </c>
      <c r="AC3" s="344" t="s">
        <v>348</v>
      </c>
      <c r="AD3" s="344" t="s">
        <v>673</v>
      </c>
      <c r="AE3" s="344" t="s">
        <v>674</v>
      </c>
      <c r="AF3" s="344" t="s">
        <v>675</v>
      </c>
      <c r="AG3" s="344" t="s">
        <v>676</v>
      </c>
      <c r="AH3" s="344" t="s">
        <v>677</v>
      </c>
      <c r="AI3" s="344" t="s">
        <v>678</v>
      </c>
      <c r="AJ3" s="344" t="s">
        <v>679</v>
      </c>
      <c r="AK3" s="344" t="s">
        <v>680</v>
      </c>
      <c r="AL3" s="344" t="s">
        <v>681</v>
      </c>
      <c r="AM3" s="344" t="s">
        <v>682</v>
      </c>
      <c r="AN3" s="344" t="s">
        <v>671</v>
      </c>
      <c r="AO3" s="344" t="s">
        <v>348</v>
      </c>
      <c r="AP3" s="344" t="s">
        <v>673</v>
      </c>
      <c r="AQ3" s="344" t="s">
        <v>674</v>
      </c>
      <c r="AR3" s="344" t="s">
        <v>675</v>
      </c>
      <c r="AS3" s="344" t="s">
        <v>676</v>
      </c>
      <c r="AT3" s="344" t="s">
        <v>677</v>
      </c>
      <c r="AU3" s="344" t="s">
        <v>678</v>
      </c>
      <c r="AV3" s="344" t="s">
        <v>679</v>
      </c>
      <c r="AW3" s="344" t="s">
        <v>680</v>
      </c>
      <c r="AX3" s="344" t="s">
        <v>681</v>
      </c>
      <c r="AY3" s="344" t="s">
        <v>682</v>
      </c>
      <c r="AZ3" s="344" t="s">
        <v>671</v>
      </c>
      <c r="BA3" s="344" t="s">
        <v>348</v>
      </c>
      <c r="BB3" s="344" t="s">
        <v>673</v>
      </c>
      <c r="BC3" s="344" t="s">
        <v>674</v>
      </c>
      <c r="BD3" s="344" t="s">
        <v>675</v>
      </c>
      <c r="BE3" s="344" t="s">
        <v>676</v>
      </c>
      <c r="BF3" s="344" t="s">
        <v>677</v>
      </c>
      <c r="BG3" s="344" t="s">
        <v>678</v>
      </c>
      <c r="BH3" s="344" t="s">
        <v>679</v>
      </c>
      <c r="BI3" s="344" t="s">
        <v>680</v>
      </c>
      <c r="BJ3" s="344" t="s">
        <v>681</v>
      </c>
      <c r="BK3" s="344" t="s">
        <v>682</v>
      </c>
      <c r="BL3" s="198" t="s">
        <v>671</v>
      </c>
      <c r="BM3" s="198" t="s">
        <v>348</v>
      </c>
      <c r="BN3" s="198" t="s">
        <v>673</v>
      </c>
      <c r="BO3" s="198" t="s">
        <v>674</v>
      </c>
      <c r="BP3" s="198" t="s">
        <v>675</v>
      </c>
      <c r="BQ3" s="198" t="s">
        <v>676</v>
      </c>
      <c r="BR3" s="198" t="s">
        <v>677</v>
      </c>
      <c r="BS3" s="198" t="s">
        <v>678</v>
      </c>
      <c r="BT3" s="198" t="s">
        <v>679</v>
      </c>
      <c r="BU3" s="198" t="s">
        <v>680</v>
      </c>
      <c r="BV3" s="198" t="s">
        <v>681</v>
      </c>
      <c r="BW3" s="198" t="s">
        <v>682</v>
      </c>
      <c r="BX3" s="198" t="s">
        <v>671</v>
      </c>
      <c r="BY3" s="198" t="s">
        <v>348</v>
      </c>
      <c r="BZ3" s="198" t="s">
        <v>673</v>
      </c>
      <c r="CA3" s="198" t="s">
        <v>674</v>
      </c>
      <c r="CB3" s="198" t="s">
        <v>675</v>
      </c>
      <c r="CC3" s="198" t="s">
        <v>676</v>
      </c>
      <c r="CD3" s="198" t="s">
        <v>677</v>
      </c>
      <c r="CE3" s="198" t="s">
        <v>678</v>
      </c>
      <c r="CF3" s="198" t="s">
        <v>679</v>
      </c>
      <c r="CG3" s="198" t="s">
        <v>680</v>
      </c>
      <c r="CH3" s="198" t="s">
        <v>681</v>
      </c>
      <c r="CI3" s="198" t="s">
        <v>682</v>
      </c>
      <c r="CJ3" s="198" t="s">
        <v>671</v>
      </c>
      <c r="CK3" s="198" t="s">
        <v>348</v>
      </c>
      <c r="CL3" s="198" t="s">
        <v>673</v>
      </c>
      <c r="CM3" s="198" t="s">
        <v>674</v>
      </c>
      <c r="CN3" s="198" t="s">
        <v>675</v>
      </c>
      <c r="CO3" s="198" t="s">
        <v>676</v>
      </c>
      <c r="CP3" s="198" t="s">
        <v>677</v>
      </c>
      <c r="CQ3" s="198" t="s">
        <v>678</v>
      </c>
      <c r="CR3" s="198" t="s">
        <v>679</v>
      </c>
      <c r="CS3" s="198" t="s">
        <v>680</v>
      </c>
      <c r="CT3" s="198" t="s">
        <v>681</v>
      </c>
      <c r="CU3" s="198" t="s">
        <v>682</v>
      </c>
      <c r="CV3" s="198" t="s">
        <v>671</v>
      </c>
      <c r="CW3" s="198" t="s">
        <v>348</v>
      </c>
      <c r="CX3" s="198" t="s">
        <v>673</v>
      </c>
      <c r="CY3" s="198" t="s">
        <v>674</v>
      </c>
      <c r="CZ3" s="198" t="s">
        <v>675</v>
      </c>
      <c r="DA3" s="198" t="s">
        <v>676</v>
      </c>
      <c r="DB3" s="198" t="s">
        <v>677</v>
      </c>
      <c r="DC3" s="198" t="s">
        <v>678</v>
      </c>
      <c r="DD3" s="198" t="s">
        <v>679</v>
      </c>
      <c r="DE3" s="198" t="s">
        <v>680</v>
      </c>
      <c r="DF3" s="198" t="s">
        <v>681</v>
      </c>
      <c r="DG3" s="198" t="s">
        <v>682</v>
      </c>
      <c r="DH3" s="198" t="s">
        <v>671</v>
      </c>
      <c r="DI3" s="198" t="s">
        <v>348</v>
      </c>
      <c r="DJ3" s="198" t="s">
        <v>673</v>
      </c>
      <c r="DK3" s="198" t="s">
        <v>674</v>
      </c>
      <c r="DL3" s="198" t="s">
        <v>675</v>
      </c>
      <c r="DM3" s="198" t="s">
        <v>676</v>
      </c>
      <c r="DN3" s="198" t="s">
        <v>677</v>
      </c>
      <c r="DO3" s="198" t="s">
        <v>678</v>
      </c>
      <c r="DP3" s="198" t="s">
        <v>679</v>
      </c>
      <c r="DQ3" s="198" t="s">
        <v>680</v>
      </c>
      <c r="DR3" s="198" t="s">
        <v>681</v>
      </c>
      <c r="DS3" s="198" t="s">
        <v>682</v>
      </c>
      <c r="DT3" s="198" t="s">
        <v>671</v>
      </c>
      <c r="DU3" s="198" t="s">
        <v>348</v>
      </c>
      <c r="DV3" s="198" t="s">
        <v>673</v>
      </c>
      <c r="DW3" s="198" t="s">
        <v>854</v>
      </c>
      <c r="DX3" s="198" t="s">
        <v>675</v>
      </c>
      <c r="DY3" s="198" t="s">
        <v>875</v>
      </c>
      <c r="DZ3" s="198" t="s">
        <v>876</v>
      </c>
      <c r="EA3" s="198" t="s">
        <v>877</v>
      </c>
      <c r="EB3" s="198" t="s">
        <v>878</v>
      </c>
      <c r="EC3" s="198" t="s">
        <v>879</v>
      </c>
      <c r="ED3" s="198" t="s">
        <v>880</v>
      </c>
      <c r="EE3" s="198" t="s">
        <v>881</v>
      </c>
      <c r="EF3" s="198" t="s">
        <v>671</v>
      </c>
      <c r="EG3" s="198" t="s">
        <v>348</v>
      </c>
      <c r="EH3" s="198" t="s">
        <v>673</v>
      </c>
      <c r="EI3" s="198" t="s">
        <v>674</v>
      </c>
      <c r="EJ3" s="198" t="s">
        <v>675</v>
      </c>
      <c r="EK3" s="198" t="s">
        <v>676</v>
      </c>
      <c r="EL3" s="198" t="s">
        <v>677</v>
      </c>
      <c r="EM3" s="198" t="s">
        <v>678</v>
      </c>
      <c r="EN3" s="198" t="s">
        <v>679</v>
      </c>
      <c r="EO3" s="198" t="s">
        <v>680</v>
      </c>
      <c r="EP3" s="198" t="s">
        <v>681</v>
      </c>
      <c r="EQ3" s="198" t="s">
        <v>682</v>
      </c>
      <c r="ER3" s="315" t="s">
        <v>671</v>
      </c>
      <c r="ES3" s="315" t="s">
        <v>348</v>
      </c>
      <c r="ET3" s="315" t="s">
        <v>673</v>
      </c>
      <c r="EU3" s="315" t="s">
        <v>674</v>
      </c>
      <c r="EV3" s="315" t="s">
        <v>675</v>
      </c>
      <c r="EW3" s="315" t="s">
        <v>676</v>
      </c>
      <c r="EX3" s="315" t="s">
        <v>677</v>
      </c>
      <c r="EY3" s="898"/>
      <c r="EZ3" s="898"/>
      <c r="FA3" s="898"/>
      <c r="FB3" s="898"/>
      <c r="FC3" s="31"/>
      <c r="FD3" s="322" t="s">
        <v>840</v>
      </c>
    </row>
    <row r="4" spans="1:172" s="186" customFormat="1" ht="25.5" customHeight="1">
      <c r="A4" s="345" t="s">
        <v>856</v>
      </c>
      <c r="B4" s="346"/>
      <c r="C4" s="346"/>
      <c r="D4" s="347">
        <v>3082446</v>
      </c>
      <c r="E4" s="347">
        <v>3103083</v>
      </c>
      <c r="F4" s="347">
        <v>3134342</v>
      </c>
      <c r="G4" s="347">
        <v>3136643</v>
      </c>
      <c r="H4" s="347">
        <v>3162311</v>
      </c>
      <c r="I4" s="347">
        <v>3185218</v>
      </c>
      <c r="J4" s="347">
        <v>3186205</v>
      </c>
      <c r="K4" s="347">
        <v>3202910</v>
      </c>
      <c r="L4" s="347">
        <v>3167667</v>
      </c>
      <c r="M4" s="347">
        <v>3193385</v>
      </c>
      <c r="N4" s="347">
        <v>3212605</v>
      </c>
      <c r="O4" s="347">
        <v>3217863</v>
      </c>
      <c r="P4" s="347">
        <v>3144120</v>
      </c>
      <c r="Q4" s="347">
        <v>2870345</v>
      </c>
      <c r="R4" s="347">
        <v>3161871</v>
      </c>
      <c r="S4" s="347">
        <v>3204401</v>
      </c>
      <c r="T4" s="347">
        <v>3162311</v>
      </c>
      <c r="U4" s="347">
        <v>3262009</v>
      </c>
      <c r="V4" s="347">
        <v>3261481</v>
      </c>
      <c r="W4" s="347">
        <v>3333779</v>
      </c>
      <c r="X4" s="347">
        <v>3345207</v>
      </c>
      <c r="Y4" s="347">
        <v>3379590</v>
      </c>
      <c r="Z4" s="347">
        <v>3374718</v>
      </c>
      <c r="AA4" s="347">
        <v>3344485</v>
      </c>
      <c r="AB4" s="347">
        <v>3284866</v>
      </c>
      <c r="AC4" s="347">
        <v>3282397</v>
      </c>
      <c r="AD4" s="347">
        <v>3286896</v>
      </c>
      <c r="AE4" s="347">
        <v>3307280</v>
      </c>
      <c r="AF4" s="347">
        <v>3318732</v>
      </c>
      <c r="AG4" s="347">
        <v>3356604</v>
      </c>
      <c r="AH4" s="347">
        <v>3414255</v>
      </c>
      <c r="AI4" s="347">
        <v>3443290</v>
      </c>
      <c r="AJ4" s="347">
        <v>3464636</v>
      </c>
      <c r="AK4" s="347">
        <v>3477760</v>
      </c>
      <c r="AL4" s="347">
        <v>3461030</v>
      </c>
      <c r="AM4" s="347">
        <v>3481928</v>
      </c>
      <c r="AN4" s="347">
        <v>3426363</v>
      </c>
      <c r="AO4" s="347">
        <v>3398694</v>
      </c>
      <c r="AP4" s="347">
        <v>3448626</v>
      </c>
      <c r="AQ4" s="347">
        <v>3493876</v>
      </c>
      <c r="AR4" s="347">
        <v>3515674</v>
      </c>
      <c r="AS4" s="347">
        <v>3581857</v>
      </c>
      <c r="AT4" s="347">
        <v>3605662</v>
      </c>
      <c r="AU4" s="347">
        <v>3600393</v>
      </c>
      <c r="AV4" s="347">
        <v>3632108</v>
      </c>
      <c r="AW4" s="347">
        <v>3679020</v>
      </c>
      <c r="AX4" s="347">
        <v>3678842</v>
      </c>
      <c r="AY4" s="347">
        <v>3696112</v>
      </c>
      <c r="AZ4" s="347">
        <v>3648470</v>
      </c>
      <c r="BA4" s="347">
        <v>3611664</v>
      </c>
      <c r="BB4" s="347">
        <v>3686024</v>
      </c>
      <c r="BC4" s="347">
        <v>3662702</v>
      </c>
      <c r="BD4" s="347">
        <v>3629909</v>
      </c>
      <c r="BE4" s="347">
        <v>3644036</v>
      </c>
      <c r="BF4" s="347">
        <v>3654357</v>
      </c>
      <c r="BG4" s="347">
        <v>3670286</v>
      </c>
      <c r="BH4" s="347">
        <v>3682330</v>
      </c>
      <c r="BI4" s="347">
        <v>3688539</v>
      </c>
      <c r="BJ4" s="347">
        <v>3691515</v>
      </c>
      <c r="BK4" s="347">
        <v>3699285</v>
      </c>
      <c r="BL4" s="351">
        <v>3680627</v>
      </c>
      <c r="BM4" s="351">
        <v>3678533</v>
      </c>
      <c r="BN4" s="351">
        <v>3710863</v>
      </c>
      <c r="BO4" s="351">
        <v>3715073</v>
      </c>
      <c r="BP4" s="351">
        <v>3717425</v>
      </c>
      <c r="BQ4" s="351">
        <v>3726523</v>
      </c>
      <c r="BR4" s="351">
        <v>3725821</v>
      </c>
      <c r="BS4" s="351">
        <v>3742748</v>
      </c>
      <c r="BT4" s="351">
        <v>3769054</v>
      </c>
      <c r="BU4" s="351">
        <v>3783032</v>
      </c>
      <c r="BV4" s="351">
        <v>3791243</v>
      </c>
      <c r="BW4" s="351">
        <v>3791942</v>
      </c>
      <c r="BX4" s="352">
        <v>3770592</v>
      </c>
      <c r="BY4" s="352">
        <v>3762794</v>
      </c>
      <c r="BZ4" s="352">
        <v>3800490</v>
      </c>
      <c r="CA4" s="352">
        <v>3833034</v>
      </c>
      <c r="CB4" s="352">
        <v>3860678</v>
      </c>
      <c r="CC4" s="352">
        <v>3871697</v>
      </c>
      <c r="CD4" s="352">
        <v>3888740</v>
      </c>
      <c r="CE4" s="352">
        <v>3910011</v>
      </c>
      <c r="CF4" s="352">
        <v>3914759</v>
      </c>
      <c r="CG4" s="352">
        <v>3938516</v>
      </c>
      <c r="CH4" s="352">
        <v>3947078</v>
      </c>
      <c r="CI4" s="352">
        <v>3941677</v>
      </c>
      <c r="CJ4" s="351">
        <v>3900667</v>
      </c>
      <c r="CK4" s="351">
        <v>3887980</v>
      </c>
      <c r="CL4" s="351">
        <v>3904336</v>
      </c>
      <c r="CM4" s="351">
        <v>3842281</v>
      </c>
      <c r="CN4" s="351">
        <v>3782032</v>
      </c>
      <c r="CO4" s="351">
        <v>3774886</v>
      </c>
      <c r="CP4" s="351">
        <v>3827999</v>
      </c>
      <c r="CQ4" s="351">
        <v>3910066</v>
      </c>
      <c r="CR4" s="351">
        <v>3943689</v>
      </c>
      <c r="CS4" s="351">
        <v>3980162</v>
      </c>
      <c r="CT4" s="351">
        <v>4015743</v>
      </c>
      <c r="CU4" s="351">
        <v>4036469</v>
      </c>
      <c r="CV4" s="351">
        <v>4041993</v>
      </c>
      <c r="CW4" s="351">
        <v>4081087</v>
      </c>
      <c r="CX4" s="351">
        <v>4124926</v>
      </c>
      <c r="CY4" s="351">
        <v>4159698</v>
      </c>
      <c r="CZ4" s="351">
        <v>4186403</v>
      </c>
      <c r="DA4" s="351">
        <v>4209834</v>
      </c>
      <c r="DB4" s="351">
        <v>4227270</v>
      </c>
      <c r="DC4" s="351">
        <v>4253603</v>
      </c>
      <c r="DD4" s="351">
        <v>4190806</v>
      </c>
      <c r="DE4" s="351">
        <v>4213503</v>
      </c>
      <c r="DF4" s="351">
        <v>4231708</v>
      </c>
      <c r="DG4" s="351">
        <v>4240748</v>
      </c>
      <c r="DH4" s="351">
        <v>4242663</v>
      </c>
      <c r="DI4" s="351">
        <v>4245292</v>
      </c>
      <c r="DJ4" s="351">
        <v>4202885</v>
      </c>
      <c r="DK4" s="351">
        <v>4223530</v>
      </c>
      <c r="DL4" s="351">
        <v>4225101</v>
      </c>
      <c r="DM4" s="351">
        <v>4240970</v>
      </c>
      <c r="DN4" s="351">
        <v>4029918</v>
      </c>
      <c r="DO4" s="351">
        <v>4053788</v>
      </c>
      <c r="DP4" s="351">
        <v>4084358</v>
      </c>
      <c r="DQ4" s="351">
        <v>4097643</v>
      </c>
      <c r="DR4" s="351">
        <v>4108256</v>
      </c>
      <c r="DS4" s="351">
        <v>4098416</v>
      </c>
      <c r="DT4" s="351">
        <v>4049362</v>
      </c>
      <c r="DU4" s="351">
        <v>4048714</v>
      </c>
      <c r="DV4" s="351">
        <v>4083123</v>
      </c>
      <c r="DW4" s="351">
        <v>4095014</v>
      </c>
      <c r="DX4" s="351">
        <v>4096061</v>
      </c>
      <c r="DY4" s="351">
        <v>4097124</v>
      </c>
      <c r="DZ4" s="351">
        <v>4090831</v>
      </c>
      <c r="EA4" s="353">
        <v>4094142</v>
      </c>
      <c r="EB4" s="353">
        <v>4101452</v>
      </c>
      <c r="EC4" s="353">
        <v>4106076</v>
      </c>
      <c r="ED4" s="353">
        <v>4112491</v>
      </c>
      <c r="EE4" s="353">
        <v>4092641</v>
      </c>
      <c r="EF4" s="354">
        <v>4038849</v>
      </c>
      <c r="EG4" s="355">
        <v>4036413</v>
      </c>
      <c r="EH4" s="355">
        <v>4048298</v>
      </c>
      <c r="EI4" s="355">
        <v>4059885</v>
      </c>
      <c r="EJ4" s="355">
        <v>4070169</v>
      </c>
      <c r="EK4" s="355">
        <v>4073432</v>
      </c>
      <c r="EL4" s="355">
        <v>4063743</v>
      </c>
      <c r="EM4" s="356">
        <v>4087413</v>
      </c>
      <c r="EN4" s="356">
        <v>4081391</v>
      </c>
      <c r="EO4" s="356">
        <v>4077810</v>
      </c>
      <c r="EP4" s="356">
        <v>4088628</v>
      </c>
      <c r="EQ4" s="356">
        <v>4082091</v>
      </c>
      <c r="ER4" s="358">
        <v>4033164</v>
      </c>
      <c r="ES4" s="358">
        <v>4039681</v>
      </c>
      <c r="ET4" s="358">
        <v>4066762</v>
      </c>
      <c r="EU4" s="358">
        <v>4069750</v>
      </c>
      <c r="EV4" s="358">
        <v>4073435</v>
      </c>
      <c r="EW4" s="359">
        <v>4016628</v>
      </c>
      <c r="EX4" s="358">
        <v>4011616</v>
      </c>
      <c r="EY4" s="324">
        <v>-5012</v>
      </c>
      <c r="EZ4" s="325">
        <v>99.875218715798397</v>
      </c>
      <c r="FA4" s="324">
        <v>-70475</v>
      </c>
      <c r="FB4" s="325">
        <v>98.273556370987293</v>
      </c>
      <c r="FC4" s="31"/>
      <c r="FD4" s="322" t="s">
        <v>855</v>
      </c>
    </row>
    <row r="5" spans="1:172" ht="18" customHeight="1" outlineLevel="1">
      <c r="A5" s="306" t="s">
        <v>532</v>
      </c>
      <c r="B5" s="307"/>
      <c r="C5" s="308"/>
      <c r="D5" s="309">
        <v>23889</v>
      </c>
      <c r="E5" s="309">
        <v>23966</v>
      </c>
      <c r="F5" s="309">
        <v>24341</v>
      </c>
      <c r="G5" s="309">
        <v>24466</v>
      </c>
      <c r="H5" s="309">
        <v>24819</v>
      </c>
      <c r="I5" s="309">
        <v>25500</v>
      </c>
      <c r="J5" s="309">
        <v>25236</v>
      </c>
      <c r="K5" s="309">
        <v>24996</v>
      </c>
      <c r="L5" s="309">
        <v>24612</v>
      </c>
      <c r="M5" s="309">
        <v>24767</v>
      </c>
      <c r="N5" s="309">
        <v>24949</v>
      </c>
      <c r="O5" s="309">
        <v>24687</v>
      </c>
      <c r="P5" s="309">
        <v>23147</v>
      </c>
      <c r="Q5" s="309">
        <v>23308</v>
      </c>
      <c r="R5" s="309">
        <v>23862</v>
      </c>
      <c r="S5" s="309">
        <v>23890</v>
      </c>
      <c r="T5" s="309">
        <v>24819</v>
      </c>
      <c r="U5" s="309">
        <v>25009</v>
      </c>
      <c r="V5" s="309">
        <v>25194</v>
      </c>
      <c r="W5" s="309">
        <v>26542</v>
      </c>
      <c r="X5" s="309">
        <v>27043</v>
      </c>
      <c r="Y5" s="309">
        <v>27621</v>
      </c>
      <c r="Z5" s="309">
        <v>26862</v>
      </c>
      <c r="AA5" s="309">
        <v>25891</v>
      </c>
      <c r="AB5" s="309">
        <v>24649</v>
      </c>
      <c r="AC5" s="309">
        <v>23919</v>
      </c>
      <c r="AD5" s="309">
        <v>24175</v>
      </c>
      <c r="AE5" s="309">
        <v>24644</v>
      </c>
      <c r="AF5" s="309">
        <v>24594</v>
      </c>
      <c r="AG5" s="309">
        <v>25437</v>
      </c>
      <c r="AH5" s="309">
        <v>27138</v>
      </c>
      <c r="AI5" s="309">
        <v>27709</v>
      </c>
      <c r="AJ5" s="309">
        <v>27914</v>
      </c>
      <c r="AK5" s="309">
        <v>27698</v>
      </c>
      <c r="AL5" s="309">
        <v>25890</v>
      </c>
      <c r="AM5" s="309">
        <v>26569</v>
      </c>
      <c r="AN5" s="309">
        <v>26728</v>
      </c>
      <c r="AO5" s="309">
        <v>25286</v>
      </c>
      <c r="AP5" s="309">
        <v>25491</v>
      </c>
      <c r="AQ5" s="309">
        <v>26650</v>
      </c>
      <c r="AR5" s="309">
        <v>26992</v>
      </c>
      <c r="AS5" s="309">
        <v>28334</v>
      </c>
      <c r="AT5" s="309">
        <v>29130</v>
      </c>
      <c r="AU5" s="309">
        <v>29476</v>
      </c>
      <c r="AV5" s="309">
        <v>29454</v>
      </c>
      <c r="AW5" s="309">
        <v>29814</v>
      </c>
      <c r="AX5" s="309">
        <v>29770</v>
      </c>
      <c r="AY5" s="309">
        <v>29840</v>
      </c>
      <c r="AZ5" s="309">
        <v>29479</v>
      </c>
      <c r="BA5" s="309">
        <v>29178</v>
      </c>
      <c r="BB5" s="309">
        <v>29307</v>
      </c>
      <c r="BC5" s="309">
        <v>28495</v>
      </c>
      <c r="BD5" s="309">
        <v>28020</v>
      </c>
      <c r="BE5" s="309">
        <v>28213</v>
      </c>
      <c r="BF5" s="309">
        <v>28677</v>
      </c>
      <c r="BG5" s="309">
        <v>28439</v>
      </c>
      <c r="BH5" s="309">
        <v>27595</v>
      </c>
      <c r="BI5" s="309">
        <v>27138</v>
      </c>
      <c r="BJ5" s="309">
        <v>26414</v>
      </c>
      <c r="BK5" s="309">
        <v>27084</v>
      </c>
      <c r="BL5" s="309">
        <v>26890</v>
      </c>
      <c r="BM5" s="309">
        <v>26383</v>
      </c>
      <c r="BN5" s="309">
        <v>26467</v>
      </c>
      <c r="BO5" s="309">
        <v>26550</v>
      </c>
      <c r="BP5" s="309">
        <v>25991</v>
      </c>
      <c r="BQ5" s="309">
        <v>26207</v>
      </c>
      <c r="BR5" s="309">
        <v>25820</v>
      </c>
      <c r="BS5" s="309">
        <v>26103</v>
      </c>
      <c r="BT5" s="309">
        <v>26462</v>
      </c>
      <c r="BU5" s="309">
        <v>26188</v>
      </c>
      <c r="BV5" s="309">
        <v>26309</v>
      </c>
      <c r="BW5" s="309">
        <v>26341</v>
      </c>
      <c r="BX5" s="309">
        <v>25531</v>
      </c>
      <c r="BY5" s="309">
        <v>25384</v>
      </c>
      <c r="BZ5" s="309">
        <v>25651</v>
      </c>
      <c r="CA5" s="309">
        <v>25621</v>
      </c>
      <c r="CB5" s="309">
        <v>25613</v>
      </c>
      <c r="CC5" s="309">
        <v>25981</v>
      </c>
      <c r="CD5" s="309">
        <v>26102</v>
      </c>
      <c r="CE5" s="309">
        <v>26431</v>
      </c>
      <c r="CF5" s="309">
        <v>25826</v>
      </c>
      <c r="CG5" s="309">
        <v>26195</v>
      </c>
      <c r="CH5" s="309">
        <v>26430</v>
      </c>
      <c r="CI5" s="309">
        <v>26421</v>
      </c>
      <c r="CJ5" s="309">
        <v>25284</v>
      </c>
      <c r="CK5" s="309">
        <v>24856</v>
      </c>
      <c r="CL5" s="309">
        <v>25247</v>
      </c>
      <c r="CM5" s="309">
        <v>24985</v>
      </c>
      <c r="CN5" s="309">
        <v>24061</v>
      </c>
      <c r="CO5" s="309">
        <v>24052</v>
      </c>
      <c r="CP5" s="309">
        <v>24436</v>
      </c>
      <c r="CQ5" s="309">
        <v>25644</v>
      </c>
      <c r="CR5" s="309">
        <v>26032</v>
      </c>
      <c r="CS5" s="309">
        <v>26537</v>
      </c>
      <c r="CT5" s="309">
        <v>27096</v>
      </c>
      <c r="CU5" s="309">
        <v>27515</v>
      </c>
      <c r="CV5" s="309">
        <v>27175</v>
      </c>
      <c r="CW5" s="309">
        <v>27795</v>
      </c>
      <c r="CX5" s="309">
        <v>28436</v>
      </c>
      <c r="CY5" s="309">
        <v>28809</v>
      </c>
      <c r="CZ5" s="309">
        <v>29265</v>
      </c>
      <c r="DA5" s="309">
        <v>29313</v>
      </c>
      <c r="DB5" s="309">
        <v>29388</v>
      </c>
      <c r="DC5" s="309">
        <v>29543</v>
      </c>
      <c r="DD5" s="309">
        <v>29683</v>
      </c>
      <c r="DE5" s="309">
        <v>29970</v>
      </c>
      <c r="DF5" s="309">
        <v>30051</v>
      </c>
      <c r="DG5" s="309">
        <v>30141</v>
      </c>
      <c r="DH5" s="309">
        <v>29755</v>
      </c>
      <c r="DI5" s="309">
        <v>29961</v>
      </c>
      <c r="DJ5" s="309">
        <v>30014</v>
      </c>
      <c r="DK5" s="309">
        <v>30513</v>
      </c>
      <c r="DL5" s="309">
        <v>30579</v>
      </c>
      <c r="DM5" s="309">
        <v>30750</v>
      </c>
      <c r="DN5" s="309">
        <v>27507</v>
      </c>
      <c r="DO5" s="309">
        <v>27644</v>
      </c>
      <c r="DP5" s="309">
        <v>27801</v>
      </c>
      <c r="DQ5" s="309">
        <v>27708</v>
      </c>
      <c r="DR5" s="309">
        <v>27722</v>
      </c>
      <c r="DS5" s="309">
        <v>27627</v>
      </c>
      <c r="DT5" s="309">
        <v>26650</v>
      </c>
      <c r="DU5" s="309">
        <v>26444</v>
      </c>
      <c r="DV5" s="309">
        <v>26913</v>
      </c>
      <c r="DW5" s="309">
        <v>27227</v>
      </c>
      <c r="DX5" s="309">
        <v>27407</v>
      </c>
      <c r="DY5" s="309">
        <v>27428</v>
      </c>
      <c r="DZ5" s="309">
        <v>27275</v>
      </c>
      <c r="EA5" s="309">
        <v>27497</v>
      </c>
      <c r="EB5" s="309">
        <v>27669</v>
      </c>
      <c r="EC5" s="309">
        <v>27460</v>
      </c>
      <c r="ED5" s="309">
        <v>27590</v>
      </c>
      <c r="EE5" s="309">
        <v>27115</v>
      </c>
      <c r="EF5" s="309">
        <v>26025</v>
      </c>
      <c r="EG5" s="309">
        <v>25993</v>
      </c>
      <c r="EH5" s="309">
        <v>26054</v>
      </c>
      <c r="EI5" s="309">
        <v>26299</v>
      </c>
      <c r="EJ5" s="309">
        <v>26358</v>
      </c>
      <c r="EK5" s="309">
        <v>26655</v>
      </c>
      <c r="EL5" s="309">
        <v>26343</v>
      </c>
      <c r="EM5" s="309">
        <v>26389</v>
      </c>
      <c r="EN5" s="309">
        <v>26413</v>
      </c>
      <c r="EO5" s="309">
        <v>26427</v>
      </c>
      <c r="EP5" s="309">
        <v>26624</v>
      </c>
      <c r="EQ5" s="309">
        <v>26627</v>
      </c>
      <c r="ER5" s="309">
        <v>25472</v>
      </c>
      <c r="ES5" s="309">
        <v>25272</v>
      </c>
      <c r="ET5" s="309">
        <v>25561</v>
      </c>
      <c r="EU5" s="309">
        <v>25982</v>
      </c>
      <c r="EV5" s="309">
        <v>26055</v>
      </c>
      <c r="EW5" s="326">
        <v>26234</v>
      </c>
      <c r="EX5" s="309">
        <v>25925</v>
      </c>
      <c r="EY5" s="324">
        <v>-309</v>
      </c>
      <c r="EZ5" s="325">
        <v>98.822139208660502</v>
      </c>
      <c r="FA5" s="324">
        <v>-702</v>
      </c>
      <c r="FB5" s="325">
        <v>97.363578322755103</v>
      </c>
      <c r="FC5" s="31"/>
      <c r="FD5" s="327" t="s">
        <v>857</v>
      </c>
      <c r="FG5" s="360">
        <v>2016</v>
      </c>
      <c r="FH5" s="360">
        <v>2017</v>
      </c>
      <c r="FI5" s="360">
        <v>2018</v>
      </c>
      <c r="FJ5" s="361">
        <v>2019</v>
      </c>
      <c r="FK5" s="329">
        <v>2020</v>
      </c>
      <c r="FL5" s="329">
        <v>2021</v>
      </c>
      <c r="FM5" s="329">
        <v>2022</v>
      </c>
      <c r="FN5" s="329">
        <v>2023</v>
      </c>
      <c r="FO5" s="329">
        <v>2024</v>
      </c>
      <c r="FP5" s="329">
        <v>2025</v>
      </c>
    </row>
    <row r="6" spans="1:172" ht="15" outlineLevel="2">
      <c r="A6" s="348">
        <v>142</v>
      </c>
      <c r="B6" s="349" t="s">
        <v>532</v>
      </c>
      <c r="C6" s="348" t="s">
        <v>553</v>
      </c>
      <c r="D6" s="313">
        <v>1185</v>
      </c>
      <c r="E6" s="313">
        <v>1233</v>
      </c>
      <c r="F6" s="313">
        <v>1235</v>
      </c>
      <c r="G6" s="313">
        <v>1193</v>
      </c>
      <c r="H6" s="313">
        <v>1186</v>
      </c>
      <c r="I6" s="313">
        <v>1189</v>
      </c>
      <c r="J6" s="313">
        <v>1203</v>
      </c>
      <c r="K6" s="313">
        <v>1232</v>
      </c>
      <c r="L6" s="313">
        <v>1235</v>
      </c>
      <c r="M6" s="313">
        <v>1265</v>
      </c>
      <c r="N6" s="313">
        <v>1274</v>
      </c>
      <c r="O6" s="313">
        <v>1239</v>
      </c>
      <c r="P6" s="313">
        <v>1153</v>
      </c>
      <c r="Q6" s="313">
        <v>1163</v>
      </c>
      <c r="R6" s="313">
        <v>1141</v>
      </c>
      <c r="S6" s="313">
        <v>1129</v>
      </c>
      <c r="T6" s="313">
        <v>1186</v>
      </c>
      <c r="U6" s="313">
        <v>1133</v>
      </c>
      <c r="V6" s="313">
        <v>1146</v>
      </c>
      <c r="W6" s="313">
        <v>1170</v>
      </c>
      <c r="X6" s="313">
        <v>1173</v>
      </c>
      <c r="Y6" s="313">
        <v>1182</v>
      </c>
      <c r="Z6" s="313">
        <v>1154</v>
      </c>
      <c r="AA6" s="313">
        <v>1134</v>
      </c>
      <c r="AB6" s="313">
        <v>1061</v>
      </c>
      <c r="AC6" s="313">
        <v>1014</v>
      </c>
      <c r="AD6" s="313">
        <v>995</v>
      </c>
      <c r="AE6" s="313">
        <v>987</v>
      </c>
      <c r="AF6" s="313">
        <v>958</v>
      </c>
      <c r="AG6" s="313">
        <v>948</v>
      </c>
      <c r="AH6" s="313">
        <v>1034</v>
      </c>
      <c r="AI6" s="313">
        <v>1061</v>
      </c>
      <c r="AJ6" s="313">
        <v>1055</v>
      </c>
      <c r="AK6" s="313">
        <v>1037</v>
      </c>
      <c r="AL6" s="313">
        <v>989</v>
      </c>
      <c r="AM6" s="313">
        <v>1029</v>
      </c>
      <c r="AN6" s="313">
        <v>1053</v>
      </c>
      <c r="AO6" s="313">
        <v>1010</v>
      </c>
      <c r="AP6" s="313">
        <v>1016</v>
      </c>
      <c r="AQ6" s="313">
        <v>1071</v>
      </c>
      <c r="AR6" s="313">
        <v>1099</v>
      </c>
      <c r="AS6" s="313">
        <v>1192</v>
      </c>
      <c r="AT6" s="313">
        <v>1208</v>
      </c>
      <c r="AU6" s="313">
        <v>1222</v>
      </c>
      <c r="AV6" s="313">
        <v>1209</v>
      </c>
      <c r="AW6" s="313">
        <v>1195</v>
      </c>
      <c r="AX6" s="313">
        <v>1172</v>
      </c>
      <c r="AY6" s="313">
        <v>1138</v>
      </c>
      <c r="AZ6" s="313">
        <v>1118</v>
      </c>
      <c r="BA6" s="313">
        <v>1088</v>
      </c>
      <c r="BB6" s="313">
        <v>1082</v>
      </c>
      <c r="BC6" s="313">
        <v>1031</v>
      </c>
      <c r="BD6" s="313">
        <v>997</v>
      </c>
      <c r="BE6" s="313">
        <v>985</v>
      </c>
      <c r="BF6" s="313">
        <v>983</v>
      </c>
      <c r="BG6" s="313">
        <v>981</v>
      </c>
      <c r="BH6" s="313">
        <v>958</v>
      </c>
      <c r="BI6" s="313">
        <v>932</v>
      </c>
      <c r="BJ6" s="313">
        <v>915</v>
      </c>
      <c r="BK6" s="313">
        <v>905</v>
      </c>
      <c r="BL6" s="211">
        <v>890</v>
      </c>
      <c r="BM6" s="211">
        <v>865</v>
      </c>
      <c r="BN6" s="211">
        <v>861</v>
      </c>
      <c r="BO6" s="211">
        <v>862</v>
      </c>
      <c r="BP6" s="211">
        <v>870</v>
      </c>
      <c r="BQ6" s="211">
        <v>866</v>
      </c>
      <c r="BR6" s="211">
        <v>863</v>
      </c>
      <c r="BS6" s="211">
        <v>897</v>
      </c>
      <c r="BT6" s="211">
        <v>912</v>
      </c>
      <c r="BU6" s="211">
        <v>912</v>
      </c>
      <c r="BV6" s="211">
        <v>903</v>
      </c>
      <c r="BW6" s="211">
        <v>883</v>
      </c>
      <c r="BX6" s="313">
        <v>841</v>
      </c>
      <c r="BY6" s="313">
        <v>816</v>
      </c>
      <c r="BZ6" s="313">
        <v>826</v>
      </c>
      <c r="CA6" s="313">
        <v>807</v>
      </c>
      <c r="CB6" s="313">
        <v>793</v>
      </c>
      <c r="CC6" s="313">
        <v>793</v>
      </c>
      <c r="CD6" s="313">
        <v>802</v>
      </c>
      <c r="CE6" s="313">
        <v>818</v>
      </c>
      <c r="CF6" s="313">
        <v>806</v>
      </c>
      <c r="CG6" s="313">
        <v>812</v>
      </c>
      <c r="CH6" s="313">
        <v>816</v>
      </c>
      <c r="CI6" s="313">
        <v>803</v>
      </c>
      <c r="CJ6" s="211">
        <v>797</v>
      </c>
      <c r="CK6" s="211">
        <v>776</v>
      </c>
      <c r="CL6" s="211">
        <v>790</v>
      </c>
      <c r="CM6" s="211">
        <v>773</v>
      </c>
      <c r="CN6" s="211">
        <v>761</v>
      </c>
      <c r="CO6" s="211">
        <v>773</v>
      </c>
      <c r="CP6" s="211">
        <v>756</v>
      </c>
      <c r="CQ6" s="211">
        <v>787</v>
      </c>
      <c r="CR6" s="211">
        <v>779</v>
      </c>
      <c r="CS6" s="211">
        <v>784</v>
      </c>
      <c r="CT6" s="211">
        <v>814</v>
      </c>
      <c r="CU6" s="211">
        <v>806</v>
      </c>
      <c r="CV6" s="313">
        <v>802</v>
      </c>
      <c r="CW6" s="313">
        <v>809</v>
      </c>
      <c r="CX6" s="313">
        <v>840</v>
      </c>
      <c r="CY6" s="313">
        <v>836</v>
      </c>
      <c r="CZ6" s="313">
        <v>834</v>
      </c>
      <c r="DA6" s="313">
        <v>825</v>
      </c>
      <c r="DB6" s="313">
        <v>840</v>
      </c>
      <c r="DC6" s="313">
        <v>836</v>
      </c>
      <c r="DD6" s="313">
        <v>855</v>
      </c>
      <c r="DE6" s="313">
        <v>852</v>
      </c>
      <c r="DF6" s="313">
        <v>847</v>
      </c>
      <c r="DG6" s="313">
        <v>851</v>
      </c>
      <c r="DH6" s="211">
        <v>867</v>
      </c>
      <c r="DI6" s="211">
        <v>875</v>
      </c>
      <c r="DJ6" s="211">
        <v>863</v>
      </c>
      <c r="DK6" s="211">
        <v>868</v>
      </c>
      <c r="DL6" s="211">
        <v>868</v>
      </c>
      <c r="DM6" s="211">
        <v>871</v>
      </c>
      <c r="DN6" s="211">
        <v>820</v>
      </c>
      <c r="DO6" s="211">
        <v>831</v>
      </c>
      <c r="DP6" s="211">
        <v>848</v>
      </c>
      <c r="DQ6" s="211">
        <v>845</v>
      </c>
      <c r="DR6" s="211">
        <v>834</v>
      </c>
      <c r="DS6" s="211">
        <v>834</v>
      </c>
      <c r="DT6" s="313">
        <v>825</v>
      </c>
      <c r="DU6" s="313">
        <v>819</v>
      </c>
      <c r="DV6" s="313">
        <v>806</v>
      </c>
      <c r="DW6" s="313">
        <v>823</v>
      </c>
      <c r="DX6" s="313">
        <v>824</v>
      </c>
      <c r="DY6" s="313">
        <v>832</v>
      </c>
      <c r="DZ6" s="313">
        <v>817</v>
      </c>
      <c r="EA6" s="313">
        <v>786</v>
      </c>
      <c r="EB6" s="313">
        <v>804</v>
      </c>
      <c r="EC6" s="313">
        <v>808</v>
      </c>
      <c r="ED6" s="313">
        <v>811</v>
      </c>
      <c r="EE6" s="313">
        <v>814</v>
      </c>
      <c r="EF6" s="211">
        <v>780</v>
      </c>
      <c r="EG6" s="211">
        <v>794</v>
      </c>
      <c r="EH6" s="211">
        <v>797</v>
      </c>
      <c r="EI6" s="211">
        <v>785</v>
      </c>
      <c r="EJ6" s="211">
        <v>799</v>
      </c>
      <c r="EK6" s="211">
        <v>799</v>
      </c>
      <c r="EL6" s="211">
        <v>786</v>
      </c>
      <c r="EM6" s="211">
        <v>783</v>
      </c>
      <c r="EN6" s="211">
        <v>788</v>
      </c>
      <c r="EO6" s="211">
        <v>796</v>
      </c>
      <c r="EP6" s="211">
        <v>788</v>
      </c>
      <c r="EQ6" s="211">
        <v>779</v>
      </c>
      <c r="ER6" s="211">
        <v>723</v>
      </c>
      <c r="ES6" s="211">
        <v>733</v>
      </c>
      <c r="ET6" s="211">
        <v>746</v>
      </c>
      <c r="EU6" s="211">
        <v>753</v>
      </c>
      <c r="EV6" s="211">
        <v>777</v>
      </c>
      <c r="EW6" s="328">
        <v>802</v>
      </c>
      <c r="EX6" s="211">
        <v>787</v>
      </c>
      <c r="EY6" s="324">
        <v>-15</v>
      </c>
      <c r="EZ6" s="325">
        <v>98.129675810473799</v>
      </c>
      <c r="FA6" s="324">
        <v>8</v>
      </c>
      <c r="FB6" s="325">
        <v>101.026957637997</v>
      </c>
      <c r="FF6" s="329" t="s">
        <v>671</v>
      </c>
      <c r="FG6" s="330">
        <v>3426363</v>
      </c>
      <c r="FH6" s="331">
        <v>3648470</v>
      </c>
      <c r="FI6" s="331">
        <v>3680627</v>
      </c>
      <c r="FJ6" s="331">
        <v>3770592</v>
      </c>
      <c r="FK6" s="331">
        <v>3900667</v>
      </c>
      <c r="FL6" s="331">
        <v>4041993</v>
      </c>
      <c r="FM6" s="331">
        <v>4242663</v>
      </c>
      <c r="FN6" s="337">
        <v>4049362</v>
      </c>
      <c r="FO6" s="337">
        <v>4038849</v>
      </c>
      <c r="FP6" s="337">
        <v>4033164</v>
      </c>
    </row>
    <row r="7" spans="1:172" ht="15" customHeight="1" outlineLevel="2">
      <c r="A7" s="348">
        <v>425</v>
      </c>
      <c r="B7" s="349" t="s">
        <v>532</v>
      </c>
      <c r="C7" s="348" t="s">
        <v>426</v>
      </c>
      <c r="D7" s="313">
        <v>1516</v>
      </c>
      <c r="E7" s="313">
        <v>1564</v>
      </c>
      <c r="F7" s="313">
        <v>1602</v>
      </c>
      <c r="G7" s="313">
        <v>1609</v>
      </c>
      <c r="H7" s="313">
        <v>1591</v>
      </c>
      <c r="I7" s="313">
        <v>1634</v>
      </c>
      <c r="J7" s="313">
        <v>1636</v>
      </c>
      <c r="K7" s="313">
        <v>1559</v>
      </c>
      <c r="L7" s="313">
        <v>1435</v>
      </c>
      <c r="M7" s="313">
        <v>1482</v>
      </c>
      <c r="N7" s="313">
        <v>1455</v>
      </c>
      <c r="O7" s="313">
        <v>1388</v>
      </c>
      <c r="P7" s="313">
        <v>1307</v>
      </c>
      <c r="Q7" s="313">
        <v>1327</v>
      </c>
      <c r="R7" s="313">
        <v>1382</v>
      </c>
      <c r="S7" s="313">
        <v>1353</v>
      </c>
      <c r="T7" s="313">
        <v>1591</v>
      </c>
      <c r="U7" s="313">
        <v>1425</v>
      </c>
      <c r="V7" s="313">
        <v>1416</v>
      </c>
      <c r="W7" s="313">
        <v>1556</v>
      </c>
      <c r="X7" s="313">
        <v>1635</v>
      </c>
      <c r="Y7" s="313">
        <v>1760</v>
      </c>
      <c r="Z7" s="313">
        <v>1709</v>
      </c>
      <c r="AA7" s="313">
        <v>1611</v>
      </c>
      <c r="AB7" s="313">
        <v>1523</v>
      </c>
      <c r="AC7" s="313">
        <v>1529</v>
      </c>
      <c r="AD7" s="313">
        <v>1588</v>
      </c>
      <c r="AE7" s="313">
        <v>1666</v>
      </c>
      <c r="AF7" s="313">
        <v>1699</v>
      </c>
      <c r="AG7" s="313">
        <v>1753</v>
      </c>
      <c r="AH7" s="313">
        <v>1926</v>
      </c>
      <c r="AI7" s="313">
        <v>2020</v>
      </c>
      <c r="AJ7" s="313">
        <v>2115</v>
      </c>
      <c r="AK7" s="313">
        <v>2165</v>
      </c>
      <c r="AL7" s="313">
        <v>1996</v>
      </c>
      <c r="AM7" s="313">
        <v>1992</v>
      </c>
      <c r="AN7" s="313">
        <v>1911</v>
      </c>
      <c r="AO7" s="313">
        <v>1846</v>
      </c>
      <c r="AP7" s="313">
        <v>1935</v>
      </c>
      <c r="AQ7" s="313">
        <v>1981</v>
      </c>
      <c r="AR7" s="313">
        <v>2086</v>
      </c>
      <c r="AS7" s="313">
        <v>2300</v>
      </c>
      <c r="AT7" s="313">
        <v>2428</v>
      </c>
      <c r="AU7" s="313">
        <v>2519</v>
      </c>
      <c r="AV7" s="313">
        <v>2604</v>
      </c>
      <c r="AW7" s="313">
        <v>2751</v>
      </c>
      <c r="AX7" s="313">
        <v>2779</v>
      </c>
      <c r="AY7" s="313">
        <v>2796</v>
      </c>
      <c r="AZ7" s="313">
        <v>2724</v>
      </c>
      <c r="BA7" s="313">
        <v>2668</v>
      </c>
      <c r="BB7" s="313">
        <v>2686</v>
      </c>
      <c r="BC7" s="313">
        <v>2519</v>
      </c>
      <c r="BD7" s="313">
        <v>2356</v>
      </c>
      <c r="BE7" s="313">
        <v>2273</v>
      </c>
      <c r="BF7" s="313">
        <v>2188</v>
      </c>
      <c r="BG7" s="313">
        <v>2213</v>
      </c>
      <c r="BH7" s="313">
        <v>2056</v>
      </c>
      <c r="BI7" s="313">
        <v>1971</v>
      </c>
      <c r="BJ7" s="313">
        <v>1848</v>
      </c>
      <c r="BK7" s="313">
        <v>1861</v>
      </c>
      <c r="BL7" s="211">
        <v>1813</v>
      </c>
      <c r="BM7" s="211">
        <v>1771</v>
      </c>
      <c r="BN7" s="211">
        <v>1772</v>
      </c>
      <c r="BO7" s="211">
        <v>1780</v>
      </c>
      <c r="BP7" s="211">
        <v>1613</v>
      </c>
      <c r="BQ7" s="211">
        <v>1663</v>
      </c>
      <c r="BR7" s="211">
        <v>1661</v>
      </c>
      <c r="BS7" s="211">
        <v>1676</v>
      </c>
      <c r="BT7" s="211">
        <v>1689</v>
      </c>
      <c r="BU7" s="211">
        <v>1741</v>
      </c>
      <c r="BV7" s="211">
        <v>1768</v>
      </c>
      <c r="BW7" s="211">
        <v>1800</v>
      </c>
      <c r="BX7" s="313">
        <v>1705</v>
      </c>
      <c r="BY7" s="313">
        <v>1700</v>
      </c>
      <c r="BZ7" s="313">
        <v>1747</v>
      </c>
      <c r="CA7" s="313">
        <v>1713</v>
      </c>
      <c r="CB7" s="313">
        <v>1700</v>
      </c>
      <c r="CC7" s="313">
        <v>1709</v>
      </c>
      <c r="CD7" s="313">
        <v>1697</v>
      </c>
      <c r="CE7" s="313">
        <v>1740</v>
      </c>
      <c r="CF7" s="313">
        <v>1712</v>
      </c>
      <c r="CG7" s="313">
        <v>1755</v>
      </c>
      <c r="CH7" s="313">
        <v>1773</v>
      </c>
      <c r="CI7" s="313">
        <v>1765</v>
      </c>
      <c r="CJ7" s="211">
        <v>1694</v>
      </c>
      <c r="CK7" s="211">
        <v>1663</v>
      </c>
      <c r="CL7" s="211">
        <v>1756</v>
      </c>
      <c r="CM7" s="211">
        <v>1733</v>
      </c>
      <c r="CN7" s="211">
        <v>1689</v>
      </c>
      <c r="CO7" s="211">
        <v>1689</v>
      </c>
      <c r="CP7" s="211">
        <v>1723</v>
      </c>
      <c r="CQ7" s="211">
        <v>1813</v>
      </c>
      <c r="CR7" s="211">
        <v>1824</v>
      </c>
      <c r="CS7" s="211">
        <v>1827</v>
      </c>
      <c r="CT7" s="211">
        <v>1863</v>
      </c>
      <c r="CU7" s="211">
        <v>1890</v>
      </c>
      <c r="CV7" s="313">
        <v>1884</v>
      </c>
      <c r="CW7" s="313">
        <v>1961</v>
      </c>
      <c r="CX7" s="313">
        <v>1997</v>
      </c>
      <c r="CY7" s="313">
        <v>2041</v>
      </c>
      <c r="CZ7" s="313">
        <v>2044</v>
      </c>
      <c r="DA7" s="313">
        <v>2062</v>
      </c>
      <c r="DB7" s="313">
        <v>2088</v>
      </c>
      <c r="DC7" s="313">
        <v>2143</v>
      </c>
      <c r="DD7" s="313">
        <v>2199</v>
      </c>
      <c r="DE7" s="313">
        <v>2208</v>
      </c>
      <c r="DF7" s="313">
        <v>2220</v>
      </c>
      <c r="DG7" s="313">
        <v>2247</v>
      </c>
      <c r="DH7" s="211">
        <v>2249</v>
      </c>
      <c r="DI7" s="211">
        <v>2335</v>
      </c>
      <c r="DJ7" s="211">
        <v>2347</v>
      </c>
      <c r="DK7" s="211">
        <v>2417</v>
      </c>
      <c r="DL7" s="211">
        <v>2411</v>
      </c>
      <c r="DM7" s="211">
        <v>2487</v>
      </c>
      <c r="DN7" s="211">
        <v>2277</v>
      </c>
      <c r="DO7" s="211">
        <v>2281</v>
      </c>
      <c r="DP7" s="211">
        <v>2301</v>
      </c>
      <c r="DQ7" s="211">
        <v>2285</v>
      </c>
      <c r="DR7" s="211">
        <v>2310</v>
      </c>
      <c r="DS7" s="211">
        <v>2292</v>
      </c>
      <c r="DT7" s="313">
        <v>2209</v>
      </c>
      <c r="DU7" s="313">
        <v>2235</v>
      </c>
      <c r="DV7" s="313">
        <v>2284</v>
      </c>
      <c r="DW7" s="313">
        <v>2360</v>
      </c>
      <c r="DX7" s="313">
        <v>2360</v>
      </c>
      <c r="DY7" s="313">
        <v>2353</v>
      </c>
      <c r="DZ7" s="313">
        <v>2340</v>
      </c>
      <c r="EA7" s="313">
        <v>2320</v>
      </c>
      <c r="EB7" s="313">
        <v>2303</v>
      </c>
      <c r="EC7" s="313">
        <v>2362</v>
      </c>
      <c r="ED7" s="313">
        <v>2395</v>
      </c>
      <c r="EE7" s="313">
        <v>2352</v>
      </c>
      <c r="EF7" s="211">
        <v>2243</v>
      </c>
      <c r="EG7" s="211">
        <v>2289</v>
      </c>
      <c r="EH7" s="211">
        <v>2335</v>
      </c>
      <c r="EI7" s="211">
        <v>2331</v>
      </c>
      <c r="EJ7" s="211">
        <v>2325</v>
      </c>
      <c r="EK7" s="211">
        <v>2322</v>
      </c>
      <c r="EL7" s="211">
        <v>2327</v>
      </c>
      <c r="EM7" s="211">
        <v>2350</v>
      </c>
      <c r="EN7" s="211">
        <v>2359</v>
      </c>
      <c r="EO7" s="211">
        <v>2350</v>
      </c>
      <c r="EP7" s="211">
        <v>2327</v>
      </c>
      <c r="EQ7" s="211">
        <v>2301</v>
      </c>
      <c r="ER7" s="211">
        <v>2230</v>
      </c>
      <c r="ES7" s="211">
        <v>2202</v>
      </c>
      <c r="ET7" s="211">
        <v>2204</v>
      </c>
      <c r="EU7" s="211">
        <v>2213</v>
      </c>
      <c r="EV7" s="211">
        <v>2197</v>
      </c>
      <c r="EW7" s="328">
        <v>2197</v>
      </c>
      <c r="EX7" s="211">
        <v>2173</v>
      </c>
      <c r="EY7" s="324">
        <v>-24</v>
      </c>
      <c r="EZ7" s="325">
        <v>98.907601274465193</v>
      </c>
      <c r="FA7" s="324">
        <v>-128</v>
      </c>
      <c r="FB7" s="325">
        <v>94.437201216862206</v>
      </c>
      <c r="FC7" s="933" t="s">
        <v>858</v>
      </c>
      <c r="FD7" s="934"/>
      <c r="FF7" s="329" t="s">
        <v>348</v>
      </c>
      <c r="FG7" s="330">
        <v>3398694</v>
      </c>
      <c r="FH7" s="331">
        <v>3611664</v>
      </c>
      <c r="FI7" s="331">
        <v>3678533</v>
      </c>
      <c r="FJ7" s="331">
        <v>3762794</v>
      </c>
      <c r="FK7" s="331">
        <v>3887980</v>
      </c>
      <c r="FL7" s="331">
        <v>4081087</v>
      </c>
      <c r="FM7" s="331">
        <v>4245292</v>
      </c>
      <c r="FN7" s="337">
        <v>4048714</v>
      </c>
      <c r="FO7" s="337">
        <v>4036413</v>
      </c>
      <c r="FP7" s="337">
        <v>4039681</v>
      </c>
    </row>
    <row r="8" spans="1:172" ht="15" customHeight="1" outlineLevel="2">
      <c r="A8" s="348">
        <v>579</v>
      </c>
      <c r="B8" s="349" t="s">
        <v>532</v>
      </c>
      <c r="C8" s="348" t="s">
        <v>556</v>
      </c>
      <c r="D8" s="313">
        <v>15869</v>
      </c>
      <c r="E8" s="313">
        <v>16095</v>
      </c>
      <c r="F8" s="313">
        <v>16356</v>
      </c>
      <c r="G8" s="313">
        <v>16522</v>
      </c>
      <c r="H8" s="313">
        <v>16719</v>
      </c>
      <c r="I8" s="313">
        <v>17193</v>
      </c>
      <c r="J8" s="313">
        <v>16973</v>
      </c>
      <c r="K8" s="313">
        <v>16760</v>
      </c>
      <c r="L8" s="313">
        <v>16499</v>
      </c>
      <c r="M8" s="313">
        <v>16581</v>
      </c>
      <c r="N8" s="313">
        <v>16688</v>
      </c>
      <c r="O8" s="313">
        <v>16443</v>
      </c>
      <c r="P8" s="313">
        <v>15376</v>
      </c>
      <c r="Q8" s="313">
        <v>15463</v>
      </c>
      <c r="R8" s="313">
        <v>15783</v>
      </c>
      <c r="S8" s="313">
        <v>15799</v>
      </c>
      <c r="T8" s="313">
        <v>16719</v>
      </c>
      <c r="U8" s="313">
        <v>16693</v>
      </c>
      <c r="V8" s="313">
        <v>16834</v>
      </c>
      <c r="W8" s="313">
        <v>17796</v>
      </c>
      <c r="X8" s="313">
        <v>18114</v>
      </c>
      <c r="Y8" s="313">
        <v>18370</v>
      </c>
      <c r="Z8" s="313">
        <v>17759</v>
      </c>
      <c r="AA8" s="313">
        <v>17189</v>
      </c>
      <c r="AB8" s="313">
        <v>16095</v>
      </c>
      <c r="AC8" s="313">
        <v>15598</v>
      </c>
      <c r="AD8" s="313">
        <v>15780</v>
      </c>
      <c r="AE8" s="313">
        <v>16080</v>
      </c>
      <c r="AF8" s="313">
        <v>16006</v>
      </c>
      <c r="AG8" s="313">
        <v>16577</v>
      </c>
      <c r="AH8" s="313">
        <v>17641</v>
      </c>
      <c r="AI8" s="313">
        <v>18058</v>
      </c>
      <c r="AJ8" s="313">
        <v>18129</v>
      </c>
      <c r="AK8" s="313">
        <v>17932</v>
      </c>
      <c r="AL8" s="313">
        <v>16686</v>
      </c>
      <c r="AM8" s="313">
        <v>17081</v>
      </c>
      <c r="AN8" s="313">
        <v>16736</v>
      </c>
      <c r="AO8" s="313">
        <v>15682</v>
      </c>
      <c r="AP8" s="313">
        <v>15978</v>
      </c>
      <c r="AQ8" s="313">
        <v>16891</v>
      </c>
      <c r="AR8" s="313">
        <v>17047</v>
      </c>
      <c r="AS8" s="313">
        <v>17711</v>
      </c>
      <c r="AT8" s="313">
        <v>18215</v>
      </c>
      <c r="AU8" s="313">
        <v>18406</v>
      </c>
      <c r="AV8" s="313">
        <v>18369</v>
      </c>
      <c r="AW8" s="313">
        <v>18589</v>
      </c>
      <c r="AX8" s="313">
        <v>18617</v>
      </c>
      <c r="AY8" s="313">
        <v>18890</v>
      </c>
      <c r="AZ8" s="313">
        <v>18816</v>
      </c>
      <c r="BA8" s="313">
        <v>18612</v>
      </c>
      <c r="BB8" s="313">
        <v>18712</v>
      </c>
      <c r="BC8" s="313">
        <v>18336</v>
      </c>
      <c r="BD8" s="313">
        <v>18144</v>
      </c>
      <c r="BE8" s="313">
        <v>18320</v>
      </c>
      <c r="BF8" s="313">
        <v>18780</v>
      </c>
      <c r="BG8" s="313">
        <v>18522</v>
      </c>
      <c r="BH8" s="313">
        <v>17938</v>
      </c>
      <c r="BI8" s="313">
        <v>17667</v>
      </c>
      <c r="BJ8" s="313">
        <v>17060</v>
      </c>
      <c r="BK8" s="313">
        <v>17451</v>
      </c>
      <c r="BL8" s="211">
        <v>17301</v>
      </c>
      <c r="BM8" s="211">
        <v>16946</v>
      </c>
      <c r="BN8" s="211">
        <v>16782</v>
      </c>
      <c r="BO8" s="211">
        <v>16805</v>
      </c>
      <c r="BP8" s="211">
        <v>16492</v>
      </c>
      <c r="BQ8" s="211">
        <v>16527</v>
      </c>
      <c r="BR8" s="211">
        <v>16334</v>
      </c>
      <c r="BS8" s="211">
        <v>16522</v>
      </c>
      <c r="BT8" s="211">
        <v>16811</v>
      </c>
      <c r="BU8" s="211">
        <v>16557</v>
      </c>
      <c r="BV8" s="211">
        <v>16649</v>
      </c>
      <c r="BW8" s="211">
        <v>16642</v>
      </c>
      <c r="BX8" s="313">
        <v>16264</v>
      </c>
      <c r="BY8" s="313">
        <v>15999</v>
      </c>
      <c r="BZ8" s="313">
        <v>15944</v>
      </c>
      <c r="CA8" s="313">
        <v>15925</v>
      </c>
      <c r="CB8" s="313">
        <v>15944</v>
      </c>
      <c r="CC8" s="313">
        <v>16099</v>
      </c>
      <c r="CD8" s="313">
        <v>16107</v>
      </c>
      <c r="CE8" s="313">
        <v>16067</v>
      </c>
      <c r="CF8" s="313">
        <v>15745</v>
      </c>
      <c r="CG8" s="313">
        <v>16025</v>
      </c>
      <c r="CH8" s="313">
        <v>16138</v>
      </c>
      <c r="CI8" s="313">
        <v>16204</v>
      </c>
      <c r="CJ8" s="211">
        <v>15500</v>
      </c>
      <c r="CK8" s="211">
        <v>15205</v>
      </c>
      <c r="CL8" s="211">
        <v>15322</v>
      </c>
      <c r="CM8" s="211">
        <v>15159</v>
      </c>
      <c r="CN8" s="211">
        <v>14713</v>
      </c>
      <c r="CO8" s="211">
        <v>14689</v>
      </c>
      <c r="CP8" s="211">
        <v>14818</v>
      </c>
      <c r="CQ8" s="211">
        <v>15373</v>
      </c>
      <c r="CR8" s="211">
        <v>15539</v>
      </c>
      <c r="CS8" s="211">
        <v>15928</v>
      </c>
      <c r="CT8" s="211">
        <v>16118</v>
      </c>
      <c r="CU8" s="211">
        <v>16278</v>
      </c>
      <c r="CV8" s="313">
        <v>16124</v>
      </c>
      <c r="CW8" s="313">
        <v>16393</v>
      </c>
      <c r="CX8" s="313">
        <v>16702</v>
      </c>
      <c r="CY8" s="313">
        <v>16900</v>
      </c>
      <c r="CZ8" s="313">
        <v>17207</v>
      </c>
      <c r="DA8" s="313">
        <v>17295</v>
      </c>
      <c r="DB8" s="313">
        <v>17327</v>
      </c>
      <c r="DC8" s="313">
        <v>17338</v>
      </c>
      <c r="DD8" s="313">
        <v>17204</v>
      </c>
      <c r="DE8" s="313">
        <v>17319</v>
      </c>
      <c r="DF8" s="313">
        <v>17402</v>
      </c>
      <c r="DG8" s="313">
        <v>17501</v>
      </c>
      <c r="DH8" s="211">
        <v>17282</v>
      </c>
      <c r="DI8" s="211">
        <v>17378</v>
      </c>
      <c r="DJ8" s="211">
        <v>17339</v>
      </c>
      <c r="DK8" s="211">
        <v>17611</v>
      </c>
      <c r="DL8" s="211">
        <v>17531</v>
      </c>
      <c r="DM8" s="211">
        <v>17530</v>
      </c>
      <c r="DN8" s="211">
        <v>15701</v>
      </c>
      <c r="DO8" s="211">
        <v>15754</v>
      </c>
      <c r="DP8" s="211">
        <v>15828</v>
      </c>
      <c r="DQ8" s="211">
        <v>15754</v>
      </c>
      <c r="DR8" s="211">
        <v>15819</v>
      </c>
      <c r="DS8" s="211">
        <v>15809</v>
      </c>
      <c r="DT8" s="313">
        <v>15378</v>
      </c>
      <c r="DU8" s="313">
        <v>15303</v>
      </c>
      <c r="DV8" s="313">
        <v>15543</v>
      </c>
      <c r="DW8" s="313">
        <v>15600</v>
      </c>
      <c r="DX8" s="313">
        <v>15684</v>
      </c>
      <c r="DY8" s="313">
        <v>15617</v>
      </c>
      <c r="DZ8" s="313">
        <v>15654</v>
      </c>
      <c r="EA8" s="313">
        <v>15672</v>
      </c>
      <c r="EB8" s="313">
        <v>15754</v>
      </c>
      <c r="EC8" s="313">
        <v>15728</v>
      </c>
      <c r="ED8" s="313">
        <v>15875</v>
      </c>
      <c r="EE8" s="313">
        <v>15565</v>
      </c>
      <c r="EF8" s="211">
        <v>14987</v>
      </c>
      <c r="EG8" s="211">
        <v>15025</v>
      </c>
      <c r="EH8" s="211">
        <v>15091</v>
      </c>
      <c r="EI8" s="211">
        <v>15294</v>
      </c>
      <c r="EJ8" s="211">
        <v>15285</v>
      </c>
      <c r="EK8" s="211">
        <v>15556</v>
      </c>
      <c r="EL8" s="211">
        <v>15377</v>
      </c>
      <c r="EM8" s="211">
        <v>15387</v>
      </c>
      <c r="EN8" s="211">
        <v>15436</v>
      </c>
      <c r="EO8" s="211">
        <v>15418</v>
      </c>
      <c r="EP8" s="211">
        <v>15518</v>
      </c>
      <c r="EQ8" s="211">
        <v>15458</v>
      </c>
      <c r="ER8" s="211">
        <v>14806</v>
      </c>
      <c r="ES8" s="211">
        <v>14842</v>
      </c>
      <c r="ET8" s="211">
        <v>14837</v>
      </c>
      <c r="EU8" s="211">
        <v>15062</v>
      </c>
      <c r="EV8" s="211">
        <v>15089</v>
      </c>
      <c r="EW8" s="328">
        <v>15152</v>
      </c>
      <c r="EX8" s="211">
        <v>14995</v>
      </c>
      <c r="EY8" s="324">
        <v>-157</v>
      </c>
      <c r="EZ8" s="325">
        <v>98.963833157338996</v>
      </c>
      <c r="FA8" s="324">
        <v>-463</v>
      </c>
      <c r="FB8" s="325">
        <v>97.004787165221899</v>
      </c>
      <c r="FC8" s="31"/>
      <c r="FD8" s="321" t="s">
        <v>859</v>
      </c>
      <c r="FF8" s="329" t="s">
        <v>673</v>
      </c>
      <c r="FG8" s="330">
        <v>3448626</v>
      </c>
      <c r="FH8" s="331">
        <v>3686024</v>
      </c>
      <c r="FI8" s="331">
        <v>3710863</v>
      </c>
      <c r="FJ8" s="331">
        <v>3800490</v>
      </c>
      <c r="FK8" s="331">
        <v>3904336</v>
      </c>
      <c r="FL8" s="331">
        <v>4124926</v>
      </c>
      <c r="FM8" s="331">
        <v>4202885</v>
      </c>
      <c r="FN8" s="337">
        <v>4083123</v>
      </c>
      <c r="FO8" s="337">
        <v>4048298</v>
      </c>
      <c r="FP8" s="337">
        <v>4066762</v>
      </c>
    </row>
    <row r="9" spans="1:172" ht="15" customHeight="1" outlineLevel="2">
      <c r="A9" s="348">
        <v>585</v>
      </c>
      <c r="B9" s="349" t="s">
        <v>532</v>
      </c>
      <c r="C9" s="348" t="s">
        <v>439</v>
      </c>
      <c r="D9" s="313">
        <v>3794</v>
      </c>
      <c r="E9" s="313">
        <v>3801</v>
      </c>
      <c r="F9" s="313">
        <v>3840</v>
      </c>
      <c r="G9" s="313">
        <v>3807</v>
      </c>
      <c r="H9" s="313">
        <v>3906</v>
      </c>
      <c r="I9" s="313">
        <v>4021</v>
      </c>
      <c r="J9" s="313">
        <v>3907</v>
      </c>
      <c r="K9" s="313">
        <v>3833</v>
      </c>
      <c r="L9" s="313">
        <v>3792</v>
      </c>
      <c r="M9" s="313">
        <v>3707</v>
      </c>
      <c r="N9" s="313">
        <v>3743</v>
      </c>
      <c r="O9" s="313">
        <v>3778</v>
      </c>
      <c r="P9" s="313">
        <v>3580</v>
      </c>
      <c r="Q9" s="313">
        <v>3615</v>
      </c>
      <c r="R9" s="313">
        <v>3821</v>
      </c>
      <c r="S9" s="313">
        <v>3879</v>
      </c>
      <c r="T9" s="313">
        <v>3906</v>
      </c>
      <c r="U9" s="313">
        <v>3772</v>
      </c>
      <c r="V9" s="313">
        <v>3781</v>
      </c>
      <c r="W9" s="313">
        <v>3899</v>
      </c>
      <c r="X9" s="313">
        <v>3966</v>
      </c>
      <c r="Y9" s="313">
        <v>4020</v>
      </c>
      <c r="Z9" s="313">
        <v>3960</v>
      </c>
      <c r="AA9" s="313">
        <v>3759</v>
      </c>
      <c r="AB9" s="313">
        <v>3724</v>
      </c>
      <c r="AC9" s="313">
        <v>3608</v>
      </c>
      <c r="AD9" s="313">
        <v>3609</v>
      </c>
      <c r="AE9" s="313">
        <v>3696</v>
      </c>
      <c r="AF9" s="313">
        <v>3751</v>
      </c>
      <c r="AG9" s="313">
        <v>3942</v>
      </c>
      <c r="AH9" s="313">
        <v>4181</v>
      </c>
      <c r="AI9" s="313">
        <v>4225</v>
      </c>
      <c r="AJ9" s="313">
        <v>4252</v>
      </c>
      <c r="AK9" s="313">
        <v>4252</v>
      </c>
      <c r="AL9" s="313">
        <v>3994</v>
      </c>
      <c r="AM9" s="313">
        <v>4081</v>
      </c>
      <c r="AN9" s="313">
        <v>3945</v>
      </c>
      <c r="AO9" s="313">
        <v>3785</v>
      </c>
      <c r="AP9" s="313">
        <v>3649</v>
      </c>
      <c r="AQ9" s="313">
        <v>3720</v>
      </c>
      <c r="AR9" s="313">
        <v>3754</v>
      </c>
      <c r="AS9" s="313">
        <v>3872</v>
      </c>
      <c r="AT9" s="313">
        <v>3909</v>
      </c>
      <c r="AU9" s="313">
        <v>3902</v>
      </c>
      <c r="AV9" s="313">
        <v>3849</v>
      </c>
      <c r="AW9" s="313">
        <v>3863</v>
      </c>
      <c r="AX9" s="313">
        <v>3795</v>
      </c>
      <c r="AY9" s="313">
        <v>3837</v>
      </c>
      <c r="AZ9" s="313">
        <v>3751</v>
      </c>
      <c r="BA9" s="313">
        <v>3707</v>
      </c>
      <c r="BB9" s="313">
        <v>3675</v>
      </c>
      <c r="BC9" s="313">
        <v>3578</v>
      </c>
      <c r="BD9" s="313">
        <v>3574</v>
      </c>
      <c r="BE9" s="313">
        <v>3577</v>
      </c>
      <c r="BF9" s="313">
        <v>3632</v>
      </c>
      <c r="BG9" s="313">
        <v>3646</v>
      </c>
      <c r="BH9" s="313">
        <v>3569</v>
      </c>
      <c r="BI9" s="313">
        <v>3543</v>
      </c>
      <c r="BJ9" s="313">
        <v>3469</v>
      </c>
      <c r="BK9" s="313">
        <v>3501</v>
      </c>
      <c r="BL9" s="211">
        <v>3448</v>
      </c>
      <c r="BM9" s="211">
        <v>3271</v>
      </c>
      <c r="BN9" s="211">
        <v>3283</v>
      </c>
      <c r="BO9" s="211">
        <v>3229</v>
      </c>
      <c r="BP9" s="211">
        <v>3157</v>
      </c>
      <c r="BQ9" s="211">
        <v>3183</v>
      </c>
      <c r="BR9" s="211">
        <v>3094</v>
      </c>
      <c r="BS9" s="211">
        <v>3070</v>
      </c>
      <c r="BT9" s="211">
        <v>3106</v>
      </c>
      <c r="BU9" s="211">
        <v>3078</v>
      </c>
      <c r="BV9" s="211">
        <v>3020</v>
      </c>
      <c r="BW9" s="211">
        <v>2973</v>
      </c>
      <c r="BX9" s="313">
        <v>2837</v>
      </c>
      <c r="BY9" s="313">
        <v>2766</v>
      </c>
      <c r="BZ9" s="313">
        <v>2815</v>
      </c>
      <c r="CA9" s="313">
        <v>2800</v>
      </c>
      <c r="CB9" s="313">
        <v>2793</v>
      </c>
      <c r="CC9" s="313">
        <v>2833</v>
      </c>
      <c r="CD9" s="313">
        <v>2863</v>
      </c>
      <c r="CE9" s="313">
        <v>2923</v>
      </c>
      <c r="CF9" s="313">
        <v>2817</v>
      </c>
      <c r="CG9" s="313">
        <v>2811</v>
      </c>
      <c r="CH9" s="313">
        <v>2837</v>
      </c>
      <c r="CI9" s="313">
        <v>2820</v>
      </c>
      <c r="CJ9" s="211">
        <v>2751</v>
      </c>
      <c r="CK9" s="211">
        <v>2736</v>
      </c>
      <c r="CL9" s="211">
        <v>2778</v>
      </c>
      <c r="CM9" s="211">
        <v>2756</v>
      </c>
      <c r="CN9" s="211">
        <v>2665</v>
      </c>
      <c r="CO9" s="211">
        <v>2641</v>
      </c>
      <c r="CP9" s="211">
        <v>2753</v>
      </c>
      <c r="CQ9" s="211">
        <v>2914</v>
      </c>
      <c r="CR9" s="211">
        <v>2942</v>
      </c>
      <c r="CS9" s="211">
        <v>2946</v>
      </c>
      <c r="CT9" s="211">
        <v>3036</v>
      </c>
      <c r="CU9" s="211">
        <v>3140</v>
      </c>
      <c r="CV9" s="313">
        <v>3046</v>
      </c>
      <c r="CW9" s="313">
        <v>3086</v>
      </c>
      <c r="CX9" s="313">
        <v>3176</v>
      </c>
      <c r="CY9" s="313">
        <v>3187</v>
      </c>
      <c r="CZ9" s="313">
        <v>3261</v>
      </c>
      <c r="DA9" s="313">
        <v>3221</v>
      </c>
      <c r="DB9" s="313">
        <v>3192</v>
      </c>
      <c r="DC9" s="313">
        <v>3210</v>
      </c>
      <c r="DD9" s="313">
        <v>3200</v>
      </c>
      <c r="DE9" s="313">
        <v>3237</v>
      </c>
      <c r="DF9" s="313">
        <v>3235</v>
      </c>
      <c r="DG9" s="313">
        <v>3238</v>
      </c>
      <c r="DH9" s="211">
        <v>3170</v>
      </c>
      <c r="DI9" s="211">
        <v>3159</v>
      </c>
      <c r="DJ9" s="211">
        <v>3190</v>
      </c>
      <c r="DK9" s="211">
        <v>3272</v>
      </c>
      <c r="DL9" s="211">
        <v>3303</v>
      </c>
      <c r="DM9" s="211">
        <v>3347</v>
      </c>
      <c r="DN9" s="211">
        <v>2962</v>
      </c>
      <c r="DO9" s="211">
        <v>2959</v>
      </c>
      <c r="DP9" s="211">
        <v>3013</v>
      </c>
      <c r="DQ9" s="211">
        <v>3039</v>
      </c>
      <c r="DR9" s="211">
        <v>3037</v>
      </c>
      <c r="DS9" s="211">
        <v>3058</v>
      </c>
      <c r="DT9" s="313">
        <v>2945</v>
      </c>
      <c r="DU9" s="313">
        <v>2953</v>
      </c>
      <c r="DV9" s="313">
        <v>3068</v>
      </c>
      <c r="DW9" s="313">
        <v>3089</v>
      </c>
      <c r="DX9" s="313">
        <v>3113</v>
      </c>
      <c r="DY9" s="313">
        <v>3164</v>
      </c>
      <c r="DZ9" s="313">
        <v>3039</v>
      </c>
      <c r="EA9" s="313">
        <v>2987</v>
      </c>
      <c r="EB9" s="313">
        <v>2974</v>
      </c>
      <c r="EC9" s="313">
        <v>2975</v>
      </c>
      <c r="ED9" s="313">
        <v>2990</v>
      </c>
      <c r="EE9" s="313">
        <v>2976</v>
      </c>
      <c r="EF9" s="211">
        <v>2881</v>
      </c>
      <c r="EG9" s="211">
        <v>2768</v>
      </c>
      <c r="EH9" s="211">
        <v>2730</v>
      </c>
      <c r="EI9" s="211">
        <v>2786</v>
      </c>
      <c r="EJ9" s="211">
        <v>2810</v>
      </c>
      <c r="EK9" s="211">
        <v>2794</v>
      </c>
      <c r="EL9" s="211">
        <v>2723</v>
      </c>
      <c r="EM9" s="211">
        <v>2669</v>
      </c>
      <c r="EN9" s="211">
        <v>2654</v>
      </c>
      <c r="EO9" s="211">
        <v>2702</v>
      </c>
      <c r="EP9" s="211">
        <v>2697</v>
      </c>
      <c r="EQ9" s="211">
        <v>2695</v>
      </c>
      <c r="ER9" s="211">
        <v>2529</v>
      </c>
      <c r="ES9" s="211">
        <v>2452</v>
      </c>
      <c r="ET9" s="211">
        <v>2552</v>
      </c>
      <c r="EU9" s="211">
        <v>2609</v>
      </c>
      <c r="EV9" s="211">
        <v>2616</v>
      </c>
      <c r="EW9" s="328">
        <v>2679</v>
      </c>
      <c r="EX9" s="211">
        <v>2634</v>
      </c>
      <c r="EY9" s="324">
        <v>-45</v>
      </c>
      <c r="EZ9" s="325">
        <v>98.3202687569989</v>
      </c>
      <c r="FA9" s="324">
        <v>-61</v>
      </c>
      <c r="FB9" s="325">
        <v>97.736549165120607</v>
      </c>
      <c r="FC9" s="31"/>
      <c r="FD9" s="321" t="s">
        <v>860</v>
      </c>
      <c r="FF9" s="329" t="s">
        <v>674</v>
      </c>
      <c r="FG9" s="330">
        <v>3493876</v>
      </c>
      <c r="FH9" s="331">
        <v>3662702</v>
      </c>
      <c r="FI9" s="331">
        <v>3715073</v>
      </c>
      <c r="FJ9" s="331">
        <v>3833034</v>
      </c>
      <c r="FK9" s="331">
        <v>3842281</v>
      </c>
      <c r="FL9" s="331">
        <v>4159698</v>
      </c>
      <c r="FM9" s="331">
        <v>4223530</v>
      </c>
      <c r="FN9" s="337">
        <v>4095014</v>
      </c>
      <c r="FO9" s="337">
        <v>4059885</v>
      </c>
      <c r="FP9" s="337">
        <v>4069750</v>
      </c>
    </row>
    <row r="10" spans="1:172" ht="15" customHeight="1" outlineLevel="2">
      <c r="A10" s="348">
        <v>591</v>
      </c>
      <c r="B10" s="349" t="s">
        <v>532</v>
      </c>
      <c r="C10" s="348" t="s">
        <v>440</v>
      </c>
      <c r="D10" s="313">
        <v>843</v>
      </c>
      <c r="E10" s="313">
        <v>640</v>
      </c>
      <c r="F10" s="313">
        <v>656</v>
      </c>
      <c r="G10" s="313">
        <v>661</v>
      </c>
      <c r="H10" s="313">
        <v>708</v>
      </c>
      <c r="I10" s="313">
        <v>726</v>
      </c>
      <c r="J10" s="313">
        <v>764</v>
      </c>
      <c r="K10" s="313">
        <v>792</v>
      </c>
      <c r="L10" s="313">
        <v>786</v>
      </c>
      <c r="M10" s="313">
        <v>805</v>
      </c>
      <c r="N10" s="313">
        <v>801</v>
      </c>
      <c r="O10" s="313">
        <v>805</v>
      </c>
      <c r="P10" s="313">
        <v>826</v>
      </c>
      <c r="Q10" s="313">
        <v>839</v>
      </c>
      <c r="R10" s="313">
        <v>860</v>
      </c>
      <c r="S10" s="313">
        <v>835</v>
      </c>
      <c r="T10" s="313">
        <v>708</v>
      </c>
      <c r="U10" s="313">
        <v>1070</v>
      </c>
      <c r="V10" s="313">
        <v>1087</v>
      </c>
      <c r="W10" s="313">
        <v>1157</v>
      </c>
      <c r="X10" s="313">
        <v>1176</v>
      </c>
      <c r="Y10" s="313">
        <v>1247</v>
      </c>
      <c r="Z10" s="313">
        <v>1265</v>
      </c>
      <c r="AA10" s="313">
        <v>1259</v>
      </c>
      <c r="AB10" s="313">
        <v>1245</v>
      </c>
      <c r="AC10" s="313">
        <v>1280</v>
      </c>
      <c r="AD10" s="313">
        <v>1333</v>
      </c>
      <c r="AE10" s="313">
        <v>1346</v>
      </c>
      <c r="AF10" s="313">
        <v>1313</v>
      </c>
      <c r="AG10" s="313">
        <v>1360</v>
      </c>
      <c r="AH10" s="313">
        <v>1458</v>
      </c>
      <c r="AI10" s="313">
        <v>1445</v>
      </c>
      <c r="AJ10" s="313">
        <v>1463</v>
      </c>
      <c r="AK10" s="313">
        <v>1421</v>
      </c>
      <c r="AL10" s="313">
        <v>1346</v>
      </c>
      <c r="AM10" s="313">
        <v>1407</v>
      </c>
      <c r="AN10" s="313">
        <v>2006</v>
      </c>
      <c r="AO10" s="313">
        <v>1945</v>
      </c>
      <c r="AP10" s="313">
        <v>1901</v>
      </c>
      <c r="AQ10" s="313">
        <v>1938</v>
      </c>
      <c r="AR10" s="313">
        <v>1951</v>
      </c>
      <c r="AS10" s="313">
        <v>2173</v>
      </c>
      <c r="AT10" s="313">
        <v>2292</v>
      </c>
      <c r="AU10" s="313">
        <v>2366</v>
      </c>
      <c r="AV10" s="313">
        <v>2406</v>
      </c>
      <c r="AW10" s="313">
        <v>2424</v>
      </c>
      <c r="AX10" s="313">
        <v>2435</v>
      </c>
      <c r="AY10" s="313">
        <v>2361</v>
      </c>
      <c r="AZ10" s="313">
        <v>2320</v>
      </c>
      <c r="BA10" s="313">
        <v>2353</v>
      </c>
      <c r="BB10" s="313">
        <v>2429</v>
      </c>
      <c r="BC10" s="313">
        <v>2348</v>
      </c>
      <c r="BD10" s="313">
        <v>2338</v>
      </c>
      <c r="BE10" s="313">
        <v>2362</v>
      </c>
      <c r="BF10" s="313">
        <v>2344</v>
      </c>
      <c r="BG10" s="313">
        <v>2337</v>
      </c>
      <c r="BH10" s="313">
        <v>2392</v>
      </c>
      <c r="BI10" s="313">
        <v>2394</v>
      </c>
      <c r="BJ10" s="313">
        <v>2474</v>
      </c>
      <c r="BK10" s="313">
        <v>2698</v>
      </c>
      <c r="BL10" s="211">
        <v>2796</v>
      </c>
      <c r="BM10" s="211">
        <v>2877</v>
      </c>
      <c r="BN10" s="211">
        <v>3023</v>
      </c>
      <c r="BO10" s="211">
        <v>3114</v>
      </c>
      <c r="BP10" s="211">
        <v>3131</v>
      </c>
      <c r="BQ10" s="211">
        <v>3230</v>
      </c>
      <c r="BR10" s="211">
        <v>3214</v>
      </c>
      <c r="BS10" s="211">
        <v>3270</v>
      </c>
      <c r="BT10" s="211">
        <v>3245</v>
      </c>
      <c r="BU10" s="211">
        <v>3228</v>
      </c>
      <c r="BV10" s="211">
        <v>3240</v>
      </c>
      <c r="BW10" s="211">
        <v>3247</v>
      </c>
      <c r="BX10" s="313">
        <v>3217</v>
      </c>
      <c r="BY10" s="313">
        <v>3395</v>
      </c>
      <c r="BZ10" s="313">
        <v>3496</v>
      </c>
      <c r="CA10" s="313">
        <v>3509</v>
      </c>
      <c r="CB10" s="313">
        <v>3562</v>
      </c>
      <c r="CC10" s="313">
        <v>3644</v>
      </c>
      <c r="CD10" s="313">
        <v>3677</v>
      </c>
      <c r="CE10" s="313">
        <v>3803</v>
      </c>
      <c r="CF10" s="313">
        <v>3749</v>
      </c>
      <c r="CG10" s="313">
        <v>3788</v>
      </c>
      <c r="CH10" s="313">
        <v>3813</v>
      </c>
      <c r="CI10" s="313">
        <v>3822</v>
      </c>
      <c r="CJ10" s="211">
        <v>3702</v>
      </c>
      <c r="CK10" s="211">
        <v>3645</v>
      </c>
      <c r="CL10" s="211">
        <v>3717</v>
      </c>
      <c r="CM10" s="211">
        <v>3673</v>
      </c>
      <c r="CN10" s="211">
        <v>3433</v>
      </c>
      <c r="CO10" s="211">
        <v>3426</v>
      </c>
      <c r="CP10" s="211">
        <v>3516</v>
      </c>
      <c r="CQ10" s="211">
        <v>3759</v>
      </c>
      <c r="CR10" s="211">
        <v>3846</v>
      </c>
      <c r="CS10" s="211">
        <v>3907</v>
      </c>
      <c r="CT10" s="211">
        <v>4039</v>
      </c>
      <c r="CU10" s="211">
        <v>4160</v>
      </c>
      <c r="CV10" s="313">
        <v>4156</v>
      </c>
      <c r="CW10" s="313">
        <v>4316</v>
      </c>
      <c r="CX10" s="313">
        <v>4415</v>
      </c>
      <c r="CY10" s="313">
        <v>4479</v>
      </c>
      <c r="CZ10" s="313">
        <v>4509</v>
      </c>
      <c r="DA10" s="313">
        <v>4506</v>
      </c>
      <c r="DB10" s="313">
        <v>4571</v>
      </c>
      <c r="DC10" s="313">
        <v>4634</v>
      </c>
      <c r="DD10" s="313">
        <v>4670</v>
      </c>
      <c r="DE10" s="313">
        <v>4790</v>
      </c>
      <c r="DF10" s="313">
        <v>4791</v>
      </c>
      <c r="DG10" s="313">
        <v>4817</v>
      </c>
      <c r="DH10" s="211">
        <v>4770</v>
      </c>
      <c r="DI10" s="211">
        <v>4842</v>
      </c>
      <c r="DJ10" s="211">
        <v>4849</v>
      </c>
      <c r="DK10" s="211">
        <v>4884</v>
      </c>
      <c r="DL10" s="211">
        <v>4956</v>
      </c>
      <c r="DM10" s="211">
        <v>4983</v>
      </c>
      <c r="DN10" s="211">
        <v>4409</v>
      </c>
      <c r="DO10" s="211">
        <v>4443</v>
      </c>
      <c r="DP10" s="211">
        <v>4428</v>
      </c>
      <c r="DQ10" s="211">
        <v>4436</v>
      </c>
      <c r="DR10" s="211">
        <v>4291</v>
      </c>
      <c r="DS10" s="211">
        <v>4221</v>
      </c>
      <c r="DT10" s="313">
        <v>4090</v>
      </c>
      <c r="DU10" s="313">
        <v>4002</v>
      </c>
      <c r="DV10" s="313">
        <v>4014</v>
      </c>
      <c r="DW10" s="313">
        <v>4147</v>
      </c>
      <c r="DX10" s="313">
        <v>4192</v>
      </c>
      <c r="DY10" s="313">
        <v>4206</v>
      </c>
      <c r="DZ10" s="313">
        <v>4157</v>
      </c>
      <c r="EA10" s="313">
        <v>4164</v>
      </c>
      <c r="EB10" s="313">
        <v>4243</v>
      </c>
      <c r="EC10" s="313">
        <v>4283</v>
      </c>
      <c r="ED10" s="313">
        <v>4239</v>
      </c>
      <c r="EE10" s="313">
        <v>4179</v>
      </c>
      <c r="EF10" s="211">
        <v>4011</v>
      </c>
      <c r="EG10" s="211">
        <v>4042</v>
      </c>
      <c r="EH10" s="211">
        <v>4018</v>
      </c>
      <c r="EI10" s="211">
        <v>4066</v>
      </c>
      <c r="EJ10" s="211">
        <v>4114</v>
      </c>
      <c r="EK10" s="211">
        <v>4093</v>
      </c>
      <c r="EL10" s="211">
        <v>4036</v>
      </c>
      <c r="EM10" s="211">
        <v>4079</v>
      </c>
      <c r="EN10" s="211">
        <v>4037</v>
      </c>
      <c r="EO10" s="211">
        <v>4049</v>
      </c>
      <c r="EP10" s="211">
        <v>4054</v>
      </c>
      <c r="EQ10" s="211">
        <v>4050</v>
      </c>
      <c r="ER10" s="211">
        <v>3949</v>
      </c>
      <c r="ES10" s="211">
        <v>3954</v>
      </c>
      <c r="ET10" s="211">
        <v>4057</v>
      </c>
      <c r="EU10" s="211">
        <v>4151</v>
      </c>
      <c r="EV10" s="211">
        <v>4148</v>
      </c>
      <c r="EW10" s="328">
        <v>4093</v>
      </c>
      <c r="EX10" s="211">
        <v>4032</v>
      </c>
      <c r="EY10" s="324">
        <v>-61</v>
      </c>
      <c r="EZ10" s="325">
        <v>98.509650623014906</v>
      </c>
      <c r="FA10" s="324">
        <v>-18</v>
      </c>
      <c r="FB10" s="325">
        <v>99.5555555555556</v>
      </c>
      <c r="FC10" s="31"/>
      <c r="FD10" s="321" t="s">
        <v>861</v>
      </c>
      <c r="FF10" s="329" t="s">
        <v>675</v>
      </c>
      <c r="FG10" s="330">
        <v>3515674</v>
      </c>
      <c r="FH10" s="331">
        <v>3629909</v>
      </c>
      <c r="FI10" s="331">
        <v>3717425</v>
      </c>
      <c r="FJ10" s="331">
        <v>3860678</v>
      </c>
      <c r="FK10" s="331">
        <v>3782032</v>
      </c>
      <c r="FL10" s="331">
        <v>4186403</v>
      </c>
      <c r="FM10" s="331">
        <v>4225101</v>
      </c>
      <c r="FN10" s="337">
        <v>4096061</v>
      </c>
      <c r="FO10" s="337">
        <v>4070169</v>
      </c>
      <c r="FP10" s="337">
        <v>4073435</v>
      </c>
    </row>
    <row r="11" spans="1:172" ht="15" customHeight="1" outlineLevel="2">
      <c r="A11" s="348">
        <v>893</v>
      </c>
      <c r="B11" s="349" t="s">
        <v>532</v>
      </c>
      <c r="C11" s="348" t="s">
        <v>559</v>
      </c>
      <c r="D11" s="313">
        <v>682</v>
      </c>
      <c r="E11" s="313">
        <v>633</v>
      </c>
      <c r="F11" s="313">
        <v>652</v>
      </c>
      <c r="G11" s="313">
        <v>674</v>
      </c>
      <c r="H11" s="313">
        <v>709</v>
      </c>
      <c r="I11" s="313">
        <v>737</v>
      </c>
      <c r="J11" s="313">
        <v>753</v>
      </c>
      <c r="K11" s="313">
        <v>820</v>
      </c>
      <c r="L11" s="313">
        <v>865</v>
      </c>
      <c r="M11" s="313">
        <v>927</v>
      </c>
      <c r="N11" s="313">
        <v>988</v>
      </c>
      <c r="O11" s="313">
        <v>1034</v>
      </c>
      <c r="P11" s="313">
        <v>905</v>
      </c>
      <c r="Q11" s="313">
        <v>901</v>
      </c>
      <c r="R11" s="313">
        <v>875</v>
      </c>
      <c r="S11" s="313">
        <v>895</v>
      </c>
      <c r="T11" s="313">
        <v>709</v>
      </c>
      <c r="U11" s="313">
        <v>916</v>
      </c>
      <c r="V11" s="313">
        <v>930</v>
      </c>
      <c r="W11" s="313">
        <v>964</v>
      </c>
      <c r="X11" s="313">
        <v>979</v>
      </c>
      <c r="Y11" s="313">
        <v>1042</v>
      </c>
      <c r="Z11" s="313">
        <v>1015</v>
      </c>
      <c r="AA11" s="313">
        <v>939</v>
      </c>
      <c r="AB11" s="313">
        <v>1001</v>
      </c>
      <c r="AC11" s="313">
        <v>890</v>
      </c>
      <c r="AD11" s="313">
        <v>870</v>
      </c>
      <c r="AE11" s="313">
        <v>869</v>
      </c>
      <c r="AF11" s="313">
        <v>867</v>
      </c>
      <c r="AG11" s="313">
        <v>857</v>
      </c>
      <c r="AH11" s="313">
        <v>898</v>
      </c>
      <c r="AI11" s="313">
        <v>900</v>
      </c>
      <c r="AJ11" s="313">
        <v>900</v>
      </c>
      <c r="AK11" s="313">
        <v>891</v>
      </c>
      <c r="AL11" s="313">
        <v>879</v>
      </c>
      <c r="AM11" s="313">
        <v>979</v>
      </c>
      <c r="AN11" s="313">
        <v>1077</v>
      </c>
      <c r="AO11" s="313">
        <v>1018</v>
      </c>
      <c r="AP11" s="313">
        <v>1012</v>
      </c>
      <c r="AQ11" s="313">
        <v>1049</v>
      </c>
      <c r="AR11" s="313">
        <v>1055</v>
      </c>
      <c r="AS11" s="313">
        <v>1086</v>
      </c>
      <c r="AT11" s="313">
        <v>1078</v>
      </c>
      <c r="AU11" s="313">
        <v>1061</v>
      </c>
      <c r="AV11" s="313">
        <v>1017</v>
      </c>
      <c r="AW11" s="313">
        <v>992</v>
      </c>
      <c r="AX11" s="313">
        <v>972</v>
      </c>
      <c r="AY11" s="313">
        <v>818</v>
      </c>
      <c r="AZ11" s="313">
        <v>750</v>
      </c>
      <c r="BA11" s="313">
        <v>750</v>
      </c>
      <c r="BB11" s="313">
        <v>723</v>
      </c>
      <c r="BC11" s="313">
        <v>683</v>
      </c>
      <c r="BD11" s="313">
        <v>611</v>
      </c>
      <c r="BE11" s="313">
        <v>696</v>
      </c>
      <c r="BF11" s="313">
        <v>750</v>
      </c>
      <c r="BG11" s="313">
        <v>740</v>
      </c>
      <c r="BH11" s="313">
        <v>682</v>
      </c>
      <c r="BI11" s="313">
        <v>631</v>
      </c>
      <c r="BJ11" s="313">
        <v>648</v>
      </c>
      <c r="BK11" s="313">
        <v>668</v>
      </c>
      <c r="BL11" s="211">
        <v>642</v>
      </c>
      <c r="BM11" s="211">
        <v>653</v>
      </c>
      <c r="BN11" s="211">
        <v>746</v>
      </c>
      <c r="BO11" s="211">
        <v>760</v>
      </c>
      <c r="BP11" s="211">
        <v>728</v>
      </c>
      <c r="BQ11" s="211">
        <v>738</v>
      </c>
      <c r="BR11" s="211">
        <v>654</v>
      </c>
      <c r="BS11" s="211">
        <v>668</v>
      </c>
      <c r="BT11" s="211">
        <v>699</v>
      </c>
      <c r="BU11" s="211">
        <v>672</v>
      </c>
      <c r="BV11" s="211">
        <v>729</v>
      </c>
      <c r="BW11" s="211">
        <v>796</v>
      </c>
      <c r="BX11" s="313">
        <v>667</v>
      </c>
      <c r="BY11" s="313">
        <v>708</v>
      </c>
      <c r="BZ11" s="313">
        <v>823</v>
      </c>
      <c r="CA11" s="313">
        <v>867</v>
      </c>
      <c r="CB11" s="313">
        <v>821</v>
      </c>
      <c r="CC11" s="313">
        <v>903</v>
      </c>
      <c r="CD11" s="313">
        <v>956</v>
      </c>
      <c r="CE11" s="313">
        <v>1080</v>
      </c>
      <c r="CF11" s="313">
        <v>997</v>
      </c>
      <c r="CG11" s="313">
        <v>1004</v>
      </c>
      <c r="CH11" s="313">
        <v>1053</v>
      </c>
      <c r="CI11" s="313">
        <v>1007</v>
      </c>
      <c r="CJ11" s="211">
        <v>840</v>
      </c>
      <c r="CK11" s="211">
        <v>831</v>
      </c>
      <c r="CL11" s="211">
        <v>884</v>
      </c>
      <c r="CM11" s="211">
        <v>891</v>
      </c>
      <c r="CN11" s="211">
        <v>800</v>
      </c>
      <c r="CO11" s="211">
        <v>834</v>
      </c>
      <c r="CP11" s="211">
        <v>870</v>
      </c>
      <c r="CQ11" s="211">
        <v>998</v>
      </c>
      <c r="CR11" s="211">
        <v>1102</v>
      </c>
      <c r="CS11" s="211">
        <v>1145</v>
      </c>
      <c r="CT11" s="211">
        <v>1226</v>
      </c>
      <c r="CU11" s="211">
        <v>1241</v>
      </c>
      <c r="CV11" s="313">
        <v>1163</v>
      </c>
      <c r="CW11" s="313">
        <v>1230</v>
      </c>
      <c r="CX11" s="313">
        <v>1306</v>
      </c>
      <c r="CY11" s="313">
        <v>1366</v>
      </c>
      <c r="CZ11" s="313">
        <v>1410</v>
      </c>
      <c r="DA11" s="313">
        <v>1404</v>
      </c>
      <c r="DB11" s="313">
        <v>1370</v>
      </c>
      <c r="DC11" s="313">
        <v>1382</v>
      </c>
      <c r="DD11" s="313">
        <v>1555</v>
      </c>
      <c r="DE11" s="313">
        <v>1564</v>
      </c>
      <c r="DF11" s="313">
        <v>1556</v>
      </c>
      <c r="DG11" s="313">
        <v>1487</v>
      </c>
      <c r="DH11" s="211">
        <v>1417</v>
      </c>
      <c r="DI11" s="211">
        <v>1372</v>
      </c>
      <c r="DJ11" s="211">
        <v>1426</v>
      </c>
      <c r="DK11" s="211">
        <v>1461</v>
      </c>
      <c r="DL11" s="211">
        <v>1510</v>
      </c>
      <c r="DM11" s="211">
        <v>1532</v>
      </c>
      <c r="DN11" s="211">
        <v>1338</v>
      </c>
      <c r="DO11" s="211">
        <v>1376</v>
      </c>
      <c r="DP11" s="211">
        <v>1383</v>
      </c>
      <c r="DQ11" s="211">
        <v>1349</v>
      </c>
      <c r="DR11" s="211">
        <v>1431</v>
      </c>
      <c r="DS11" s="211">
        <v>1413</v>
      </c>
      <c r="DT11" s="313">
        <v>1203</v>
      </c>
      <c r="DU11" s="313">
        <v>1132</v>
      </c>
      <c r="DV11" s="313">
        <v>1198</v>
      </c>
      <c r="DW11" s="313">
        <v>1208</v>
      </c>
      <c r="DX11" s="313">
        <v>1234</v>
      </c>
      <c r="DY11" s="313">
        <v>1256</v>
      </c>
      <c r="DZ11" s="313">
        <v>1268</v>
      </c>
      <c r="EA11" s="313">
        <v>1568</v>
      </c>
      <c r="EB11" s="313">
        <v>1591</v>
      </c>
      <c r="EC11" s="313">
        <v>1304</v>
      </c>
      <c r="ED11" s="313">
        <v>1280</v>
      </c>
      <c r="EE11" s="313">
        <v>1229</v>
      </c>
      <c r="EF11" s="211">
        <v>1123</v>
      </c>
      <c r="EG11" s="211">
        <v>1075</v>
      </c>
      <c r="EH11" s="211">
        <v>1083</v>
      </c>
      <c r="EI11" s="211">
        <v>1037</v>
      </c>
      <c r="EJ11" s="211">
        <v>1025</v>
      </c>
      <c r="EK11" s="211">
        <v>1091</v>
      </c>
      <c r="EL11" s="211">
        <v>1094</v>
      </c>
      <c r="EM11" s="211">
        <v>1121</v>
      </c>
      <c r="EN11" s="211">
        <v>1139</v>
      </c>
      <c r="EO11" s="211">
        <v>1112</v>
      </c>
      <c r="EP11" s="211">
        <v>1240</v>
      </c>
      <c r="EQ11" s="211">
        <v>1344</v>
      </c>
      <c r="ER11" s="211">
        <v>1235</v>
      </c>
      <c r="ES11" s="211">
        <v>1089</v>
      </c>
      <c r="ET11" s="211">
        <v>1165</v>
      </c>
      <c r="EU11" s="211">
        <v>1194</v>
      </c>
      <c r="EV11" s="211">
        <v>1228</v>
      </c>
      <c r="EW11" s="328">
        <v>1311</v>
      </c>
      <c r="EX11" s="211">
        <v>1304</v>
      </c>
      <c r="EY11" s="324">
        <v>-7</v>
      </c>
      <c r="EZ11" s="325">
        <v>99.466056445461504</v>
      </c>
      <c r="FA11" s="324">
        <v>-40</v>
      </c>
      <c r="FB11" s="325">
        <v>97.023809523809504</v>
      </c>
      <c r="FF11" s="329" t="s">
        <v>676</v>
      </c>
      <c r="FG11" s="330">
        <v>3581857</v>
      </c>
      <c r="FH11" s="331">
        <v>3644036</v>
      </c>
      <c r="FI11" s="331">
        <v>3726523</v>
      </c>
      <c r="FJ11" s="331">
        <v>3871697</v>
      </c>
      <c r="FK11" s="331">
        <v>3774886</v>
      </c>
      <c r="FL11" s="331">
        <v>4209834</v>
      </c>
      <c r="FM11" s="331">
        <v>4240970</v>
      </c>
      <c r="FN11" s="337">
        <v>4097124</v>
      </c>
      <c r="FO11" s="337">
        <v>4073432</v>
      </c>
      <c r="FP11" s="337">
        <v>4016628</v>
      </c>
    </row>
    <row r="12" spans="1:172" ht="15" outlineLevel="1">
      <c r="A12" s="306" t="s">
        <v>533</v>
      </c>
      <c r="B12" s="307"/>
      <c r="C12" s="308"/>
      <c r="D12" s="309">
        <v>41344</v>
      </c>
      <c r="E12" s="309">
        <v>40853</v>
      </c>
      <c r="F12" s="309">
        <v>41408</v>
      </c>
      <c r="G12" s="309">
        <v>42105</v>
      </c>
      <c r="H12" s="309">
        <v>43027</v>
      </c>
      <c r="I12" s="309">
        <v>43755</v>
      </c>
      <c r="J12" s="309">
        <v>43289</v>
      </c>
      <c r="K12" s="309">
        <v>42687</v>
      </c>
      <c r="L12" s="309">
        <v>41308</v>
      </c>
      <c r="M12" s="309">
        <v>41884</v>
      </c>
      <c r="N12" s="309">
        <v>42306</v>
      </c>
      <c r="O12" s="309">
        <v>42535</v>
      </c>
      <c r="P12" s="309">
        <v>40740</v>
      </c>
      <c r="Q12" s="309">
        <v>39273</v>
      </c>
      <c r="R12" s="309">
        <v>41265</v>
      </c>
      <c r="S12" s="309">
        <v>41544</v>
      </c>
      <c r="T12" s="309">
        <v>43027</v>
      </c>
      <c r="U12" s="309">
        <v>43113</v>
      </c>
      <c r="V12" s="309">
        <v>43076</v>
      </c>
      <c r="W12" s="309">
        <v>44360</v>
      </c>
      <c r="X12" s="309">
        <v>45048</v>
      </c>
      <c r="Y12" s="309">
        <v>45977</v>
      </c>
      <c r="Z12" s="309">
        <v>44438</v>
      </c>
      <c r="AA12" s="309">
        <v>43429</v>
      </c>
      <c r="AB12" s="309">
        <v>41170</v>
      </c>
      <c r="AC12" s="309">
        <v>39927</v>
      </c>
      <c r="AD12" s="309">
        <v>40347</v>
      </c>
      <c r="AE12" s="309">
        <v>40450</v>
      </c>
      <c r="AF12" s="309">
        <v>40552</v>
      </c>
      <c r="AG12" s="309">
        <v>41657</v>
      </c>
      <c r="AH12" s="309">
        <v>42512</v>
      </c>
      <c r="AI12" s="309">
        <v>42870</v>
      </c>
      <c r="AJ12" s="309">
        <v>43219</v>
      </c>
      <c r="AK12" s="309">
        <v>43240</v>
      </c>
      <c r="AL12" s="309">
        <v>40394</v>
      </c>
      <c r="AM12" s="309">
        <v>41255</v>
      </c>
      <c r="AN12" s="309">
        <v>40894</v>
      </c>
      <c r="AO12" s="309">
        <v>38307</v>
      </c>
      <c r="AP12" s="309">
        <v>38799</v>
      </c>
      <c r="AQ12" s="309">
        <v>40130</v>
      </c>
      <c r="AR12" s="309">
        <v>40156</v>
      </c>
      <c r="AS12" s="309">
        <v>43671</v>
      </c>
      <c r="AT12" s="309">
        <v>43822</v>
      </c>
      <c r="AU12" s="309">
        <v>44312</v>
      </c>
      <c r="AV12" s="309">
        <v>44823</v>
      </c>
      <c r="AW12" s="309">
        <v>45097</v>
      </c>
      <c r="AX12" s="309">
        <v>44875</v>
      </c>
      <c r="AY12" s="309">
        <v>45452</v>
      </c>
      <c r="AZ12" s="309">
        <v>45155</v>
      </c>
      <c r="BA12" s="309">
        <v>44796</v>
      </c>
      <c r="BB12" s="309">
        <v>44453</v>
      </c>
      <c r="BC12" s="309">
        <v>43319</v>
      </c>
      <c r="BD12" s="309">
        <v>43000</v>
      </c>
      <c r="BE12" s="309">
        <v>43254</v>
      </c>
      <c r="BF12" s="309">
        <v>43559</v>
      </c>
      <c r="BG12" s="309">
        <v>43339</v>
      </c>
      <c r="BH12" s="309">
        <v>43069</v>
      </c>
      <c r="BI12" s="309">
        <v>42908</v>
      </c>
      <c r="BJ12" s="309">
        <v>42309</v>
      </c>
      <c r="BK12" s="309">
        <v>42940</v>
      </c>
      <c r="BL12" s="309">
        <v>42552</v>
      </c>
      <c r="BM12" s="309">
        <v>41589</v>
      </c>
      <c r="BN12" s="309">
        <v>42610</v>
      </c>
      <c r="BO12" s="309">
        <v>42207</v>
      </c>
      <c r="BP12" s="309">
        <v>41854</v>
      </c>
      <c r="BQ12" s="309">
        <v>41966</v>
      </c>
      <c r="BR12" s="309">
        <v>41945</v>
      </c>
      <c r="BS12" s="309">
        <v>42249</v>
      </c>
      <c r="BT12" s="309">
        <v>42392</v>
      </c>
      <c r="BU12" s="309">
        <v>42502</v>
      </c>
      <c r="BV12" s="309">
        <v>42861</v>
      </c>
      <c r="BW12" s="309">
        <v>42536</v>
      </c>
      <c r="BX12" s="309">
        <v>41592</v>
      </c>
      <c r="BY12" s="309">
        <v>41240</v>
      </c>
      <c r="BZ12" s="309">
        <v>41074</v>
      </c>
      <c r="CA12" s="309">
        <v>41051</v>
      </c>
      <c r="CB12" s="309">
        <v>40995</v>
      </c>
      <c r="CC12" s="309">
        <v>41189</v>
      </c>
      <c r="CD12" s="309">
        <v>41415</v>
      </c>
      <c r="CE12" s="309">
        <v>41117</v>
      </c>
      <c r="CF12" s="309">
        <v>40638</v>
      </c>
      <c r="CG12" s="309">
        <v>40877</v>
      </c>
      <c r="CH12" s="309">
        <v>40732</v>
      </c>
      <c r="CI12" s="309">
        <v>40486</v>
      </c>
      <c r="CJ12" s="309">
        <v>38799</v>
      </c>
      <c r="CK12" s="309">
        <v>37526</v>
      </c>
      <c r="CL12" s="309">
        <v>37673</v>
      </c>
      <c r="CM12" s="309">
        <v>37675</v>
      </c>
      <c r="CN12" s="309">
        <v>36964</v>
      </c>
      <c r="CO12" s="309">
        <v>36762</v>
      </c>
      <c r="CP12" s="309">
        <v>36842</v>
      </c>
      <c r="CQ12" s="309">
        <v>37774</v>
      </c>
      <c r="CR12" s="309">
        <v>38093</v>
      </c>
      <c r="CS12" s="309">
        <v>38665</v>
      </c>
      <c r="CT12" s="309">
        <v>39505</v>
      </c>
      <c r="CU12" s="309">
        <v>40220</v>
      </c>
      <c r="CV12" s="309">
        <v>39789</v>
      </c>
      <c r="CW12" s="309">
        <v>39432</v>
      </c>
      <c r="CX12" s="309">
        <v>39900</v>
      </c>
      <c r="CY12" s="309">
        <v>40287</v>
      </c>
      <c r="CZ12" s="309">
        <v>40763</v>
      </c>
      <c r="DA12" s="309">
        <v>40808</v>
      </c>
      <c r="DB12" s="309">
        <v>40985</v>
      </c>
      <c r="DC12" s="309">
        <v>41210</v>
      </c>
      <c r="DD12" s="309">
        <v>39780</v>
      </c>
      <c r="DE12" s="309">
        <v>39971</v>
      </c>
      <c r="DF12" s="309">
        <v>40103</v>
      </c>
      <c r="DG12" s="309">
        <v>40267</v>
      </c>
      <c r="DH12" s="309">
        <v>39623</v>
      </c>
      <c r="DI12" s="309">
        <v>38939</v>
      </c>
      <c r="DJ12" s="309">
        <v>40530</v>
      </c>
      <c r="DK12" s="309">
        <v>40805</v>
      </c>
      <c r="DL12" s="309">
        <v>40395</v>
      </c>
      <c r="DM12" s="309">
        <v>40051</v>
      </c>
      <c r="DN12" s="309">
        <v>36648</v>
      </c>
      <c r="DO12" s="309">
        <v>36595</v>
      </c>
      <c r="DP12" s="309">
        <v>37241</v>
      </c>
      <c r="DQ12" s="309">
        <v>36873</v>
      </c>
      <c r="DR12" s="309">
        <v>36975</v>
      </c>
      <c r="DS12" s="309">
        <v>37035</v>
      </c>
      <c r="DT12" s="309">
        <v>35808</v>
      </c>
      <c r="DU12" s="309">
        <v>34914</v>
      </c>
      <c r="DV12" s="309">
        <v>37230</v>
      </c>
      <c r="DW12" s="309">
        <v>36836</v>
      </c>
      <c r="DX12" s="309">
        <v>36438</v>
      </c>
      <c r="DY12" s="309">
        <v>36931</v>
      </c>
      <c r="DZ12" s="309">
        <v>36499</v>
      </c>
      <c r="EA12" s="309">
        <v>36955</v>
      </c>
      <c r="EB12" s="309">
        <v>36841</v>
      </c>
      <c r="EC12" s="309">
        <v>36790</v>
      </c>
      <c r="ED12" s="309">
        <v>37414</v>
      </c>
      <c r="EE12" s="309">
        <v>37203</v>
      </c>
      <c r="EF12" s="309">
        <v>35933</v>
      </c>
      <c r="EG12" s="309">
        <v>35029</v>
      </c>
      <c r="EH12" s="309">
        <v>34978</v>
      </c>
      <c r="EI12" s="309">
        <v>35491</v>
      </c>
      <c r="EJ12" s="309">
        <v>35923</v>
      </c>
      <c r="EK12" s="309">
        <v>36231</v>
      </c>
      <c r="EL12" s="309">
        <v>36155</v>
      </c>
      <c r="EM12" s="309">
        <v>36114</v>
      </c>
      <c r="EN12" s="309">
        <v>36496</v>
      </c>
      <c r="EO12" s="309">
        <v>36290</v>
      </c>
      <c r="EP12" s="309">
        <v>36183</v>
      </c>
      <c r="EQ12" s="309">
        <v>36202</v>
      </c>
      <c r="ER12" s="309">
        <v>34857</v>
      </c>
      <c r="ES12" s="309">
        <v>34112</v>
      </c>
      <c r="ET12" s="309">
        <v>34700</v>
      </c>
      <c r="EU12" s="309">
        <v>35211</v>
      </c>
      <c r="EV12" s="309">
        <v>35162</v>
      </c>
      <c r="EW12" s="326">
        <v>35429</v>
      </c>
      <c r="EX12" s="309">
        <v>35421</v>
      </c>
      <c r="EY12" s="324">
        <v>-8</v>
      </c>
      <c r="EZ12" s="325">
        <v>99.977419627988397</v>
      </c>
      <c r="FA12" s="324">
        <v>-781</v>
      </c>
      <c r="FB12" s="325">
        <v>97.842660626484701</v>
      </c>
      <c r="FF12" s="329" t="s">
        <v>677</v>
      </c>
      <c r="FG12" s="330">
        <v>3605662</v>
      </c>
      <c r="FH12" s="331">
        <v>3654357</v>
      </c>
      <c r="FI12" s="331">
        <v>3725821</v>
      </c>
      <c r="FJ12" s="331">
        <v>3888740</v>
      </c>
      <c r="FK12" s="331">
        <v>3827999</v>
      </c>
      <c r="FL12" s="331">
        <v>4227270</v>
      </c>
      <c r="FM12" s="331">
        <v>4029918</v>
      </c>
      <c r="FN12" s="337">
        <v>4090831</v>
      </c>
      <c r="FO12" s="337">
        <v>4063743</v>
      </c>
      <c r="FP12" s="337">
        <v>4011616</v>
      </c>
    </row>
    <row r="13" spans="1:172" ht="15" outlineLevel="2">
      <c r="A13" s="348">
        <v>120</v>
      </c>
      <c r="B13" s="349" t="s">
        <v>533</v>
      </c>
      <c r="C13" s="348" t="s">
        <v>560</v>
      </c>
      <c r="D13" s="313">
        <v>714</v>
      </c>
      <c r="E13" s="313">
        <v>709</v>
      </c>
      <c r="F13" s="313">
        <v>743</v>
      </c>
      <c r="G13" s="313">
        <v>742</v>
      </c>
      <c r="H13" s="313">
        <v>761</v>
      </c>
      <c r="I13" s="313">
        <v>772</v>
      </c>
      <c r="J13" s="313">
        <v>773</v>
      </c>
      <c r="K13" s="313">
        <v>735</v>
      </c>
      <c r="L13" s="313">
        <v>700</v>
      </c>
      <c r="M13" s="313">
        <v>730</v>
      </c>
      <c r="N13" s="313">
        <v>770</v>
      </c>
      <c r="O13" s="313">
        <v>826</v>
      </c>
      <c r="P13" s="313">
        <v>705</v>
      </c>
      <c r="Q13" s="313">
        <v>778</v>
      </c>
      <c r="R13" s="313">
        <v>794</v>
      </c>
      <c r="S13" s="313">
        <v>774</v>
      </c>
      <c r="T13" s="313">
        <v>761</v>
      </c>
      <c r="U13" s="313">
        <v>798</v>
      </c>
      <c r="V13" s="313">
        <v>787</v>
      </c>
      <c r="W13" s="313">
        <v>804</v>
      </c>
      <c r="X13" s="313">
        <v>827</v>
      </c>
      <c r="Y13" s="313">
        <v>831</v>
      </c>
      <c r="Z13" s="313">
        <v>792</v>
      </c>
      <c r="AA13" s="313">
        <v>765</v>
      </c>
      <c r="AB13" s="313">
        <v>656</v>
      </c>
      <c r="AC13" s="313">
        <v>627</v>
      </c>
      <c r="AD13" s="313">
        <v>664</v>
      </c>
      <c r="AE13" s="313">
        <v>676</v>
      </c>
      <c r="AF13" s="313">
        <v>640</v>
      </c>
      <c r="AG13" s="313">
        <v>617</v>
      </c>
      <c r="AH13" s="313">
        <v>605</v>
      </c>
      <c r="AI13" s="313">
        <v>617</v>
      </c>
      <c r="AJ13" s="313">
        <v>624</v>
      </c>
      <c r="AK13" s="313">
        <v>627</v>
      </c>
      <c r="AL13" s="313">
        <v>580</v>
      </c>
      <c r="AM13" s="313">
        <v>634</v>
      </c>
      <c r="AN13" s="313">
        <v>674</v>
      </c>
      <c r="AO13" s="313">
        <v>615</v>
      </c>
      <c r="AP13" s="313">
        <v>624</v>
      </c>
      <c r="AQ13" s="313">
        <v>684</v>
      </c>
      <c r="AR13" s="313">
        <v>707</v>
      </c>
      <c r="AS13" s="313">
        <v>920</v>
      </c>
      <c r="AT13" s="313">
        <v>870</v>
      </c>
      <c r="AU13" s="313">
        <v>881</v>
      </c>
      <c r="AV13" s="313">
        <v>914</v>
      </c>
      <c r="AW13" s="313">
        <v>941</v>
      </c>
      <c r="AX13" s="313">
        <v>963</v>
      </c>
      <c r="AY13" s="313">
        <v>1000</v>
      </c>
      <c r="AZ13" s="313">
        <v>997</v>
      </c>
      <c r="BA13" s="313">
        <v>1016</v>
      </c>
      <c r="BB13" s="313">
        <v>967</v>
      </c>
      <c r="BC13" s="313">
        <v>944</v>
      </c>
      <c r="BD13" s="313">
        <v>949</v>
      </c>
      <c r="BE13" s="313">
        <v>958</v>
      </c>
      <c r="BF13" s="313">
        <v>926</v>
      </c>
      <c r="BG13" s="313">
        <v>896</v>
      </c>
      <c r="BH13" s="313">
        <v>892</v>
      </c>
      <c r="BI13" s="313">
        <v>937</v>
      </c>
      <c r="BJ13" s="313">
        <v>961</v>
      </c>
      <c r="BK13" s="313">
        <v>1008</v>
      </c>
      <c r="BL13" s="211">
        <v>996</v>
      </c>
      <c r="BM13" s="211">
        <v>919</v>
      </c>
      <c r="BN13" s="211">
        <v>1043</v>
      </c>
      <c r="BO13" s="211">
        <v>1033</v>
      </c>
      <c r="BP13" s="211">
        <v>1061</v>
      </c>
      <c r="BQ13" s="211">
        <v>1103</v>
      </c>
      <c r="BR13" s="211">
        <v>1102</v>
      </c>
      <c r="BS13" s="211">
        <v>1085</v>
      </c>
      <c r="BT13" s="211">
        <v>1100</v>
      </c>
      <c r="BU13" s="211">
        <v>1114</v>
      </c>
      <c r="BV13" s="211">
        <v>1126</v>
      </c>
      <c r="BW13" s="211">
        <v>1154</v>
      </c>
      <c r="BX13" s="313">
        <v>1153</v>
      </c>
      <c r="BY13" s="313">
        <v>1222</v>
      </c>
      <c r="BZ13" s="313">
        <v>1315</v>
      </c>
      <c r="CA13" s="313">
        <v>1344</v>
      </c>
      <c r="CB13" s="313">
        <v>1274</v>
      </c>
      <c r="CC13" s="313">
        <v>1299</v>
      </c>
      <c r="CD13" s="313">
        <v>1291</v>
      </c>
      <c r="CE13" s="313">
        <v>1293</v>
      </c>
      <c r="CF13" s="313">
        <v>1288</v>
      </c>
      <c r="CG13" s="313">
        <v>1367</v>
      </c>
      <c r="CH13" s="313">
        <v>1363</v>
      </c>
      <c r="CI13" s="313">
        <v>1358</v>
      </c>
      <c r="CJ13" s="211">
        <v>1281</v>
      </c>
      <c r="CK13" s="211">
        <v>1267</v>
      </c>
      <c r="CL13" s="211">
        <v>1377</v>
      </c>
      <c r="CM13" s="211">
        <v>1377</v>
      </c>
      <c r="CN13" s="211">
        <v>1357</v>
      </c>
      <c r="CO13" s="211">
        <v>1262</v>
      </c>
      <c r="CP13" s="211">
        <v>1280</v>
      </c>
      <c r="CQ13" s="211">
        <v>1327</v>
      </c>
      <c r="CR13" s="211">
        <v>1399</v>
      </c>
      <c r="CS13" s="211">
        <v>1437</v>
      </c>
      <c r="CT13" s="211">
        <v>1495</v>
      </c>
      <c r="CU13" s="211">
        <v>1569</v>
      </c>
      <c r="CV13" s="313">
        <v>1520</v>
      </c>
      <c r="CW13" s="313">
        <v>1484</v>
      </c>
      <c r="CX13" s="313">
        <v>1495</v>
      </c>
      <c r="CY13" s="313">
        <v>1541</v>
      </c>
      <c r="CZ13" s="313">
        <v>1570</v>
      </c>
      <c r="DA13" s="313">
        <v>1564</v>
      </c>
      <c r="DB13" s="313">
        <v>1622</v>
      </c>
      <c r="DC13" s="313">
        <v>1599</v>
      </c>
      <c r="DD13" s="313">
        <v>1487</v>
      </c>
      <c r="DE13" s="313">
        <v>1507</v>
      </c>
      <c r="DF13" s="313">
        <v>1530</v>
      </c>
      <c r="DG13" s="313">
        <v>1562</v>
      </c>
      <c r="DH13" s="211">
        <v>1440</v>
      </c>
      <c r="DI13" s="211">
        <v>1375</v>
      </c>
      <c r="DJ13" s="211">
        <v>1519</v>
      </c>
      <c r="DK13" s="211">
        <v>1553</v>
      </c>
      <c r="DL13" s="211">
        <v>1502</v>
      </c>
      <c r="DM13" s="211">
        <v>1511</v>
      </c>
      <c r="DN13" s="211">
        <v>1364</v>
      </c>
      <c r="DO13" s="211">
        <v>1365</v>
      </c>
      <c r="DP13" s="211">
        <v>1409</v>
      </c>
      <c r="DQ13" s="211">
        <v>1343</v>
      </c>
      <c r="DR13" s="211">
        <v>1331</v>
      </c>
      <c r="DS13" s="211">
        <v>1351</v>
      </c>
      <c r="DT13" s="313">
        <v>1249</v>
      </c>
      <c r="DU13" s="313">
        <v>1184</v>
      </c>
      <c r="DV13" s="313">
        <v>1368</v>
      </c>
      <c r="DW13" s="313">
        <v>1339</v>
      </c>
      <c r="DX13" s="313">
        <v>1307</v>
      </c>
      <c r="DY13" s="313">
        <v>1317</v>
      </c>
      <c r="DZ13" s="313">
        <v>1308</v>
      </c>
      <c r="EA13" s="313">
        <v>1370</v>
      </c>
      <c r="EB13" s="313">
        <v>1372</v>
      </c>
      <c r="EC13" s="313">
        <v>1406</v>
      </c>
      <c r="ED13" s="313">
        <v>1426</v>
      </c>
      <c r="EE13" s="313">
        <v>1424</v>
      </c>
      <c r="EF13" s="211">
        <v>1318</v>
      </c>
      <c r="EG13" s="211">
        <v>1255</v>
      </c>
      <c r="EH13" s="211">
        <v>1257</v>
      </c>
      <c r="EI13" s="211">
        <v>1255</v>
      </c>
      <c r="EJ13" s="211">
        <v>1355</v>
      </c>
      <c r="EK13" s="211">
        <v>1366</v>
      </c>
      <c r="EL13" s="211">
        <v>1378</v>
      </c>
      <c r="EM13" s="211">
        <v>1339</v>
      </c>
      <c r="EN13" s="211">
        <v>1392</v>
      </c>
      <c r="EO13" s="211">
        <v>1381</v>
      </c>
      <c r="EP13" s="211">
        <v>1404</v>
      </c>
      <c r="EQ13" s="211">
        <v>1426</v>
      </c>
      <c r="ER13" s="211">
        <v>1333</v>
      </c>
      <c r="ES13" s="211">
        <v>1251</v>
      </c>
      <c r="ET13" s="211">
        <v>1262</v>
      </c>
      <c r="EU13" s="211">
        <v>1322</v>
      </c>
      <c r="EV13" s="211">
        <v>1324</v>
      </c>
      <c r="EW13" s="328">
        <v>1359</v>
      </c>
      <c r="EX13" s="211">
        <v>1382</v>
      </c>
      <c r="EY13" s="324">
        <v>23</v>
      </c>
      <c r="EZ13" s="325">
        <v>101.692420897719</v>
      </c>
      <c r="FA13" s="324">
        <v>-44</v>
      </c>
      <c r="FB13" s="325">
        <v>96.914446002805093</v>
      </c>
      <c r="FF13" s="329" t="s">
        <v>678</v>
      </c>
      <c r="FG13" s="330">
        <v>3600393</v>
      </c>
      <c r="FH13" s="331">
        <v>3670286</v>
      </c>
      <c r="FI13" s="331">
        <v>3742748</v>
      </c>
      <c r="FJ13" s="331">
        <v>3910011</v>
      </c>
      <c r="FK13" s="331">
        <v>3910066</v>
      </c>
      <c r="FL13" s="331">
        <v>4253603</v>
      </c>
      <c r="FM13" s="331">
        <v>4053788</v>
      </c>
      <c r="FN13" s="337">
        <v>4094142</v>
      </c>
      <c r="FO13" s="337">
        <v>4087413</v>
      </c>
      <c r="FP13" s="31"/>
    </row>
    <row r="14" spans="1:172" ht="15" outlineLevel="2">
      <c r="A14" s="348">
        <v>154</v>
      </c>
      <c r="B14" s="349" t="s">
        <v>533</v>
      </c>
      <c r="C14" s="348" t="s">
        <v>393</v>
      </c>
      <c r="D14" s="313">
        <v>25695</v>
      </c>
      <c r="E14" s="313">
        <v>25457</v>
      </c>
      <c r="F14" s="313">
        <v>25711</v>
      </c>
      <c r="G14" s="313">
        <v>25875</v>
      </c>
      <c r="H14" s="313">
        <v>26612</v>
      </c>
      <c r="I14" s="313">
        <v>27210</v>
      </c>
      <c r="J14" s="313">
        <v>26958</v>
      </c>
      <c r="K14" s="313">
        <v>26582</v>
      </c>
      <c r="L14" s="313">
        <v>25611</v>
      </c>
      <c r="M14" s="313">
        <v>25925</v>
      </c>
      <c r="N14" s="313">
        <v>26184</v>
      </c>
      <c r="O14" s="313">
        <v>26476</v>
      </c>
      <c r="P14" s="313">
        <v>25748</v>
      </c>
      <c r="Q14" s="313">
        <v>24012</v>
      </c>
      <c r="R14" s="313">
        <v>25731</v>
      </c>
      <c r="S14" s="313">
        <v>26073</v>
      </c>
      <c r="T14" s="313">
        <v>26612</v>
      </c>
      <c r="U14" s="313">
        <v>27163</v>
      </c>
      <c r="V14" s="313">
        <v>27084</v>
      </c>
      <c r="W14" s="313">
        <v>27941</v>
      </c>
      <c r="X14" s="313">
        <v>28379</v>
      </c>
      <c r="Y14" s="313">
        <v>29030</v>
      </c>
      <c r="Z14" s="313">
        <v>28299</v>
      </c>
      <c r="AA14" s="313">
        <v>27629</v>
      </c>
      <c r="AB14" s="313">
        <v>26351</v>
      </c>
      <c r="AC14" s="313">
        <v>25605</v>
      </c>
      <c r="AD14" s="313">
        <v>25802</v>
      </c>
      <c r="AE14" s="313">
        <v>25879</v>
      </c>
      <c r="AF14" s="313">
        <v>26114</v>
      </c>
      <c r="AG14" s="313">
        <v>26902</v>
      </c>
      <c r="AH14" s="313">
        <v>27581</v>
      </c>
      <c r="AI14" s="313">
        <v>27823</v>
      </c>
      <c r="AJ14" s="313">
        <v>28167</v>
      </c>
      <c r="AK14" s="313">
        <v>28216</v>
      </c>
      <c r="AL14" s="313">
        <v>26528</v>
      </c>
      <c r="AM14" s="313">
        <v>26848</v>
      </c>
      <c r="AN14" s="313">
        <v>26436</v>
      </c>
      <c r="AO14" s="313">
        <v>25011</v>
      </c>
      <c r="AP14" s="313">
        <v>25346</v>
      </c>
      <c r="AQ14" s="313">
        <v>26119</v>
      </c>
      <c r="AR14" s="313">
        <v>26070</v>
      </c>
      <c r="AS14" s="313">
        <v>27674</v>
      </c>
      <c r="AT14" s="313">
        <v>28092</v>
      </c>
      <c r="AU14" s="313">
        <v>28335</v>
      </c>
      <c r="AV14" s="313">
        <v>28541</v>
      </c>
      <c r="AW14" s="313">
        <v>28563</v>
      </c>
      <c r="AX14" s="313">
        <v>28248</v>
      </c>
      <c r="AY14" s="313">
        <v>28408</v>
      </c>
      <c r="AZ14" s="313">
        <v>28238</v>
      </c>
      <c r="BA14" s="313">
        <v>28052</v>
      </c>
      <c r="BB14" s="313">
        <v>28099</v>
      </c>
      <c r="BC14" s="313">
        <v>27502</v>
      </c>
      <c r="BD14" s="313">
        <v>27257</v>
      </c>
      <c r="BE14" s="313">
        <v>27333</v>
      </c>
      <c r="BF14" s="313">
        <v>27552</v>
      </c>
      <c r="BG14" s="313">
        <v>27394</v>
      </c>
      <c r="BH14" s="313">
        <v>27436</v>
      </c>
      <c r="BI14" s="313">
        <v>27148</v>
      </c>
      <c r="BJ14" s="313">
        <v>26646</v>
      </c>
      <c r="BK14" s="313">
        <v>26940</v>
      </c>
      <c r="BL14" s="211">
        <v>26638</v>
      </c>
      <c r="BM14" s="211">
        <v>26223</v>
      </c>
      <c r="BN14" s="211">
        <v>26715</v>
      </c>
      <c r="BO14" s="211">
        <v>26538</v>
      </c>
      <c r="BP14" s="211">
        <v>26188</v>
      </c>
      <c r="BQ14" s="211">
        <v>26151</v>
      </c>
      <c r="BR14" s="211">
        <v>26124</v>
      </c>
      <c r="BS14" s="211">
        <v>26433</v>
      </c>
      <c r="BT14" s="211">
        <v>26378</v>
      </c>
      <c r="BU14" s="211">
        <v>26340</v>
      </c>
      <c r="BV14" s="211">
        <v>26437</v>
      </c>
      <c r="BW14" s="211">
        <v>26192</v>
      </c>
      <c r="BX14" s="313">
        <v>25590</v>
      </c>
      <c r="BY14" s="313">
        <v>25375</v>
      </c>
      <c r="BZ14" s="313">
        <v>25249</v>
      </c>
      <c r="CA14" s="313">
        <v>25132</v>
      </c>
      <c r="CB14" s="313">
        <v>25101</v>
      </c>
      <c r="CC14" s="313">
        <v>25201</v>
      </c>
      <c r="CD14" s="313">
        <v>25307</v>
      </c>
      <c r="CE14" s="313">
        <v>25277</v>
      </c>
      <c r="CF14" s="313">
        <v>25024</v>
      </c>
      <c r="CG14" s="313">
        <v>25007</v>
      </c>
      <c r="CH14" s="313">
        <v>24982</v>
      </c>
      <c r="CI14" s="313">
        <v>24892</v>
      </c>
      <c r="CJ14" s="211">
        <v>24114</v>
      </c>
      <c r="CK14" s="211">
        <v>23268</v>
      </c>
      <c r="CL14" s="211">
        <v>23037</v>
      </c>
      <c r="CM14" s="211">
        <v>22718</v>
      </c>
      <c r="CN14" s="211">
        <v>22266</v>
      </c>
      <c r="CO14" s="211">
        <v>22025</v>
      </c>
      <c r="CP14" s="211">
        <v>22031</v>
      </c>
      <c r="CQ14" s="211">
        <v>22506</v>
      </c>
      <c r="CR14" s="211">
        <v>22585</v>
      </c>
      <c r="CS14" s="211">
        <v>22856</v>
      </c>
      <c r="CT14" s="211">
        <v>23260</v>
      </c>
      <c r="CU14" s="211">
        <v>23476</v>
      </c>
      <c r="CV14" s="313">
        <v>23211</v>
      </c>
      <c r="CW14" s="313">
        <v>23135</v>
      </c>
      <c r="CX14" s="313">
        <v>23357</v>
      </c>
      <c r="CY14" s="313">
        <v>23446</v>
      </c>
      <c r="CZ14" s="313">
        <v>23611</v>
      </c>
      <c r="DA14" s="313">
        <v>23540</v>
      </c>
      <c r="DB14" s="313">
        <v>23537</v>
      </c>
      <c r="DC14" s="313">
        <v>23758</v>
      </c>
      <c r="DD14" s="313">
        <v>23091</v>
      </c>
      <c r="DE14" s="313">
        <v>23302</v>
      </c>
      <c r="DF14" s="313">
        <v>23383</v>
      </c>
      <c r="DG14" s="313">
        <v>23431</v>
      </c>
      <c r="DH14" s="211">
        <v>23271</v>
      </c>
      <c r="DI14" s="211">
        <v>22992</v>
      </c>
      <c r="DJ14" s="211">
        <v>23581</v>
      </c>
      <c r="DK14" s="211">
        <v>23820</v>
      </c>
      <c r="DL14" s="211">
        <v>23611</v>
      </c>
      <c r="DM14" s="211">
        <v>23398</v>
      </c>
      <c r="DN14" s="211">
        <v>21452</v>
      </c>
      <c r="DO14" s="211">
        <v>21490</v>
      </c>
      <c r="DP14" s="211">
        <v>21802</v>
      </c>
      <c r="DQ14" s="211">
        <v>21650</v>
      </c>
      <c r="DR14" s="211">
        <v>21664</v>
      </c>
      <c r="DS14" s="211">
        <v>21640</v>
      </c>
      <c r="DT14" s="313">
        <v>21194</v>
      </c>
      <c r="DU14" s="313">
        <v>20764</v>
      </c>
      <c r="DV14" s="313">
        <v>21765</v>
      </c>
      <c r="DW14" s="313">
        <v>21566</v>
      </c>
      <c r="DX14" s="313">
        <v>21267</v>
      </c>
      <c r="DY14" s="313">
        <v>21487</v>
      </c>
      <c r="DZ14" s="313">
        <v>21348</v>
      </c>
      <c r="EA14" s="313">
        <v>21385</v>
      </c>
      <c r="EB14" s="313">
        <v>21314</v>
      </c>
      <c r="EC14" s="313">
        <v>21278</v>
      </c>
      <c r="ED14" s="313">
        <v>21646</v>
      </c>
      <c r="EE14" s="313">
        <v>21601</v>
      </c>
      <c r="EF14" s="211">
        <v>21027</v>
      </c>
      <c r="EG14" s="211">
        <v>20627</v>
      </c>
      <c r="EH14" s="211">
        <v>20485</v>
      </c>
      <c r="EI14" s="211">
        <v>20675</v>
      </c>
      <c r="EJ14" s="211">
        <v>20813</v>
      </c>
      <c r="EK14" s="211">
        <v>20860</v>
      </c>
      <c r="EL14" s="211">
        <v>20693</v>
      </c>
      <c r="EM14" s="211">
        <v>20758</v>
      </c>
      <c r="EN14" s="211">
        <v>20883</v>
      </c>
      <c r="EO14" s="211">
        <v>20852</v>
      </c>
      <c r="EP14" s="211">
        <v>20773</v>
      </c>
      <c r="EQ14" s="211">
        <v>20768</v>
      </c>
      <c r="ER14" s="211">
        <v>20131</v>
      </c>
      <c r="ES14" s="211">
        <v>19747</v>
      </c>
      <c r="ET14" s="211">
        <v>19925</v>
      </c>
      <c r="EU14" s="211">
        <v>20031</v>
      </c>
      <c r="EV14" s="211">
        <v>20065</v>
      </c>
      <c r="EW14" s="328">
        <v>20186</v>
      </c>
      <c r="EX14" s="211">
        <v>20121</v>
      </c>
      <c r="EY14" s="324">
        <v>-65</v>
      </c>
      <c r="EZ14" s="325">
        <v>99.677994649757295</v>
      </c>
      <c r="FA14" s="324">
        <v>-647</v>
      </c>
      <c r="FB14" s="325">
        <v>96.884630200308195</v>
      </c>
      <c r="FC14" s="42"/>
      <c r="FF14" s="329" t="s">
        <v>679</v>
      </c>
      <c r="FG14" s="330">
        <v>3632108</v>
      </c>
      <c r="FH14" s="331">
        <v>3682330</v>
      </c>
      <c r="FI14" s="331">
        <v>3769054</v>
      </c>
      <c r="FJ14" s="331">
        <v>3914759</v>
      </c>
      <c r="FK14" s="331">
        <v>3943689</v>
      </c>
      <c r="FL14" s="331">
        <v>4190806</v>
      </c>
      <c r="FM14" s="331">
        <v>4084358</v>
      </c>
      <c r="FN14" s="337">
        <v>4101452</v>
      </c>
      <c r="FO14" s="337">
        <v>4081391</v>
      </c>
      <c r="FP14" s="31"/>
    </row>
    <row r="15" spans="1:172" ht="15" outlineLevel="2">
      <c r="A15" s="348">
        <v>250</v>
      </c>
      <c r="B15" s="349" t="s">
        <v>533</v>
      </c>
      <c r="C15" s="348" t="s">
        <v>403</v>
      </c>
      <c r="D15" s="313">
        <v>8763</v>
      </c>
      <c r="E15" s="313">
        <v>8639</v>
      </c>
      <c r="F15" s="313">
        <v>8793</v>
      </c>
      <c r="G15" s="313">
        <v>9215</v>
      </c>
      <c r="H15" s="313">
        <v>9332</v>
      </c>
      <c r="I15" s="313">
        <v>9380</v>
      </c>
      <c r="J15" s="313">
        <v>9309</v>
      </c>
      <c r="K15" s="313">
        <v>9191</v>
      </c>
      <c r="L15" s="313">
        <v>8947</v>
      </c>
      <c r="M15" s="313">
        <v>9065</v>
      </c>
      <c r="N15" s="313">
        <v>9186</v>
      </c>
      <c r="O15" s="313">
        <v>9169</v>
      </c>
      <c r="P15" s="313">
        <v>8749</v>
      </c>
      <c r="Q15" s="313">
        <v>8846</v>
      </c>
      <c r="R15" s="313">
        <v>9058</v>
      </c>
      <c r="S15" s="313">
        <v>9036</v>
      </c>
      <c r="T15" s="313">
        <v>9332</v>
      </c>
      <c r="U15" s="313">
        <v>9370</v>
      </c>
      <c r="V15" s="313">
        <v>9391</v>
      </c>
      <c r="W15" s="313">
        <v>9609</v>
      </c>
      <c r="X15" s="313">
        <v>9703</v>
      </c>
      <c r="Y15" s="313">
        <v>9793</v>
      </c>
      <c r="Z15" s="313">
        <v>9410</v>
      </c>
      <c r="AA15" s="313">
        <v>9264</v>
      </c>
      <c r="AB15" s="313">
        <v>8786</v>
      </c>
      <c r="AC15" s="313">
        <v>8531</v>
      </c>
      <c r="AD15" s="313">
        <v>8654</v>
      </c>
      <c r="AE15" s="313">
        <v>8663</v>
      </c>
      <c r="AF15" s="313">
        <v>8633</v>
      </c>
      <c r="AG15" s="313">
        <v>8846</v>
      </c>
      <c r="AH15" s="313">
        <v>8934</v>
      </c>
      <c r="AI15" s="313">
        <v>8980</v>
      </c>
      <c r="AJ15" s="313">
        <v>9007</v>
      </c>
      <c r="AK15" s="313">
        <v>8983</v>
      </c>
      <c r="AL15" s="313">
        <v>8428</v>
      </c>
      <c r="AM15" s="313">
        <v>8585</v>
      </c>
      <c r="AN15" s="313">
        <v>8452</v>
      </c>
      <c r="AO15" s="313">
        <v>8057</v>
      </c>
      <c r="AP15" s="313">
        <v>8176</v>
      </c>
      <c r="AQ15" s="313">
        <v>8371</v>
      </c>
      <c r="AR15" s="313">
        <v>8402</v>
      </c>
      <c r="AS15" s="313">
        <v>9136</v>
      </c>
      <c r="AT15" s="313">
        <v>9107</v>
      </c>
      <c r="AU15" s="313">
        <v>9202</v>
      </c>
      <c r="AV15" s="313">
        <v>9336</v>
      </c>
      <c r="AW15" s="313">
        <v>9461</v>
      </c>
      <c r="AX15" s="313">
        <v>9476</v>
      </c>
      <c r="AY15" s="313">
        <v>9657</v>
      </c>
      <c r="AZ15" s="313">
        <v>9622</v>
      </c>
      <c r="BA15" s="313">
        <v>9468</v>
      </c>
      <c r="BB15" s="313">
        <v>9395</v>
      </c>
      <c r="BC15" s="313">
        <v>9135</v>
      </c>
      <c r="BD15" s="313">
        <v>9111</v>
      </c>
      <c r="BE15" s="313">
        <v>9211</v>
      </c>
      <c r="BF15" s="313">
        <v>9130</v>
      </c>
      <c r="BG15" s="313">
        <v>9333</v>
      </c>
      <c r="BH15" s="313">
        <v>9027</v>
      </c>
      <c r="BI15" s="313">
        <v>9090</v>
      </c>
      <c r="BJ15" s="313">
        <v>8995</v>
      </c>
      <c r="BK15" s="313">
        <v>9104</v>
      </c>
      <c r="BL15" s="211">
        <v>9092</v>
      </c>
      <c r="BM15" s="211">
        <v>8877</v>
      </c>
      <c r="BN15" s="211">
        <v>8990</v>
      </c>
      <c r="BO15" s="211">
        <v>8900</v>
      </c>
      <c r="BP15" s="211">
        <v>8836</v>
      </c>
      <c r="BQ15" s="211">
        <v>8852</v>
      </c>
      <c r="BR15" s="211">
        <v>8892</v>
      </c>
      <c r="BS15" s="211">
        <v>8915</v>
      </c>
      <c r="BT15" s="211">
        <v>9054</v>
      </c>
      <c r="BU15" s="211">
        <v>9132</v>
      </c>
      <c r="BV15" s="211">
        <v>9357</v>
      </c>
      <c r="BW15" s="211">
        <v>9332</v>
      </c>
      <c r="BX15" s="313">
        <v>9287</v>
      </c>
      <c r="BY15" s="313">
        <v>9169</v>
      </c>
      <c r="BZ15" s="313">
        <v>9128</v>
      </c>
      <c r="CA15" s="313">
        <v>9125</v>
      </c>
      <c r="CB15" s="313">
        <v>9203</v>
      </c>
      <c r="CC15" s="313">
        <v>9214</v>
      </c>
      <c r="CD15" s="313">
        <v>9335</v>
      </c>
      <c r="CE15" s="313">
        <v>9276</v>
      </c>
      <c r="CF15" s="313">
        <v>9212</v>
      </c>
      <c r="CG15" s="313">
        <v>9307</v>
      </c>
      <c r="CH15" s="313">
        <v>9249</v>
      </c>
      <c r="CI15" s="313">
        <v>9184</v>
      </c>
      <c r="CJ15" s="211">
        <v>8794</v>
      </c>
      <c r="CK15" s="211">
        <v>8696</v>
      </c>
      <c r="CL15" s="211">
        <v>8798</v>
      </c>
      <c r="CM15" s="211">
        <v>8964</v>
      </c>
      <c r="CN15" s="211">
        <v>8900</v>
      </c>
      <c r="CO15" s="211">
        <v>8914</v>
      </c>
      <c r="CP15" s="211">
        <v>8936</v>
      </c>
      <c r="CQ15" s="211">
        <v>9145</v>
      </c>
      <c r="CR15" s="211">
        <v>9184</v>
      </c>
      <c r="CS15" s="211">
        <v>9318</v>
      </c>
      <c r="CT15" s="211">
        <v>9477</v>
      </c>
      <c r="CU15" s="211">
        <v>9638</v>
      </c>
      <c r="CV15" s="313">
        <v>9605</v>
      </c>
      <c r="CW15" s="313">
        <v>9600</v>
      </c>
      <c r="CX15" s="313">
        <v>9670</v>
      </c>
      <c r="CY15" s="313">
        <v>9722</v>
      </c>
      <c r="CZ15" s="313">
        <v>9799</v>
      </c>
      <c r="DA15" s="313">
        <v>9893</v>
      </c>
      <c r="DB15" s="313">
        <v>9925</v>
      </c>
      <c r="DC15" s="313">
        <v>9941</v>
      </c>
      <c r="DD15" s="313">
        <v>9744</v>
      </c>
      <c r="DE15" s="313">
        <v>9660</v>
      </c>
      <c r="DF15" s="313">
        <v>9671</v>
      </c>
      <c r="DG15" s="313">
        <v>9732</v>
      </c>
      <c r="DH15" s="211">
        <v>9586</v>
      </c>
      <c r="DI15" s="211">
        <v>9491</v>
      </c>
      <c r="DJ15" s="211">
        <v>9738</v>
      </c>
      <c r="DK15" s="211">
        <v>9777</v>
      </c>
      <c r="DL15" s="211">
        <v>9720</v>
      </c>
      <c r="DM15" s="211">
        <v>9614</v>
      </c>
      <c r="DN15" s="211">
        <v>8881</v>
      </c>
      <c r="DO15" s="211">
        <v>8841</v>
      </c>
      <c r="DP15" s="211">
        <v>8930</v>
      </c>
      <c r="DQ15" s="211">
        <v>8880</v>
      </c>
      <c r="DR15" s="211">
        <v>8938</v>
      </c>
      <c r="DS15" s="211">
        <v>9014</v>
      </c>
      <c r="DT15" s="313">
        <v>8833</v>
      </c>
      <c r="DU15" s="313">
        <v>8596</v>
      </c>
      <c r="DV15" s="313">
        <v>9055</v>
      </c>
      <c r="DW15" s="313">
        <v>8964</v>
      </c>
      <c r="DX15" s="313">
        <v>8975</v>
      </c>
      <c r="DY15" s="313">
        <v>9071</v>
      </c>
      <c r="DZ15" s="313">
        <v>8977</v>
      </c>
      <c r="EA15" s="313">
        <v>9049</v>
      </c>
      <c r="EB15" s="313">
        <v>9058</v>
      </c>
      <c r="EC15" s="313">
        <v>9038</v>
      </c>
      <c r="ED15" s="313">
        <v>9195</v>
      </c>
      <c r="EE15" s="313">
        <v>9109</v>
      </c>
      <c r="EF15" s="211">
        <v>8837</v>
      </c>
      <c r="EG15" s="211">
        <v>8604</v>
      </c>
      <c r="EH15" s="211">
        <v>8625</v>
      </c>
      <c r="EI15" s="211">
        <v>8775</v>
      </c>
      <c r="EJ15" s="211">
        <v>8813</v>
      </c>
      <c r="EK15" s="211">
        <v>8927</v>
      </c>
      <c r="EL15" s="211">
        <v>8972</v>
      </c>
      <c r="EM15" s="211">
        <v>8947</v>
      </c>
      <c r="EN15" s="211">
        <v>9101</v>
      </c>
      <c r="EO15" s="211">
        <v>9013</v>
      </c>
      <c r="EP15" s="211">
        <v>8937</v>
      </c>
      <c r="EQ15" s="211">
        <v>8931</v>
      </c>
      <c r="ER15" s="211">
        <v>8648</v>
      </c>
      <c r="ES15" s="211">
        <v>8500</v>
      </c>
      <c r="ET15" s="211">
        <v>8682</v>
      </c>
      <c r="EU15" s="211">
        <v>8823</v>
      </c>
      <c r="EV15" s="211">
        <v>8771</v>
      </c>
      <c r="EW15" s="328">
        <v>8817</v>
      </c>
      <c r="EX15" s="211">
        <v>8829</v>
      </c>
      <c r="EY15" s="324">
        <v>12</v>
      </c>
      <c r="EZ15" s="325">
        <v>100.13610071452899</v>
      </c>
      <c r="FA15" s="324">
        <v>-102</v>
      </c>
      <c r="FB15" s="325">
        <v>98.857910648303701</v>
      </c>
      <c r="FF15" s="329" t="s">
        <v>680</v>
      </c>
      <c r="FG15" s="330">
        <v>3679020</v>
      </c>
      <c r="FH15" s="331">
        <v>3688539</v>
      </c>
      <c r="FI15" s="331">
        <v>3783032</v>
      </c>
      <c r="FJ15" s="331">
        <v>3938516</v>
      </c>
      <c r="FK15" s="331">
        <v>3980162</v>
      </c>
      <c r="FL15" s="331">
        <v>4213503</v>
      </c>
      <c r="FM15" s="331">
        <v>4087413</v>
      </c>
      <c r="FN15" s="337">
        <v>4106076</v>
      </c>
      <c r="FO15" s="337">
        <v>4077810</v>
      </c>
      <c r="FP15" s="31"/>
    </row>
    <row r="16" spans="1:172" ht="15" outlineLevel="2">
      <c r="A16" s="348">
        <v>495</v>
      </c>
      <c r="B16" s="349" t="s">
        <v>533</v>
      </c>
      <c r="C16" s="348" t="s">
        <v>561</v>
      </c>
      <c r="D16" s="313">
        <v>1475</v>
      </c>
      <c r="E16" s="313">
        <v>1302</v>
      </c>
      <c r="F16" s="313">
        <v>1341</v>
      </c>
      <c r="G16" s="313">
        <v>1345</v>
      </c>
      <c r="H16" s="313">
        <v>1436</v>
      </c>
      <c r="I16" s="313">
        <v>1438</v>
      </c>
      <c r="J16" s="313">
        <v>1488</v>
      </c>
      <c r="K16" s="313">
        <v>1559</v>
      </c>
      <c r="L16" s="313">
        <v>1554</v>
      </c>
      <c r="M16" s="313">
        <v>1588</v>
      </c>
      <c r="N16" s="313">
        <v>1564</v>
      </c>
      <c r="O16" s="313">
        <v>1437</v>
      </c>
      <c r="P16" s="313">
        <v>1250</v>
      </c>
      <c r="Q16" s="313">
        <v>1246</v>
      </c>
      <c r="R16" s="313">
        <v>1209</v>
      </c>
      <c r="S16" s="313">
        <v>1233</v>
      </c>
      <c r="T16" s="313">
        <v>1436</v>
      </c>
      <c r="U16" s="313">
        <v>1238</v>
      </c>
      <c r="V16" s="313">
        <v>1244</v>
      </c>
      <c r="W16" s="313">
        <v>1256</v>
      </c>
      <c r="X16" s="313">
        <v>1293</v>
      </c>
      <c r="Y16" s="313">
        <v>1336</v>
      </c>
      <c r="Z16" s="313">
        <v>1225</v>
      </c>
      <c r="AA16" s="313">
        <v>1174</v>
      </c>
      <c r="AB16" s="313">
        <v>1034</v>
      </c>
      <c r="AC16" s="313">
        <v>949</v>
      </c>
      <c r="AD16" s="313">
        <v>1000</v>
      </c>
      <c r="AE16" s="313">
        <v>1013</v>
      </c>
      <c r="AF16" s="313">
        <v>992</v>
      </c>
      <c r="AG16" s="313">
        <v>988</v>
      </c>
      <c r="AH16" s="313">
        <v>985</v>
      </c>
      <c r="AI16" s="313">
        <v>985</v>
      </c>
      <c r="AJ16" s="313">
        <v>956</v>
      </c>
      <c r="AK16" s="313">
        <v>966</v>
      </c>
      <c r="AL16" s="313">
        <v>818</v>
      </c>
      <c r="AM16" s="313">
        <v>984</v>
      </c>
      <c r="AN16" s="313">
        <v>1170</v>
      </c>
      <c r="AO16" s="313">
        <v>984</v>
      </c>
      <c r="AP16" s="313">
        <v>994</v>
      </c>
      <c r="AQ16" s="313">
        <v>1035</v>
      </c>
      <c r="AR16" s="313">
        <v>1069</v>
      </c>
      <c r="AS16" s="313">
        <v>1333</v>
      </c>
      <c r="AT16" s="313">
        <v>1247</v>
      </c>
      <c r="AU16" s="313">
        <v>1280</v>
      </c>
      <c r="AV16" s="313">
        <v>1321</v>
      </c>
      <c r="AW16" s="313">
        <v>1371</v>
      </c>
      <c r="AX16" s="313">
        <v>1398</v>
      </c>
      <c r="AY16" s="313">
        <v>1426</v>
      </c>
      <c r="AZ16" s="313">
        <v>1418</v>
      </c>
      <c r="BA16" s="313">
        <v>1397</v>
      </c>
      <c r="BB16" s="313">
        <v>1221</v>
      </c>
      <c r="BC16" s="313">
        <v>1166</v>
      </c>
      <c r="BD16" s="313">
        <v>1158</v>
      </c>
      <c r="BE16" s="313">
        <v>1170</v>
      </c>
      <c r="BF16" s="313">
        <v>1309</v>
      </c>
      <c r="BG16" s="313">
        <v>1192</v>
      </c>
      <c r="BH16" s="313">
        <v>1163</v>
      </c>
      <c r="BI16" s="313">
        <v>1174</v>
      </c>
      <c r="BJ16" s="313">
        <v>1168</v>
      </c>
      <c r="BK16" s="313">
        <v>1210</v>
      </c>
      <c r="BL16" s="211">
        <v>1204</v>
      </c>
      <c r="BM16" s="211">
        <v>1135</v>
      </c>
      <c r="BN16" s="211">
        <v>1266</v>
      </c>
      <c r="BO16" s="211">
        <v>1230</v>
      </c>
      <c r="BP16" s="211">
        <v>1193</v>
      </c>
      <c r="BQ16" s="211">
        <v>1219</v>
      </c>
      <c r="BR16" s="211">
        <v>1213</v>
      </c>
      <c r="BS16" s="211">
        <v>1209</v>
      </c>
      <c r="BT16" s="211">
        <v>1245</v>
      </c>
      <c r="BU16" s="211">
        <v>1306</v>
      </c>
      <c r="BV16" s="211">
        <v>1336</v>
      </c>
      <c r="BW16" s="211">
        <v>1290</v>
      </c>
      <c r="BX16" s="313">
        <v>1226</v>
      </c>
      <c r="BY16" s="313">
        <v>1171</v>
      </c>
      <c r="BZ16" s="313">
        <v>1222</v>
      </c>
      <c r="CA16" s="313">
        <v>1228</v>
      </c>
      <c r="CB16" s="313">
        <v>1224</v>
      </c>
      <c r="CC16" s="313">
        <v>1220</v>
      </c>
      <c r="CD16" s="313">
        <v>1197</v>
      </c>
      <c r="CE16" s="313">
        <v>1158</v>
      </c>
      <c r="CF16" s="313">
        <v>1117</v>
      </c>
      <c r="CG16" s="313">
        <v>1129</v>
      </c>
      <c r="CH16" s="313">
        <v>1121</v>
      </c>
      <c r="CI16" s="313">
        <v>1118</v>
      </c>
      <c r="CJ16" s="211">
        <v>1016</v>
      </c>
      <c r="CK16" s="211">
        <v>938</v>
      </c>
      <c r="CL16" s="211">
        <v>1016</v>
      </c>
      <c r="CM16" s="211">
        <v>1106</v>
      </c>
      <c r="CN16" s="211">
        <v>1060</v>
      </c>
      <c r="CO16" s="211">
        <v>1106</v>
      </c>
      <c r="CP16" s="211">
        <v>1105</v>
      </c>
      <c r="CQ16" s="211">
        <v>1151</v>
      </c>
      <c r="CR16" s="211">
        <v>1203</v>
      </c>
      <c r="CS16" s="211">
        <v>1246</v>
      </c>
      <c r="CT16" s="211">
        <v>1302</v>
      </c>
      <c r="CU16" s="211">
        <v>1375</v>
      </c>
      <c r="CV16" s="313">
        <v>1345</v>
      </c>
      <c r="CW16" s="313">
        <v>1279</v>
      </c>
      <c r="CX16" s="313">
        <v>1331</v>
      </c>
      <c r="CY16" s="313">
        <v>1418</v>
      </c>
      <c r="CZ16" s="313">
        <v>1471</v>
      </c>
      <c r="DA16" s="313">
        <v>1465</v>
      </c>
      <c r="DB16" s="313">
        <v>1509</v>
      </c>
      <c r="DC16" s="313">
        <v>1505</v>
      </c>
      <c r="DD16" s="313">
        <v>1348</v>
      </c>
      <c r="DE16" s="313">
        <v>1351</v>
      </c>
      <c r="DF16" s="313">
        <v>1349</v>
      </c>
      <c r="DG16" s="313">
        <v>1374</v>
      </c>
      <c r="DH16" s="211">
        <v>1290</v>
      </c>
      <c r="DI16" s="211">
        <v>1223</v>
      </c>
      <c r="DJ16" s="211">
        <v>1444</v>
      </c>
      <c r="DK16" s="211">
        <v>1431</v>
      </c>
      <c r="DL16" s="211">
        <v>1399</v>
      </c>
      <c r="DM16" s="211">
        <v>1377</v>
      </c>
      <c r="DN16" s="211">
        <v>1225</v>
      </c>
      <c r="DO16" s="211">
        <v>1210</v>
      </c>
      <c r="DP16" s="211">
        <v>1292</v>
      </c>
      <c r="DQ16" s="211">
        <v>1297</v>
      </c>
      <c r="DR16" s="211">
        <v>1287</v>
      </c>
      <c r="DS16" s="211">
        <v>1313</v>
      </c>
      <c r="DT16" s="313">
        <v>1168</v>
      </c>
      <c r="DU16" s="313">
        <v>1048</v>
      </c>
      <c r="DV16" s="313">
        <v>1240</v>
      </c>
      <c r="DW16" s="313">
        <v>1230</v>
      </c>
      <c r="DX16" s="313">
        <v>1200</v>
      </c>
      <c r="DY16" s="313">
        <v>1261</v>
      </c>
      <c r="DZ16" s="313">
        <v>1183</v>
      </c>
      <c r="EA16" s="313">
        <v>1260</v>
      </c>
      <c r="EB16" s="313">
        <v>1253</v>
      </c>
      <c r="EC16" s="313">
        <v>1234</v>
      </c>
      <c r="ED16" s="313">
        <v>1263</v>
      </c>
      <c r="EE16" s="313">
        <v>1233</v>
      </c>
      <c r="EF16" s="211">
        <v>1140</v>
      </c>
      <c r="EG16" s="211">
        <v>1056</v>
      </c>
      <c r="EH16" s="211">
        <v>1081</v>
      </c>
      <c r="EI16" s="211">
        <v>1126</v>
      </c>
      <c r="EJ16" s="211">
        <v>1205</v>
      </c>
      <c r="EK16" s="211">
        <v>1252</v>
      </c>
      <c r="EL16" s="211">
        <v>1275</v>
      </c>
      <c r="EM16" s="211">
        <v>1266</v>
      </c>
      <c r="EN16" s="211">
        <v>1287</v>
      </c>
      <c r="EO16" s="211">
        <v>1238</v>
      </c>
      <c r="EP16" s="211">
        <v>1234</v>
      </c>
      <c r="EQ16" s="211">
        <v>1294</v>
      </c>
      <c r="ER16" s="211">
        <v>1189</v>
      </c>
      <c r="ES16" s="211">
        <v>1132</v>
      </c>
      <c r="ET16" s="211">
        <v>1159</v>
      </c>
      <c r="EU16" s="211">
        <v>1260</v>
      </c>
      <c r="EV16" s="211">
        <v>1266</v>
      </c>
      <c r="EW16" s="328">
        <v>1291</v>
      </c>
      <c r="EX16" s="211">
        <v>1313</v>
      </c>
      <c r="EY16" s="324">
        <v>22</v>
      </c>
      <c r="EZ16" s="325">
        <v>101.704105344694</v>
      </c>
      <c r="FA16" s="324">
        <v>19</v>
      </c>
      <c r="FB16" s="325">
        <v>101.468315301391</v>
      </c>
      <c r="FF16" s="329" t="s">
        <v>681</v>
      </c>
      <c r="FG16" s="330">
        <v>3678842</v>
      </c>
      <c r="FH16" s="331">
        <v>3691515</v>
      </c>
      <c r="FI16" s="331">
        <v>3791243</v>
      </c>
      <c r="FJ16" s="331">
        <v>3947078</v>
      </c>
      <c r="FK16" s="331">
        <v>4015743</v>
      </c>
      <c r="FL16" s="331">
        <v>4231708</v>
      </c>
      <c r="FM16" s="331">
        <v>4087413</v>
      </c>
      <c r="FN16" s="337">
        <v>4112491</v>
      </c>
      <c r="FO16" s="337">
        <v>4088628</v>
      </c>
      <c r="FP16" s="31"/>
    </row>
    <row r="17" spans="1:172" ht="15" outlineLevel="2">
      <c r="A17" s="348">
        <v>790</v>
      </c>
      <c r="B17" s="349" t="s">
        <v>533</v>
      </c>
      <c r="C17" s="348" t="s">
        <v>562</v>
      </c>
      <c r="D17" s="313">
        <v>2334</v>
      </c>
      <c r="E17" s="313">
        <v>2359</v>
      </c>
      <c r="F17" s="313">
        <v>2393</v>
      </c>
      <c r="G17" s="313">
        <v>2487</v>
      </c>
      <c r="H17" s="313">
        <v>2501</v>
      </c>
      <c r="I17" s="313">
        <v>2583</v>
      </c>
      <c r="J17" s="313">
        <v>2456</v>
      </c>
      <c r="K17" s="313">
        <v>2363</v>
      </c>
      <c r="L17" s="313">
        <v>2347</v>
      </c>
      <c r="M17" s="313">
        <v>2417</v>
      </c>
      <c r="N17" s="313">
        <v>2463</v>
      </c>
      <c r="O17" s="313">
        <v>2459</v>
      </c>
      <c r="P17" s="313">
        <v>2297</v>
      </c>
      <c r="Q17" s="313">
        <v>2388</v>
      </c>
      <c r="R17" s="313">
        <v>2464</v>
      </c>
      <c r="S17" s="313">
        <v>2470</v>
      </c>
      <c r="T17" s="313">
        <v>2501</v>
      </c>
      <c r="U17" s="313">
        <v>2526</v>
      </c>
      <c r="V17" s="313">
        <v>2543</v>
      </c>
      <c r="W17" s="313">
        <v>2608</v>
      </c>
      <c r="X17" s="313">
        <v>2661</v>
      </c>
      <c r="Y17" s="313">
        <v>2769</v>
      </c>
      <c r="Z17" s="313">
        <v>2685</v>
      </c>
      <c r="AA17" s="313">
        <v>2625</v>
      </c>
      <c r="AB17" s="313">
        <v>2437</v>
      </c>
      <c r="AC17" s="313">
        <v>2367</v>
      </c>
      <c r="AD17" s="313">
        <v>2394</v>
      </c>
      <c r="AE17" s="313">
        <v>2401</v>
      </c>
      <c r="AF17" s="313">
        <v>2355</v>
      </c>
      <c r="AG17" s="313">
        <v>2416</v>
      </c>
      <c r="AH17" s="313">
        <v>2438</v>
      </c>
      <c r="AI17" s="313">
        <v>2467</v>
      </c>
      <c r="AJ17" s="313">
        <v>2481</v>
      </c>
      <c r="AK17" s="313">
        <v>2486</v>
      </c>
      <c r="AL17" s="313">
        <v>2325</v>
      </c>
      <c r="AM17" s="313">
        <v>2390</v>
      </c>
      <c r="AN17" s="313">
        <v>2337</v>
      </c>
      <c r="AO17" s="313">
        <v>2014</v>
      </c>
      <c r="AP17" s="313">
        <v>1993</v>
      </c>
      <c r="AQ17" s="313">
        <v>2161</v>
      </c>
      <c r="AR17" s="313">
        <v>2162</v>
      </c>
      <c r="AS17" s="313">
        <v>2552</v>
      </c>
      <c r="AT17" s="313">
        <v>2505</v>
      </c>
      <c r="AU17" s="313">
        <v>2548</v>
      </c>
      <c r="AV17" s="313">
        <v>2588</v>
      </c>
      <c r="AW17" s="313">
        <v>2602</v>
      </c>
      <c r="AX17" s="313">
        <v>2644</v>
      </c>
      <c r="AY17" s="313">
        <v>2739</v>
      </c>
      <c r="AZ17" s="313">
        <v>2700</v>
      </c>
      <c r="BA17" s="313">
        <v>2673</v>
      </c>
      <c r="BB17" s="313">
        <v>2629</v>
      </c>
      <c r="BC17" s="313">
        <v>2492</v>
      </c>
      <c r="BD17" s="313">
        <v>2465</v>
      </c>
      <c r="BE17" s="313">
        <v>2484</v>
      </c>
      <c r="BF17" s="313">
        <v>2474</v>
      </c>
      <c r="BG17" s="313">
        <v>2439</v>
      </c>
      <c r="BH17" s="313">
        <v>2387</v>
      </c>
      <c r="BI17" s="313">
        <v>2386</v>
      </c>
      <c r="BJ17" s="313">
        <v>2411</v>
      </c>
      <c r="BK17" s="313">
        <v>2510</v>
      </c>
      <c r="BL17" s="211">
        <v>2483</v>
      </c>
      <c r="BM17" s="211">
        <v>2437</v>
      </c>
      <c r="BN17" s="211">
        <v>2555</v>
      </c>
      <c r="BO17" s="211">
        <v>2535</v>
      </c>
      <c r="BP17" s="211">
        <v>2583</v>
      </c>
      <c r="BQ17" s="211">
        <v>2612</v>
      </c>
      <c r="BR17" s="211">
        <v>2608</v>
      </c>
      <c r="BS17" s="211">
        <v>2584</v>
      </c>
      <c r="BT17" s="211">
        <v>2597</v>
      </c>
      <c r="BU17" s="211">
        <v>2600</v>
      </c>
      <c r="BV17" s="211">
        <v>2637</v>
      </c>
      <c r="BW17" s="211">
        <v>2586</v>
      </c>
      <c r="BX17" s="313">
        <v>2442</v>
      </c>
      <c r="BY17" s="313">
        <v>2408</v>
      </c>
      <c r="BZ17" s="313">
        <v>2325</v>
      </c>
      <c r="CA17" s="313">
        <v>2331</v>
      </c>
      <c r="CB17" s="313">
        <v>2266</v>
      </c>
      <c r="CC17" s="313">
        <v>2269</v>
      </c>
      <c r="CD17" s="313">
        <v>2273</v>
      </c>
      <c r="CE17" s="313">
        <v>2158</v>
      </c>
      <c r="CF17" s="313">
        <v>2085</v>
      </c>
      <c r="CG17" s="313">
        <v>2085</v>
      </c>
      <c r="CH17" s="313">
        <v>2043</v>
      </c>
      <c r="CI17" s="313">
        <v>2012</v>
      </c>
      <c r="CJ17" s="211">
        <v>1858</v>
      </c>
      <c r="CK17" s="211">
        <v>1738</v>
      </c>
      <c r="CL17" s="211">
        <v>1759</v>
      </c>
      <c r="CM17" s="211">
        <v>1785</v>
      </c>
      <c r="CN17" s="211">
        <v>1748</v>
      </c>
      <c r="CO17" s="211">
        <v>1752</v>
      </c>
      <c r="CP17" s="211">
        <v>1780</v>
      </c>
      <c r="CQ17" s="211">
        <v>1877</v>
      </c>
      <c r="CR17" s="211">
        <v>1903</v>
      </c>
      <c r="CS17" s="211">
        <v>1929</v>
      </c>
      <c r="CT17" s="211">
        <v>2020</v>
      </c>
      <c r="CU17" s="211">
        <v>2111</v>
      </c>
      <c r="CV17" s="313">
        <v>2088</v>
      </c>
      <c r="CW17" s="313">
        <v>1964</v>
      </c>
      <c r="CX17" s="313">
        <v>2028</v>
      </c>
      <c r="CY17" s="313">
        <v>2109</v>
      </c>
      <c r="CZ17" s="313">
        <v>2212</v>
      </c>
      <c r="DA17" s="313">
        <v>2198</v>
      </c>
      <c r="DB17" s="313">
        <v>2252</v>
      </c>
      <c r="DC17" s="313">
        <v>2233</v>
      </c>
      <c r="DD17" s="313">
        <v>2081</v>
      </c>
      <c r="DE17" s="313">
        <v>2094</v>
      </c>
      <c r="DF17" s="313">
        <v>2106</v>
      </c>
      <c r="DG17" s="313">
        <v>2122</v>
      </c>
      <c r="DH17" s="211">
        <v>2049</v>
      </c>
      <c r="DI17" s="211">
        <v>1953</v>
      </c>
      <c r="DJ17" s="211">
        <v>2116</v>
      </c>
      <c r="DK17" s="211">
        <v>2111</v>
      </c>
      <c r="DL17" s="211">
        <v>2078</v>
      </c>
      <c r="DM17" s="211">
        <v>2060</v>
      </c>
      <c r="DN17" s="211">
        <v>1859</v>
      </c>
      <c r="DO17" s="211">
        <v>1852</v>
      </c>
      <c r="DP17" s="211">
        <v>1905</v>
      </c>
      <c r="DQ17" s="211">
        <v>1882</v>
      </c>
      <c r="DR17" s="211">
        <v>1902</v>
      </c>
      <c r="DS17" s="211">
        <v>1864</v>
      </c>
      <c r="DT17" s="313">
        <v>1666</v>
      </c>
      <c r="DU17" s="313">
        <v>1667</v>
      </c>
      <c r="DV17" s="313">
        <v>1935</v>
      </c>
      <c r="DW17" s="313">
        <v>1902</v>
      </c>
      <c r="DX17" s="313">
        <v>1871</v>
      </c>
      <c r="DY17" s="313">
        <v>1952</v>
      </c>
      <c r="DZ17" s="313">
        <v>1915</v>
      </c>
      <c r="EA17" s="313">
        <v>2000</v>
      </c>
      <c r="EB17" s="313">
        <v>1970</v>
      </c>
      <c r="EC17" s="313">
        <v>1969</v>
      </c>
      <c r="ED17" s="313">
        <v>1995</v>
      </c>
      <c r="EE17" s="313">
        <v>2007</v>
      </c>
      <c r="EF17" s="211">
        <v>1877</v>
      </c>
      <c r="EG17" s="211">
        <v>1818</v>
      </c>
      <c r="EH17" s="211">
        <v>1810</v>
      </c>
      <c r="EI17" s="211">
        <v>1911</v>
      </c>
      <c r="EJ17" s="211">
        <v>1948</v>
      </c>
      <c r="EK17" s="211">
        <v>2007</v>
      </c>
      <c r="EL17" s="211">
        <v>2007</v>
      </c>
      <c r="EM17" s="211">
        <v>2004</v>
      </c>
      <c r="EN17" s="211">
        <v>2027</v>
      </c>
      <c r="EO17" s="211">
        <v>2056</v>
      </c>
      <c r="EP17" s="211">
        <v>2091</v>
      </c>
      <c r="EQ17" s="211">
        <v>2053</v>
      </c>
      <c r="ER17" s="211">
        <v>1938</v>
      </c>
      <c r="ES17" s="211">
        <v>1901</v>
      </c>
      <c r="ET17" s="211">
        <v>1944</v>
      </c>
      <c r="EU17" s="211">
        <v>1971</v>
      </c>
      <c r="EV17" s="211">
        <v>1940</v>
      </c>
      <c r="EW17" s="328">
        <v>1972</v>
      </c>
      <c r="EX17" s="211">
        <v>1992</v>
      </c>
      <c r="EY17" s="324">
        <v>20</v>
      </c>
      <c r="EZ17" s="325">
        <v>101.014198782961</v>
      </c>
      <c r="FA17" s="324">
        <v>-61</v>
      </c>
      <c r="FB17" s="325">
        <v>97.028738431563596</v>
      </c>
      <c r="FF17" s="329" t="s">
        <v>682</v>
      </c>
      <c r="FG17" s="330">
        <v>3696112</v>
      </c>
      <c r="FH17" s="331">
        <v>3699285</v>
      </c>
      <c r="FI17" s="164">
        <v>3791942</v>
      </c>
      <c r="FJ17" s="331">
        <v>3941677</v>
      </c>
      <c r="FK17" s="331">
        <v>4036469</v>
      </c>
      <c r="FL17" s="331">
        <v>4240748</v>
      </c>
      <c r="FM17" s="331">
        <v>4098416</v>
      </c>
      <c r="FN17" s="337">
        <v>4092641</v>
      </c>
      <c r="FO17" s="337">
        <v>4082091</v>
      </c>
      <c r="FP17" s="31"/>
    </row>
    <row r="18" spans="1:172" ht="15" outlineLevel="2">
      <c r="A18" s="348">
        <v>895</v>
      </c>
      <c r="B18" s="349" t="s">
        <v>533</v>
      </c>
      <c r="C18" s="348" t="s">
        <v>483</v>
      </c>
      <c r="D18" s="313">
        <v>2363</v>
      </c>
      <c r="E18" s="313">
        <v>2387</v>
      </c>
      <c r="F18" s="313">
        <v>2427</v>
      </c>
      <c r="G18" s="313">
        <v>2441</v>
      </c>
      <c r="H18" s="313">
        <v>2385</v>
      </c>
      <c r="I18" s="313">
        <v>2372</v>
      </c>
      <c r="J18" s="313">
        <v>2305</v>
      </c>
      <c r="K18" s="313">
        <v>2257</v>
      </c>
      <c r="L18" s="313">
        <v>2149</v>
      </c>
      <c r="M18" s="313">
        <v>2159</v>
      </c>
      <c r="N18" s="313">
        <v>2139</v>
      </c>
      <c r="O18" s="313">
        <v>2168</v>
      </c>
      <c r="P18" s="313">
        <v>1991</v>
      </c>
      <c r="Q18" s="313">
        <v>2003</v>
      </c>
      <c r="R18" s="313">
        <v>2009</v>
      </c>
      <c r="S18" s="313">
        <v>1958</v>
      </c>
      <c r="T18" s="313">
        <v>2385</v>
      </c>
      <c r="U18" s="313">
        <v>2018</v>
      </c>
      <c r="V18" s="313">
        <v>2027</v>
      </c>
      <c r="W18" s="313">
        <v>2142</v>
      </c>
      <c r="X18" s="313">
        <v>2185</v>
      </c>
      <c r="Y18" s="313">
        <v>2218</v>
      </c>
      <c r="Z18" s="313">
        <v>2027</v>
      </c>
      <c r="AA18" s="313">
        <v>1972</v>
      </c>
      <c r="AB18" s="313">
        <v>1906</v>
      </c>
      <c r="AC18" s="313">
        <v>1848</v>
      </c>
      <c r="AD18" s="313">
        <v>1833</v>
      </c>
      <c r="AE18" s="313">
        <v>1818</v>
      </c>
      <c r="AF18" s="313">
        <v>1818</v>
      </c>
      <c r="AG18" s="313">
        <v>1888</v>
      </c>
      <c r="AH18" s="313">
        <v>1969</v>
      </c>
      <c r="AI18" s="313">
        <v>1998</v>
      </c>
      <c r="AJ18" s="313">
        <v>1984</v>
      </c>
      <c r="AK18" s="313">
        <v>1962</v>
      </c>
      <c r="AL18" s="313">
        <v>1715</v>
      </c>
      <c r="AM18" s="313">
        <v>1814</v>
      </c>
      <c r="AN18" s="313">
        <v>1825</v>
      </c>
      <c r="AO18" s="313">
        <v>1626</v>
      </c>
      <c r="AP18" s="313">
        <v>1666</v>
      </c>
      <c r="AQ18" s="313">
        <v>1760</v>
      </c>
      <c r="AR18" s="313">
        <v>1746</v>
      </c>
      <c r="AS18" s="313">
        <v>2056</v>
      </c>
      <c r="AT18" s="313">
        <v>2001</v>
      </c>
      <c r="AU18" s="313">
        <v>2066</v>
      </c>
      <c r="AV18" s="313">
        <v>2123</v>
      </c>
      <c r="AW18" s="313">
        <v>2159</v>
      </c>
      <c r="AX18" s="313">
        <v>2146</v>
      </c>
      <c r="AY18" s="313">
        <v>2222</v>
      </c>
      <c r="AZ18" s="313">
        <v>2180</v>
      </c>
      <c r="BA18" s="313">
        <v>2190</v>
      </c>
      <c r="BB18" s="313">
        <v>2142</v>
      </c>
      <c r="BC18" s="313">
        <v>2080</v>
      </c>
      <c r="BD18" s="313">
        <v>2060</v>
      </c>
      <c r="BE18" s="313">
        <v>2098</v>
      </c>
      <c r="BF18" s="313">
        <v>2168</v>
      </c>
      <c r="BG18" s="313">
        <v>2085</v>
      </c>
      <c r="BH18" s="313">
        <v>2164</v>
      </c>
      <c r="BI18" s="313">
        <v>2173</v>
      </c>
      <c r="BJ18" s="313">
        <v>2128</v>
      </c>
      <c r="BK18" s="313">
        <v>2168</v>
      </c>
      <c r="BL18" s="211">
        <v>2139</v>
      </c>
      <c r="BM18" s="211">
        <v>1998</v>
      </c>
      <c r="BN18" s="211">
        <v>2041</v>
      </c>
      <c r="BO18" s="211">
        <v>1971</v>
      </c>
      <c r="BP18" s="211">
        <v>1993</v>
      </c>
      <c r="BQ18" s="211">
        <v>2029</v>
      </c>
      <c r="BR18" s="211">
        <v>2006</v>
      </c>
      <c r="BS18" s="211">
        <v>2023</v>
      </c>
      <c r="BT18" s="211">
        <v>2018</v>
      </c>
      <c r="BU18" s="211">
        <v>2010</v>
      </c>
      <c r="BV18" s="211">
        <v>1968</v>
      </c>
      <c r="BW18" s="211">
        <v>1982</v>
      </c>
      <c r="BX18" s="313">
        <v>1894</v>
      </c>
      <c r="BY18" s="313">
        <v>1895</v>
      </c>
      <c r="BZ18" s="313">
        <v>1835</v>
      </c>
      <c r="CA18" s="313">
        <v>1891</v>
      </c>
      <c r="CB18" s="313">
        <v>1927</v>
      </c>
      <c r="CC18" s="313">
        <v>1986</v>
      </c>
      <c r="CD18" s="313">
        <v>2012</v>
      </c>
      <c r="CE18" s="313">
        <v>1955</v>
      </c>
      <c r="CF18" s="313">
        <v>1912</v>
      </c>
      <c r="CG18" s="313">
        <v>1982</v>
      </c>
      <c r="CH18" s="313">
        <v>1974</v>
      </c>
      <c r="CI18" s="313">
        <v>1922</v>
      </c>
      <c r="CJ18" s="211">
        <v>1736</v>
      </c>
      <c r="CK18" s="211">
        <v>1619</v>
      </c>
      <c r="CL18" s="211">
        <v>1686</v>
      </c>
      <c r="CM18" s="211">
        <v>1725</v>
      </c>
      <c r="CN18" s="211">
        <v>1633</v>
      </c>
      <c r="CO18" s="211">
        <v>1703</v>
      </c>
      <c r="CP18" s="211">
        <v>1710</v>
      </c>
      <c r="CQ18" s="211">
        <v>1768</v>
      </c>
      <c r="CR18" s="211">
        <v>1819</v>
      </c>
      <c r="CS18" s="211">
        <v>1879</v>
      </c>
      <c r="CT18" s="211">
        <v>1951</v>
      </c>
      <c r="CU18" s="211">
        <v>2051</v>
      </c>
      <c r="CV18" s="313">
        <v>2020</v>
      </c>
      <c r="CW18" s="313">
        <v>1970</v>
      </c>
      <c r="CX18" s="313">
        <v>2019</v>
      </c>
      <c r="CY18" s="313">
        <v>2051</v>
      </c>
      <c r="CZ18" s="313">
        <v>2100</v>
      </c>
      <c r="DA18" s="313">
        <v>2148</v>
      </c>
      <c r="DB18" s="313">
        <v>2140</v>
      </c>
      <c r="DC18" s="313">
        <v>2174</v>
      </c>
      <c r="DD18" s="313">
        <v>2029</v>
      </c>
      <c r="DE18" s="313">
        <v>2057</v>
      </c>
      <c r="DF18" s="313">
        <v>2064</v>
      </c>
      <c r="DG18" s="313">
        <v>2046</v>
      </c>
      <c r="DH18" s="211">
        <v>1987</v>
      </c>
      <c r="DI18" s="211">
        <v>1905</v>
      </c>
      <c r="DJ18" s="211">
        <v>2132</v>
      </c>
      <c r="DK18" s="211">
        <v>2113</v>
      </c>
      <c r="DL18" s="211">
        <v>2085</v>
      </c>
      <c r="DM18" s="211">
        <v>2091</v>
      </c>
      <c r="DN18" s="211">
        <v>1867</v>
      </c>
      <c r="DO18" s="211">
        <v>1837</v>
      </c>
      <c r="DP18" s="211">
        <v>1903</v>
      </c>
      <c r="DQ18" s="211">
        <v>1821</v>
      </c>
      <c r="DR18" s="211">
        <v>1853</v>
      </c>
      <c r="DS18" s="211">
        <v>1853</v>
      </c>
      <c r="DT18" s="313">
        <v>1698</v>
      </c>
      <c r="DU18" s="313">
        <v>1655</v>
      </c>
      <c r="DV18" s="313">
        <v>1867</v>
      </c>
      <c r="DW18" s="313">
        <v>1835</v>
      </c>
      <c r="DX18" s="313">
        <v>1818</v>
      </c>
      <c r="DY18" s="313">
        <v>1843</v>
      </c>
      <c r="DZ18" s="313">
        <v>1768</v>
      </c>
      <c r="EA18" s="313">
        <v>1891</v>
      </c>
      <c r="EB18" s="313">
        <v>1874</v>
      </c>
      <c r="EC18" s="313">
        <v>1865</v>
      </c>
      <c r="ED18" s="313">
        <v>1889</v>
      </c>
      <c r="EE18" s="313">
        <v>1829</v>
      </c>
      <c r="EF18" s="211">
        <v>1734</v>
      </c>
      <c r="EG18" s="211">
        <v>1669</v>
      </c>
      <c r="EH18" s="211">
        <v>1720</v>
      </c>
      <c r="EI18" s="211">
        <v>1749</v>
      </c>
      <c r="EJ18" s="211">
        <v>1789</v>
      </c>
      <c r="EK18" s="211">
        <v>1819</v>
      </c>
      <c r="EL18" s="211">
        <v>1830</v>
      </c>
      <c r="EM18" s="211">
        <v>1800</v>
      </c>
      <c r="EN18" s="211">
        <v>1806</v>
      </c>
      <c r="EO18" s="211">
        <v>1750</v>
      </c>
      <c r="EP18" s="211">
        <v>1744</v>
      </c>
      <c r="EQ18" s="211">
        <v>1730</v>
      </c>
      <c r="ER18" s="211">
        <v>1618</v>
      </c>
      <c r="ES18" s="211">
        <v>1581</v>
      </c>
      <c r="ET18" s="211">
        <v>1728</v>
      </c>
      <c r="EU18" s="211">
        <v>1804</v>
      </c>
      <c r="EV18" s="211">
        <v>1796</v>
      </c>
      <c r="EW18" s="328">
        <v>1804</v>
      </c>
      <c r="EX18" s="211">
        <v>1784</v>
      </c>
      <c r="EY18" s="324">
        <v>-20</v>
      </c>
      <c r="EZ18" s="325">
        <v>98.891352549889106</v>
      </c>
      <c r="FA18" s="324">
        <v>54</v>
      </c>
      <c r="FB18" s="325">
        <v>103.121387283237</v>
      </c>
      <c r="FO18" s="362" t="s">
        <v>509</v>
      </c>
    </row>
    <row r="19" spans="1:172" ht="15" outlineLevel="1">
      <c r="A19" s="306" t="s">
        <v>534</v>
      </c>
      <c r="B19" s="307"/>
      <c r="C19" s="308"/>
      <c r="D19" s="309">
        <v>172751</v>
      </c>
      <c r="E19" s="309">
        <v>169490</v>
      </c>
      <c r="F19" s="309">
        <v>169637</v>
      </c>
      <c r="G19" s="309">
        <v>169874</v>
      </c>
      <c r="H19" s="309">
        <v>168748</v>
      </c>
      <c r="I19" s="309">
        <v>169622</v>
      </c>
      <c r="J19" s="309">
        <v>168766</v>
      </c>
      <c r="K19" s="309">
        <v>169033</v>
      </c>
      <c r="L19" s="309">
        <v>164098</v>
      </c>
      <c r="M19" s="309">
        <v>167191</v>
      </c>
      <c r="N19" s="309">
        <v>167466</v>
      </c>
      <c r="O19" s="309">
        <v>168219</v>
      </c>
      <c r="P19" s="309">
        <v>165527</v>
      </c>
      <c r="Q19" s="309">
        <v>157160</v>
      </c>
      <c r="R19" s="309">
        <v>167672</v>
      </c>
      <c r="S19" s="309">
        <v>167249</v>
      </c>
      <c r="T19" s="309">
        <v>168748</v>
      </c>
      <c r="U19" s="309">
        <v>172726</v>
      </c>
      <c r="V19" s="309">
        <v>170438</v>
      </c>
      <c r="W19" s="309">
        <v>173978</v>
      </c>
      <c r="X19" s="309">
        <v>174877</v>
      </c>
      <c r="Y19" s="309">
        <v>177435</v>
      </c>
      <c r="Z19" s="309">
        <v>176986</v>
      </c>
      <c r="AA19" s="309">
        <v>173049</v>
      </c>
      <c r="AB19" s="309">
        <v>167648</v>
      </c>
      <c r="AC19" s="309">
        <v>165580</v>
      </c>
      <c r="AD19" s="309">
        <v>166654</v>
      </c>
      <c r="AE19" s="309">
        <v>168410</v>
      </c>
      <c r="AF19" s="309">
        <v>167862</v>
      </c>
      <c r="AG19" s="309">
        <v>169578</v>
      </c>
      <c r="AH19" s="309">
        <v>175463</v>
      </c>
      <c r="AI19" s="309">
        <v>177734</v>
      </c>
      <c r="AJ19" s="309">
        <v>179264</v>
      </c>
      <c r="AK19" s="309">
        <v>180268</v>
      </c>
      <c r="AL19" s="309">
        <v>177062</v>
      </c>
      <c r="AM19" s="309">
        <v>178026</v>
      </c>
      <c r="AN19" s="309">
        <v>174957</v>
      </c>
      <c r="AO19" s="309">
        <v>172331</v>
      </c>
      <c r="AP19" s="309">
        <v>174968</v>
      </c>
      <c r="AQ19" s="309">
        <v>178570</v>
      </c>
      <c r="AR19" s="309">
        <v>179569</v>
      </c>
      <c r="AS19" s="309">
        <v>182656</v>
      </c>
      <c r="AT19" s="309">
        <v>186318</v>
      </c>
      <c r="AU19" s="309">
        <v>187387</v>
      </c>
      <c r="AV19" s="309">
        <v>188040</v>
      </c>
      <c r="AW19" s="309">
        <v>190196</v>
      </c>
      <c r="AX19" s="309">
        <v>189649</v>
      </c>
      <c r="AY19" s="309">
        <v>189957</v>
      </c>
      <c r="AZ19" s="309">
        <v>187328</v>
      </c>
      <c r="BA19" s="309">
        <v>185287</v>
      </c>
      <c r="BB19" s="309">
        <v>188090</v>
      </c>
      <c r="BC19" s="309">
        <v>185887</v>
      </c>
      <c r="BD19" s="309">
        <v>186670</v>
      </c>
      <c r="BE19" s="309">
        <v>189023</v>
      </c>
      <c r="BF19" s="309">
        <v>189296</v>
      </c>
      <c r="BG19" s="309">
        <v>191377</v>
      </c>
      <c r="BH19" s="309">
        <v>190900</v>
      </c>
      <c r="BI19" s="309">
        <v>190718</v>
      </c>
      <c r="BJ19" s="309">
        <v>189862</v>
      </c>
      <c r="BK19" s="309">
        <v>190141</v>
      </c>
      <c r="BL19" s="309">
        <v>187230</v>
      </c>
      <c r="BM19" s="309">
        <v>186781</v>
      </c>
      <c r="BN19" s="309">
        <v>189654</v>
      </c>
      <c r="BO19" s="309">
        <v>191373</v>
      </c>
      <c r="BP19" s="309">
        <v>190547</v>
      </c>
      <c r="BQ19" s="309">
        <v>190549</v>
      </c>
      <c r="BR19" s="309">
        <v>189876</v>
      </c>
      <c r="BS19" s="309">
        <v>190772</v>
      </c>
      <c r="BT19" s="309">
        <v>191384</v>
      </c>
      <c r="BU19" s="309">
        <v>191895</v>
      </c>
      <c r="BV19" s="309">
        <v>191918</v>
      </c>
      <c r="BW19" s="309">
        <v>191308</v>
      </c>
      <c r="BX19" s="309">
        <v>187795</v>
      </c>
      <c r="BY19" s="309">
        <v>187218</v>
      </c>
      <c r="BZ19" s="309">
        <v>189052</v>
      </c>
      <c r="CA19" s="309">
        <v>190331</v>
      </c>
      <c r="CB19" s="309">
        <v>191205</v>
      </c>
      <c r="CC19" s="309">
        <v>192619</v>
      </c>
      <c r="CD19" s="309">
        <v>193440</v>
      </c>
      <c r="CE19" s="309">
        <v>194501</v>
      </c>
      <c r="CF19" s="309">
        <v>194677</v>
      </c>
      <c r="CG19" s="309">
        <v>196099</v>
      </c>
      <c r="CH19" s="309">
        <v>197411</v>
      </c>
      <c r="CI19" s="309">
        <v>197645</v>
      </c>
      <c r="CJ19" s="309">
        <v>194422</v>
      </c>
      <c r="CK19" s="309">
        <v>192712</v>
      </c>
      <c r="CL19" s="309">
        <v>192305</v>
      </c>
      <c r="CM19" s="309">
        <v>192216</v>
      </c>
      <c r="CN19" s="309">
        <v>190903</v>
      </c>
      <c r="CO19" s="309">
        <v>191359</v>
      </c>
      <c r="CP19" s="309">
        <v>193334</v>
      </c>
      <c r="CQ19" s="309">
        <v>197420</v>
      </c>
      <c r="CR19" s="309">
        <v>198995</v>
      </c>
      <c r="CS19" s="309">
        <v>200729</v>
      </c>
      <c r="CT19" s="309">
        <v>203220</v>
      </c>
      <c r="CU19" s="309">
        <v>204764</v>
      </c>
      <c r="CV19" s="309">
        <v>203784</v>
      </c>
      <c r="CW19" s="309">
        <v>205093</v>
      </c>
      <c r="CX19" s="309">
        <v>207980</v>
      </c>
      <c r="CY19" s="309">
        <v>209838</v>
      </c>
      <c r="CZ19" s="309">
        <v>211706</v>
      </c>
      <c r="DA19" s="309">
        <v>212920</v>
      </c>
      <c r="DB19" s="309">
        <v>212566</v>
      </c>
      <c r="DC19" s="309">
        <v>213673</v>
      </c>
      <c r="DD19" s="309">
        <v>209220</v>
      </c>
      <c r="DE19" s="309">
        <v>210987</v>
      </c>
      <c r="DF19" s="309">
        <v>212094</v>
      </c>
      <c r="DG19" s="309">
        <v>212262</v>
      </c>
      <c r="DH19" s="309">
        <v>210854</v>
      </c>
      <c r="DI19" s="309">
        <v>210792</v>
      </c>
      <c r="DJ19" s="309">
        <v>210751</v>
      </c>
      <c r="DK19" s="309">
        <v>212159</v>
      </c>
      <c r="DL19" s="309">
        <v>211369</v>
      </c>
      <c r="DM19" s="309">
        <v>211730</v>
      </c>
      <c r="DN19" s="309">
        <v>198962</v>
      </c>
      <c r="DO19" s="309">
        <v>198884</v>
      </c>
      <c r="DP19" s="309">
        <v>199798</v>
      </c>
      <c r="DQ19" s="309">
        <v>199604</v>
      </c>
      <c r="DR19" s="309">
        <v>199845</v>
      </c>
      <c r="DS19" s="309">
        <v>199144</v>
      </c>
      <c r="DT19" s="309">
        <v>195209</v>
      </c>
      <c r="DU19" s="309">
        <v>194154</v>
      </c>
      <c r="DV19" s="309">
        <v>197386</v>
      </c>
      <c r="DW19" s="309">
        <v>198544</v>
      </c>
      <c r="DX19" s="309">
        <v>198537</v>
      </c>
      <c r="DY19" s="309">
        <v>199118</v>
      </c>
      <c r="DZ19" s="309">
        <v>198844</v>
      </c>
      <c r="EA19" s="309">
        <v>199192</v>
      </c>
      <c r="EB19" s="309">
        <v>199097</v>
      </c>
      <c r="EC19" s="309">
        <v>199831</v>
      </c>
      <c r="ED19" s="309">
        <v>200588</v>
      </c>
      <c r="EE19" s="309">
        <v>198702</v>
      </c>
      <c r="EF19" s="309">
        <v>194120</v>
      </c>
      <c r="EG19" s="309">
        <v>192899</v>
      </c>
      <c r="EH19" s="309">
        <v>193631</v>
      </c>
      <c r="EI19" s="309">
        <v>195820</v>
      </c>
      <c r="EJ19" s="309">
        <v>197465</v>
      </c>
      <c r="EK19" s="309">
        <v>197864</v>
      </c>
      <c r="EL19" s="309">
        <v>197599</v>
      </c>
      <c r="EM19" s="309">
        <v>198991</v>
      </c>
      <c r="EN19" s="309">
        <v>198291</v>
      </c>
      <c r="EO19" s="309">
        <v>198421</v>
      </c>
      <c r="EP19" s="309">
        <v>198882</v>
      </c>
      <c r="EQ19" s="309">
        <v>198942</v>
      </c>
      <c r="ER19" s="309">
        <v>193892</v>
      </c>
      <c r="ES19" s="309">
        <v>193440</v>
      </c>
      <c r="ET19" s="309">
        <v>195665</v>
      </c>
      <c r="EU19" s="309">
        <v>196414</v>
      </c>
      <c r="EV19" s="309">
        <v>197137</v>
      </c>
      <c r="EW19" s="326">
        <v>198318</v>
      </c>
      <c r="EX19" s="309">
        <v>197490</v>
      </c>
      <c r="EY19" s="324">
        <v>-828</v>
      </c>
      <c r="EZ19" s="325">
        <v>99.582488730221201</v>
      </c>
      <c r="FA19" s="324">
        <v>-1452</v>
      </c>
      <c r="FB19" s="325">
        <v>99.270139035497806</v>
      </c>
    </row>
    <row r="20" spans="1:172" ht="15" outlineLevel="2">
      <c r="A20" s="348">
        <v>45</v>
      </c>
      <c r="B20" s="349" t="s">
        <v>534</v>
      </c>
      <c r="C20" s="348" t="s">
        <v>563</v>
      </c>
      <c r="D20" s="313">
        <v>81292</v>
      </c>
      <c r="E20" s="313">
        <v>80416</v>
      </c>
      <c r="F20" s="313">
        <v>80618</v>
      </c>
      <c r="G20" s="313">
        <v>80638</v>
      </c>
      <c r="H20" s="313">
        <v>79962</v>
      </c>
      <c r="I20" s="313">
        <v>80396</v>
      </c>
      <c r="J20" s="313">
        <v>79911</v>
      </c>
      <c r="K20" s="313">
        <v>80026</v>
      </c>
      <c r="L20" s="313">
        <v>80961</v>
      </c>
      <c r="M20" s="313">
        <v>79304</v>
      </c>
      <c r="N20" s="313">
        <v>79411</v>
      </c>
      <c r="O20" s="313">
        <v>79530</v>
      </c>
      <c r="P20" s="313">
        <v>78519</v>
      </c>
      <c r="Q20" s="313">
        <v>73500</v>
      </c>
      <c r="R20" s="313">
        <v>79977</v>
      </c>
      <c r="S20" s="313">
        <v>79294</v>
      </c>
      <c r="T20" s="313">
        <v>79962</v>
      </c>
      <c r="U20" s="313">
        <v>80892</v>
      </c>
      <c r="V20" s="313">
        <v>79921</v>
      </c>
      <c r="W20" s="313">
        <v>81369</v>
      </c>
      <c r="X20" s="313">
        <v>81557</v>
      </c>
      <c r="Y20" s="313">
        <v>82240</v>
      </c>
      <c r="Z20" s="313">
        <v>81865</v>
      </c>
      <c r="AA20" s="313">
        <v>79506</v>
      </c>
      <c r="AB20" s="313">
        <v>78329</v>
      </c>
      <c r="AC20" s="313">
        <v>77543</v>
      </c>
      <c r="AD20" s="313">
        <v>77996</v>
      </c>
      <c r="AE20" s="313">
        <v>78526</v>
      </c>
      <c r="AF20" s="313">
        <v>78276</v>
      </c>
      <c r="AG20" s="313">
        <v>78991</v>
      </c>
      <c r="AH20" s="313">
        <v>81479</v>
      </c>
      <c r="AI20" s="313">
        <v>82192</v>
      </c>
      <c r="AJ20" s="313">
        <v>82670</v>
      </c>
      <c r="AK20" s="313">
        <v>83177</v>
      </c>
      <c r="AL20" s="313">
        <v>81983</v>
      </c>
      <c r="AM20" s="313">
        <v>82396</v>
      </c>
      <c r="AN20" s="313">
        <v>80690</v>
      </c>
      <c r="AO20" s="313">
        <v>80125</v>
      </c>
      <c r="AP20" s="313">
        <v>81060</v>
      </c>
      <c r="AQ20" s="313">
        <v>82406</v>
      </c>
      <c r="AR20" s="313">
        <v>82718</v>
      </c>
      <c r="AS20" s="313">
        <v>83875</v>
      </c>
      <c r="AT20" s="313">
        <v>84606</v>
      </c>
      <c r="AU20" s="313">
        <v>84989</v>
      </c>
      <c r="AV20" s="313">
        <v>85307</v>
      </c>
      <c r="AW20" s="313">
        <v>86164</v>
      </c>
      <c r="AX20" s="313">
        <v>85996</v>
      </c>
      <c r="AY20" s="313">
        <v>86254</v>
      </c>
      <c r="AZ20" s="313">
        <v>85530</v>
      </c>
      <c r="BA20" s="313">
        <v>84980</v>
      </c>
      <c r="BB20" s="313">
        <v>86006</v>
      </c>
      <c r="BC20" s="313">
        <v>84978</v>
      </c>
      <c r="BD20" s="313">
        <v>85190</v>
      </c>
      <c r="BE20" s="313">
        <v>85625</v>
      </c>
      <c r="BF20" s="313">
        <v>85816</v>
      </c>
      <c r="BG20" s="313">
        <v>86225</v>
      </c>
      <c r="BH20" s="313">
        <v>86404</v>
      </c>
      <c r="BI20" s="313">
        <v>86159</v>
      </c>
      <c r="BJ20" s="313">
        <v>85936</v>
      </c>
      <c r="BK20" s="313">
        <v>86146</v>
      </c>
      <c r="BL20" s="211">
        <v>85221</v>
      </c>
      <c r="BM20" s="211">
        <v>85065</v>
      </c>
      <c r="BN20" s="211">
        <v>85955</v>
      </c>
      <c r="BO20" s="211">
        <v>86604</v>
      </c>
      <c r="BP20" s="211">
        <v>86229</v>
      </c>
      <c r="BQ20" s="211">
        <v>85885</v>
      </c>
      <c r="BR20" s="211">
        <v>85808</v>
      </c>
      <c r="BS20" s="211">
        <v>86324</v>
      </c>
      <c r="BT20" s="211">
        <v>86585</v>
      </c>
      <c r="BU20" s="211">
        <v>86861</v>
      </c>
      <c r="BV20" s="211">
        <v>86920</v>
      </c>
      <c r="BW20" s="211">
        <v>86064</v>
      </c>
      <c r="BX20" s="313">
        <v>85162</v>
      </c>
      <c r="BY20" s="313">
        <v>84868</v>
      </c>
      <c r="BZ20" s="313">
        <v>85625</v>
      </c>
      <c r="CA20" s="313">
        <v>85999</v>
      </c>
      <c r="CB20" s="313">
        <v>86398</v>
      </c>
      <c r="CC20" s="313">
        <v>86942</v>
      </c>
      <c r="CD20" s="313">
        <v>87286</v>
      </c>
      <c r="CE20" s="313">
        <v>87645</v>
      </c>
      <c r="CF20" s="313">
        <v>87569</v>
      </c>
      <c r="CG20" s="313">
        <v>87967</v>
      </c>
      <c r="CH20" s="313">
        <v>88202</v>
      </c>
      <c r="CI20" s="313">
        <v>88062</v>
      </c>
      <c r="CJ20" s="211">
        <v>87149</v>
      </c>
      <c r="CK20" s="211">
        <v>86234</v>
      </c>
      <c r="CL20" s="211">
        <v>85845</v>
      </c>
      <c r="CM20" s="211">
        <v>85302</v>
      </c>
      <c r="CN20" s="211">
        <v>84440</v>
      </c>
      <c r="CO20" s="211">
        <v>84385</v>
      </c>
      <c r="CP20" s="211">
        <v>85369</v>
      </c>
      <c r="CQ20" s="211">
        <v>86984</v>
      </c>
      <c r="CR20" s="211">
        <v>87472</v>
      </c>
      <c r="CS20" s="211">
        <v>88074</v>
      </c>
      <c r="CT20" s="211">
        <v>88952</v>
      </c>
      <c r="CU20" s="211">
        <v>89472</v>
      </c>
      <c r="CV20" s="313">
        <v>89085</v>
      </c>
      <c r="CW20" s="313">
        <v>89658</v>
      </c>
      <c r="CX20" s="313">
        <v>90488</v>
      </c>
      <c r="CY20" s="313">
        <v>90883</v>
      </c>
      <c r="CZ20" s="313">
        <v>91291</v>
      </c>
      <c r="DA20" s="313">
        <v>91772</v>
      </c>
      <c r="DB20" s="313">
        <v>91965</v>
      </c>
      <c r="DC20" s="313">
        <v>92251</v>
      </c>
      <c r="DD20" s="313">
        <v>90288</v>
      </c>
      <c r="DE20" s="313">
        <v>90811</v>
      </c>
      <c r="DF20" s="313">
        <v>91193</v>
      </c>
      <c r="DG20" s="313">
        <v>91068</v>
      </c>
      <c r="DH20" s="211">
        <v>90810</v>
      </c>
      <c r="DI20" s="211">
        <v>90603</v>
      </c>
      <c r="DJ20" s="211">
        <v>90070</v>
      </c>
      <c r="DK20" s="211">
        <v>90308</v>
      </c>
      <c r="DL20" s="211">
        <v>89989</v>
      </c>
      <c r="DM20" s="211">
        <v>90042</v>
      </c>
      <c r="DN20" s="211">
        <v>85458</v>
      </c>
      <c r="DO20" s="211">
        <v>85500</v>
      </c>
      <c r="DP20" s="211">
        <v>85557</v>
      </c>
      <c r="DQ20" s="211">
        <v>85478</v>
      </c>
      <c r="DR20" s="211">
        <v>85494</v>
      </c>
      <c r="DS20" s="211">
        <v>85085</v>
      </c>
      <c r="DT20" s="313">
        <v>83703</v>
      </c>
      <c r="DU20" s="313">
        <v>83102</v>
      </c>
      <c r="DV20" s="313">
        <v>83730</v>
      </c>
      <c r="DW20" s="313">
        <v>83951</v>
      </c>
      <c r="DX20" s="313">
        <v>83601</v>
      </c>
      <c r="DY20" s="313">
        <v>83595</v>
      </c>
      <c r="DZ20" s="313">
        <v>83400</v>
      </c>
      <c r="EA20" s="313">
        <v>83422</v>
      </c>
      <c r="EB20" s="313">
        <v>83136</v>
      </c>
      <c r="EC20" s="313">
        <v>83317</v>
      </c>
      <c r="ED20" s="313">
        <v>83375</v>
      </c>
      <c r="EE20" s="313">
        <v>82772</v>
      </c>
      <c r="EF20" s="211">
        <v>81418</v>
      </c>
      <c r="EG20" s="211">
        <v>80925</v>
      </c>
      <c r="EH20" s="211">
        <v>81025</v>
      </c>
      <c r="EI20" s="211">
        <v>81610</v>
      </c>
      <c r="EJ20" s="211">
        <v>82004</v>
      </c>
      <c r="EK20" s="211">
        <v>81977</v>
      </c>
      <c r="EL20" s="211">
        <v>81760</v>
      </c>
      <c r="EM20" s="211">
        <v>82245</v>
      </c>
      <c r="EN20" s="211">
        <v>81938</v>
      </c>
      <c r="EO20" s="211">
        <v>81770</v>
      </c>
      <c r="EP20" s="211">
        <v>81938</v>
      </c>
      <c r="EQ20" s="211">
        <v>82022</v>
      </c>
      <c r="ER20" s="211">
        <v>80535</v>
      </c>
      <c r="ES20" s="211">
        <v>80485</v>
      </c>
      <c r="ET20" s="211">
        <v>80966</v>
      </c>
      <c r="EU20" s="211">
        <v>80948</v>
      </c>
      <c r="EV20" s="211">
        <v>81167</v>
      </c>
      <c r="EW20" s="328">
        <v>81142</v>
      </c>
      <c r="EX20" s="211">
        <v>80858</v>
      </c>
      <c r="EY20" s="324">
        <v>-284</v>
      </c>
      <c r="EZ20" s="325">
        <v>99.649996302777893</v>
      </c>
      <c r="FA20" s="324">
        <v>-1164</v>
      </c>
      <c r="FB20" s="325">
        <v>98.580868547462899</v>
      </c>
    </row>
    <row r="21" spans="1:172" ht="15" outlineLevel="2">
      <c r="A21" s="348">
        <v>51</v>
      </c>
      <c r="B21" s="349" t="s">
        <v>534</v>
      </c>
      <c r="C21" s="348" t="s">
        <v>372</v>
      </c>
      <c r="D21" s="313">
        <v>3820</v>
      </c>
      <c r="E21" s="313">
        <v>3642</v>
      </c>
      <c r="F21" s="313">
        <v>3567</v>
      </c>
      <c r="G21" s="313">
        <v>3669</v>
      </c>
      <c r="H21" s="313">
        <v>3657</v>
      </c>
      <c r="I21" s="313">
        <v>3648</v>
      </c>
      <c r="J21" s="313">
        <v>3653</v>
      </c>
      <c r="K21" s="313">
        <v>3681</v>
      </c>
      <c r="L21" s="313">
        <v>3586</v>
      </c>
      <c r="M21" s="313">
        <v>3626</v>
      </c>
      <c r="N21" s="313">
        <v>3609</v>
      </c>
      <c r="O21" s="313">
        <v>3569</v>
      </c>
      <c r="P21" s="313">
        <v>3467</v>
      </c>
      <c r="Q21" s="313">
        <v>3288</v>
      </c>
      <c r="R21" s="313">
        <v>3599</v>
      </c>
      <c r="S21" s="313">
        <v>3494</v>
      </c>
      <c r="T21" s="313">
        <v>3657</v>
      </c>
      <c r="U21" s="313">
        <v>3747</v>
      </c>
      <c r="V21" s="313">
        <v>3633</v>
      </c>
      <c r="W21" s="313">
        <v>3779</v>
      </c>
      <c r="X21" s="313">
        <v>3878</v>
      </c>
      <c r="Y21" s="313">
        <v>3968</v>
      </c>
      <c r="Z21" s="313">
        <v>3900</v>
      </c>
      <c r="AA21" s="313">
        <v>3822</v>
      </c>
      <c r="AB21" s="313">
        <v>3452</v>
      </c>
      <c r="AC21" s="313">
        <v>3395</v>
      </c>
      <c r="AD21" s="313">
        <v>3420</v>
      </c>
      <c r="AE21" s="313">
        <v>3489</v>
      </c>
      <c r="AF21" s="313">
        <v>3501</v>
      </c>
      <c r="AG21" s="313">
        <v>3499</v>
      </c>
      <c r="AH21" s="313">
        <v>3659</v>
      </c>
      <c r="AI21" s="313">
        <v>3750</v>
      </c>
      <c r="AJ21" s="313">
        <v>3865</v>
      </c>
      <c r="AK21" s="313">
        <v>3936</v>
      </c>
      <c r="AL21" s="313">
        <v>3813</v>
      </c>
      <c r="AM21" s="313">
        <v>3813</v>
      </c>
      <c r="AN21" s="313">
        <v>3645</v>
      </c>
      <c r="AO21" s="313">
        <v>3359</v>
      </c>
      <c r="AP21" s="313">
        <v>3363</v>
      </c>
      <c r="AQ21" s="313">
        <v>3537</v>
      </c>
      <c r="AR21" s="313">
        <v>3563</v>
      </c>
      <c r="AS21" s="313">
        <v>3657</v>
      </c>
      <c r="AT21" s="313">
        <v>3722</v>
      </c>
      <c r="AU21" s="313">
        <v>3783</v>
      </c>
      <c r="AV21" s="313">
        <v>3784</v>
      </c>
      <c r="AW21" s="313">
        <v>3802</v>
      </c>
      <c r="AX21" s="313">
        <v>3759</v>
      </c>
      <c r="AY21" s="313">
        <v>3687</v>
      </c>
      <c r="AZ21" s="313">
        <v>3575</v>
      </c>
      <c r="BA21" s="313">
        <v>3359</v>
      </c>
      <c r="BB21" s="313">
        <v>3519</v>
      </c>
      <c r="BC21" s="313">
        <v>3505</v>
      </c>
      <c r="BD21" s="313">
        <v>3556</v>
      </c>
      <c r="BE21" s="313">
        <v>3648</v>
      </c>
      <c r="BF21" s="313">
        <v>3637</v>
      </c>
      <c r="BG21" s="313">
        <v>3585</v>
      </c>
      <c r="BH21" s="313">
        <v>3659</v>
      </c>
      <c r="BI21" s="313">
        <v>3667</v>
      </c>
      <c r="BJ21" s="313">
        <v>3629</v>
      </c>
      <c r="BK21" s="313">
        <v>3653</v>
      </c>
      <c r="BL21" s="211">
        <v>3464</v>
      </c>
      <c r="BM21" s="211">
        <v>3482</v>
      </c>
      <c r="BN21" s="211">
        <v>3623</v>
      </c>
      <c r="BO21" s="211">
        <v>3732</v>
      </c>
      <c r="BP21" s="211">
        <v>3722</v>
      </c>
      <c r="BQ21" s="211">
        <v>3729</v>
      </c>
      <c r="BR21" s="211">
        <v>3670</v>
      </c>
      <c r="BS21" s="211">
        <v>3638</v>
      </c>
      <c r="BT21" s="211">
        <v>3642</v>
      </c>
      <c r="BU21" s="211">
        <v>3637</v>
      </c>
      <c r="BV21" s="211">
        <v>3593</v>
      </c>
      <c r="BW21" s="211">
        <v>3553</v>
      </c>
      <c r="BX21" s="313">
        <v>3261</v>
      </c>
      <c r="BY21" s="313">
        <v>3182</v>
      </c>
      <c r="BZ21" s="313">
        <v>3259</v>
      </c>
      <c r="CA21" s="313">
        <v>3375</v>
      </c>
      <c r="CB21" s="313">
        <v>3377</v>
      </c>
      <c r="CC21" s="313">
        <v>3460</v>
      </c>
      <c r="CD21" s="313">
        <v>3434</v>
      </c>
      <c r="CE21" s="313">
        <v>3455</v>
      </c>
      <c r="CF21" s="313">
        <v>3404</v>
      </c>
      <c r="CG21" s="313">
        <v>3436</v>
      </c>
      <c r="CH21" s="313">
        <v>3505</v>
      </c>
      <c r="CI21" s="313">
        <v>3541</v>
      </c>
      <c r="CJ21" s="211">
        <v>3393</v>
      </c>
      <c r="CK21" s="211">
        <v>3304</v>
      </c>
      <c r="CL21" s="211">
        <v>3268</v>
      </c>
      <c r="CM21" s="211">
        <v>3373</v>
      </c>
      <c r="CN21" s="211">
        <v>3327</v>
      </c>
      <c r="CO21" s="211">
        <v>3284</v>
      </c>
      <c r="CP21" s="211">
        <v>3381</v>
      </c>
      <c r="CQ21" s="211">
        <v>3476</v>
      </c>
      <c r="CR21" s="211">
        <v>3494</v>
      </c>
      <c r="CS21" s="211">
        <v>3505</v>
      </c>
      <c r="CT21" s="211">
        <v>3546</v>
      </c>
      <c r="CU21" s="211">
        <v>3555</v>
      </c>
      <c r="CV21" s="313">
        <v>3396</v>
      </c>
      <c r="CW21" s="313">
        <v>3354</v>
      </c>
      <c r="CX21" s="313">
        <v>3460</v>
      </c>
      <c r="CY21" s="313">
        <v>3580</v>
      </c>
      <c r="CZ21" s="313">
        <v>3624</v>
      </c>
      <c r="DA21" s="313">
        <v>3674</v>
      </c>
      <c r="DB21" s="313">
        <v>3650</v>
      </c>
      <c r="DC21" s="313">
        <v>3672</v>
      </c>
      <c r="DD21" s="313">
        <v>3649</v>
      </c>
      <c r="DE21" s="313">
        <v>3688</v>
      </c>
      <c r="DF21" s="313">
        <v>3701</v>
      </c>
      <c r="DG21" s="313">
        <v>3716</v>
      </c>
      <c r="DH21" s="211">
        <v>3566</v>
      </c>
      <c r="DI21" s="211">
        <v>3658</v>
      </c>
      <c r="DJ21" s="211">
        <v>3638</v>
      </c>
      <c r="DK21" s="211">
        <v>3808</v>
      </c>
      <c r="DL21" s="211">
        <v>3736</v>
      </c>
      <c r="DM21" s="211">
        <v>3848</v>
      </c>
      <c r="DN21" s="211">
        <v>3450</v>
      </c>
      <c r="DO21" s="211">
        <v>3521</v>
      </c>
      <c r="DP21" s="211">
        <v>3632</v>
      </c>
      <c r="DQ21" s="211">
        <v>3696</v>
      </c>
      <c r="DR21" s="211">
        <v>3752</v>
      </c>
      <c r="DS21" s="211">
        <v>3786</v>
      </c>
      <c r="DT21" s="313">
        <v>3574</v>
      </c>
      <c r="DU21" s="313">
        <v>3595</v>
      </c>
      <c r="DV21" s="313">
        <v>3831</v>
      </c>
      <c r="DW21" s="313">
        <v>3896</v>
      </c>
      <c r="DX21" s="313">
        <v>3950</v>
      </c>
      <c r="DY21" s="313">
        <v>4015</v>
      </c>
      <c r="DZ21" s="313">
        <v>4019</v>
      </c>
      <c r="EA21" s="313">
        <v>4067</v>
      </c>
      <c r="EB21" s="313">
        <v>4196</v>
      </c>
      <c r="EC21" s="313">
        <v>4208</v>
      </c>
      <c r="ED21" s="313">
        <v>4216</v>
      </c>
      <c r="EE21" s="313">
        <v>4075</v>
      </c>
      <c r="EF21" s="211">
        <v>3841</v>
      </c>
      <c r="EG21" s="211">
        <v>3777</v>
      </c>
      <c r="EH21" s="211">
        <v>3781</v>
      </c>
      <c r="EI21" s="211">
        <v>3926</v>
      </c>
      <c r="EJ21" s="211">
        <v>4049</v>
      </c>
      <c r="EK21" s="211">
        <v>4125</v>
      </c>
      <c r="EL21" s="211">
        <v>4115</v>
      </c>
      <c r="EM21" s="211">
        <v>4144</v>
      </c>
      <c r="EN21" s="211">
        <v>4120</v>
      </c>
      <c r="EO21" s="211">
        <v>4085</v>
      </c>
      <c r="EP21" s="211">
        <v>4077</v>
      </c>
      <c r="EQ21" s="211">
        <v>4066</v>
      </c>
      <c r="ER21" s="211">
        <v>3711</v>
      </c>
      <c r="ES21" s="211">
        <v>3693</v>
      </c>
      <c r="ET21" s="211">
        <v>3865</v>
      </c>
      <c r="EU21" s="211">
        <v>4042</v>
      </c>
      <c r="EV21" s="211">
        <v>4079</v>
      </c>
      <c r="EW21" s="328">
        <v>4154</v>
      </c>
      <c r="EX21" s="211">
        <v>4055</v>
      </c>
      <c r="EY21" s="324">
        <v>-99</v>
      </c>
      <c r="EZ21" s="325">
        <v>97.616754935002405</v>
      </c>
      <c r="FA21" s="324">
        <v>-11</v>
      </c>
      <c r="FB21" s="325">
        <v>99.729463846532198</v>
      </c>
    </row>
    <row r="22" spans="1:172" ht="15" outlineLevel="2">
      <c r="A22" s="348">
        <v>147</v>
      </c>
      <c r="B22" s="349" t="s">
        <v>534</v>
      </c>
      <c r="C22" s="348" t="s">
        <v>390</v>
      </c>
      <c r="D22" s="313">
        <v>21261</v>
      </c>
      <c r="E22" s="313">
        <v>21093</v>
      </c>
      <c r="F22" s="313">
        <v>21060</v>
      </c>
      <c r="G22" s="313">
        <v>20896</v>
      </c>
      <c r="H22" s="313">
        <v>20769</v>
      </c>
      <c r="I22" s="313">
        <v>20896</v>
      </c>
      <c r="J22" s="313">
        <v>20893</v>
      </c>
      <c r="K22" s="313">
        <v>20870</v>
      </c>
      <c r="L22" s="313">
        <v>19155</v>
      </c>
      <c r="M22" s="313">
        <v>20447</v>
      </c>
      <c r="N22" s="313">
        <v>20492</v>
      </c>
      <c r="O22" s="313">
        <v>20620</v>
      </c>
      <c r="P22" s="313">
        <v>20460</v>
      </c>
      <c r="Q22" s="313">
        <v>19721</v>
      </c>
      <c r="R22" s="313">
        <v>20147</v>
      </c>
      <c r="S22" s="313">
        <v>20266</v>
      </c>
      <c r="T22" s="313">
        <v>20769</v>
      </c>
      <c r="U22" s="313">
        <v>20907</v>
      </c>
      <c r="V22" s="313">
        <v>20751</v>
      </c>
      <c r="W22" s="313">
        <v>20996</v>
      </c>
      <c r="X22" s="313">
        <v>21111</v>
      </c>
      <c r="Y22" s="313">
        <v>21438</v>
      </c>
      <c r="Z22" s="313">
        <v>21526</v>
      </c>
      <c r="AA22" s="313">
        <v>21380</v>
      </c>
      <c r="AB22" s="313">
        <v>20835</v>
      </c>
      <c r="AC22" s="313">
        <v>20708</v>
      </c>
      <c r="AD22" s="313">
        <v>20853</v>
      </c>
      <c r="AE22" s="313">
        <v>21045</v>
      </c>
      <c r="AF22" s="313">
        <v>20954</v>
      </c>
      <c r="AG22" s="313">
        <v>21120</v>
      </c>
      <c r="AH22" s="313">
        <v>21851</v>
      </c>
      <c r="AI22" s="313">
        <v>22159</v>
      </c>
      <c r="AJ22" s="313">
        <v>22361</v>
      </c>
      <c r="AK22" s="313">
        <v>22480</v>
      </c>
      <c r="AL22" s="313">
        <v>22268</v>
      </c>
      <c r="AM22" s="313">
        <v>22277</v>
      </c>
      <c r="AN22" s="313">
        <v>22015</v>
      </c>
      <c r="AO22" s="313">
        <v>22029</v>
      </c>
      <c r="AP22" s="313">
        <v>22311</v>
      </c>
      <c r="AQ22" s="313">
        <v>22650</v>
      </c>
      <c r="AR22" s="313">
        <v>22739</v>
      </c>
      <c r="AS22" s="313">
        <v>23142</v>
      </c>
      <c r="AT22" s="313">
        <v>23582</v>
      </c>
      <c r="AU22" s="313">
        <v>23716</v>
      </c>
      <c r="AV22" s="313">
        <v>23773</v>
      </c>
      <c r="AW22" s="313">
        <v>23923</v>
      </c>
      <c r="AX22" s="313">
        <v>23935</v>
      </c>
      <c r="AY22" s="313">
        <v>24003</v>
      </c>
      <c r="AZ22" s="313">
        <v>23775</v>
      </c>
      <c r="BA22" s="313">
        <v>23613</v>
      </c>
      <c r="BB22" s="313">
        <v>24019</v>
      </c>
      <c r="BC22" s="313">
        <v>23749</v>
      </c>
      <c r="BD22" s="313">
        <v>23741</v>
      </c>
      <c r="BE22" s="313">
        <v>23988</v>
      </c>
      <c r="BF22" s="313">
        <v>24046</v>
      </c>
      <c r="BG22" s="313">
        <v>24171</v>
      </c>
      <c r="BH22" s="313">
        <v>24320</v>
      </c>
      <c r="BI22" s="313">
        <v>24375</v>
      </c>
      <c r="BJ22" s="313">
        <v>24322</v>
      </c>
      <c r="BK22" s="313">
        <v>24419</v>
      </c>
      <c r="BL22" s="211">
        <v>24062</v>
      </c>
      <c r="BM22" s="211">
        <v>24187</v>
      </c>
      <c r="BN22" s="211">
        <v>24494</v>
      </c>
      <c r="BO22" s="211">
        <v>24723</v>
      </c>
      <c r="BP22" s="211">
        <v>24682</v>
      </c>
      <c r="BQ22" s="211">
        <v>24705</v>
      </c>
      <c r="BR22" s="211">
        <v>24595</v>
      </c>
      <c r="BS22" s="211">
        <v>24678</v>
      </c>
      <c r="BT22" s="211">
        <v>24727</v>
      </c>
      <c r="BU22" s="211">
        <v>24839</v>
      </c>
      <c r="BV22" s="211">
        <v>25038</v>
      </c>
      <c r="BW22" s="211">
        <v>25462</v>
      </c>
      <c r="BX22" s="313">
        <v>25163</v>
      </c>
      <c r="BY22" s="313">
        <v>25181</v>
      </c>
      <c r="BZ22" s="313">
        <v>25315</v>
      </c>
      <c r="CA22" s="313">
        <v>25351</v>
      </c>
      <c r="CB22" s="313">
        <v>25346</v>
      </c>
      <c r="CC22" s="313">
        <v>25429</v>
      </c>
      <c r="CD22" s="313">
        <v>25356</v>
      </c>
      <c r="CE22" s="313">
        <v>25470</v>
      </c>
      <c r="CF22" s="313">
        <v>25579</v>
      </c>
      <c r="CG22" s="313">
        <v>25766</v>
      </c>
      <c r="CH22" s="313">
        <v>25894</v>
      </c>
      <c r="CI22" s="313">
        <v>25829</v>
      </c>
      <c r="CJ22" s="211">
        <v>25484</v>
      </c>
      <c r="CK22" s="211">
        <v>25430</v>
      </c>
      <c r="CL22" s="211">
        <v>25519</v>
      </c>
      <c r="CM22" s="211">
        <v>25448</v>
      </c>
      <c r="CN22" s="211">
        <v>25272</v>
      </c>
      <c r="CO22" s="211">
        <v>25417</v>
      </c>
      <c r="CP22" s="211">
        <v>25510</v>
      </c>
      <c r="CQ22" s="211">
        <v>25998</v>
      </c>
      <c r="CR22" s="211">
        <v>26194</v>
      </c>
      <c r="CS22" s="211">
        <v>26495</v>
      </c>
      <c r="CT22" s="211">
        <v>26795</v>
      </c>
      <c r="CU22" s="211">
        <v>26977</v>
      </c>
      <c r="CV22" s="313">
        <v>26982</v>
      </c>
      <c r="CW22" s="313">
        <v>27118</v>
      </c>
      <c r="CX22" s="313">
        <v>27503</v>
      </c>
      <c r="CY22" s="313">
        <v>27713</v>
      </c>
      <c r="CZ22" s="313">
        <v>27948</v>
      </c>
      <c r="DA22" s="313">
        <v>28051</v>
      </c>
      <c r="DB22" s="313">
        <v>27946</v>
      </c>
      <c r="DC22" s="313">
        <v>28033</v>
      </c>
      <c r="DD22" s="313">
        <v>27761</v>
      </c>
      <c r="DE22" s="313">
        <v>27954</v>
      </c>
      <c r="DF22" s="313">
        <v>28066</v>
      </c>
      <c r="DG22" s="313">
        <v>28082</v>
      </c>
      <c r="DH22" s="211">
        <v>27979</v>
      </c>
      <c r="DI22" s="211">
        <v>27956</v>
      </c>
      <c r="DJ22" s="211">
        <v>27836</v>
      </c>
      <c r="DK22" s="211">
        <v>27947</v>
      </c>
      <c r="DL22" s="211">
        <v>27819</v>
      </c>
      <c r="DM22" s="211">
        <v>27817</v>
      </c>
      <c r="DN22" s="211">
        <v>26390</v>
      </c>
      <c r="DO22" s="211">
        <v>26294</v>
      </c>
      <c r="DP22" s="211">
        <v>26375</v>
      </c>
      <c r="DQ22" s="211">
        <v>26344</v>
      </c>
      <c r="DR22" s="211">
        <v>26346</v>
      </c>
      <c r="DS22" s="211">
        <v>26241</v>
      </c>
      <c r="DT22" s="313">
        <v>25924</v>
      </c>
      <c r="DU22" s="313">
        <v>25947</v>
      </c>
      <c r="DV22" s="313">
        <v>26253</v>
      </c>
      <c r="DW22" s="313">
        <v>26394</v>
      </c>
      <c r="DX22" s="313">
        <v>26404</v>
      </c>
      <c r="DY22" s="313">
        <v>26475</v>
      </c>
      <c r="DZ22" s="313">
        <v>26425</v>
      </c>
      <c r="EA22" s="313">
        <v>26462</v>
      </c>
      <c r="EB22" s="313">
        <v>26490</v>
      </c>
      <c r="EC22" s="313">
        <v>26572</v>
      </c>
      <c r="ED22" s="313">
        <v>26648</v>
      </c>
      <c r="EE22" s="313">
        <v>26570</v>
      </c>
      <c r="EF22" s="211">
        <v>26085</v>
      </c>
      <c r="EG22" s="211">
        <v>25918</v>
      </c>
      <c r="EH22" s="211">
        <v>25970</v>
      </c>
      <c r="EI22" s="211">
        <v>26250</v>
      </c>
      <c r="EJ22" s="211">
        <v>26501</v>
      </c>
      <c r="EK22" s="211">
        <v>26565</v>
      </c>
      <c r="EL22" s="211">
        <v>26486</v>
      </c>
      <c r="EM22" s="211">
        <v>26699</v>
      </c>
      <c r="EN22" s="211">
        <v>26646</v>
      </c>
      <c r="EO22" s="211">
        <v>26561</v>
      </c>
      <c r="EP22" s="211">
        <v>26589</v>
      </c>
      <c r="EQ22" s="211">
        <v>26505</v>
      </c>
      <c r="ER22" s="211">
        <v>25996</v>
      </c>
      <c r="ES22" s="211">
        <v>25965</v>
      </c>
      <c r="ET22" s="211">
        <v>26269</v>
      </c>
      <c r="EU22" s="211">
        <v>26432</v>
      </c>
      <c r="EV22" s="211">
        <v>26467</v>
      </c>
      <c r="EW22" s="328">
        <v>26640</v>
      </c>
      <c r="EX22" s="211">
        <v>26589</v>
      </c>
      <c r="EY22" s="324">
        <v>-51</v>
      </c>
      <c r="EZ22" s="325">
        <v>99.808558558558602</v>
      </c>
      <c r="FA22" s="324">
        <v>84</v>
      </c>
      <c r="FB22" s="325">
        <v>100.316921335597</v>
      </c>
    </row>
    <row r="23" spans="1:172" ht="15" outlineLevel="2">
      <c r="A23" s="348">
        <v>172</v>
      </c>
      <c r="B23" s="349" t="s">
        <v>534</v>
      </c>
      <c r="C23" s="348" t="s">
        <v>564</v>
      </c>
      <c r="D23" s="313">
        <v>25027</v>
      </c>
      <c r="E23" s="313">
        <v>24670</v>
      </c>
      <c r="F23" s="313">
        <v>24600</v>
      </c>
      <c r="G23" s="313">
        <v>24608</v>
      </c>
      <c r="H23" s="313">
        <v>24305</v>
      </c>
      <c r="I23" s="313">
        <v>24277</v>
      </c>
      <c r="J23" s="313">
        <v>24042</v>
      </c>
      <c r="K23" s="313">
        <v>23986</v>
      </c>
      <c r="L23" s="313">
        <v>22695</v>
      </c>
      <c r="M23" s="313">
        <v>23897</v>
      </c>
      <c r="N23" s="313">
        <v>23969</v>
      </c>
      <c r="O23" s="313">
        <v>24056</v>
      </c>
      <c r="P23" s="313">
        <v>23853</v>
      </c>
      <c r="Q23" s="313">
        <v>22591</v>
      </c>
      <c r="R23" s="313">
        <v>23943</v>
      </c>
      <c r="S23" s="313">
        <v>24093</v>
      </c>
      <c r="T23" s="313">
        <v>24305</v>
      </c>
      <c r="U23" s="313">
        <v>24974</v>
      </c>
      <c r="V23" s="313">
        <v>24685</v>
      </c>
      <c r="W23" s="313">
        <v>25297</v>
      </c>
      <c r="X23" s="313">
        <v>25373</v>
      </c>
      <c r="Y23" s="313">
        <v>25938</v>
      </c>
      <c r="Z23" s="313">
        <v>25872</v>
      </c>
      <c r="AA23" s="313">
        <v>25565</v>
      </c>
      <c r="AB23" s="313">
        <v>24911</v>
      </c>
      <c r="AC23" s="313">
        <v>24583</v>
      </c>
      <c r="AD23" s="313">
        <v>24775</v>
      </c>
      <c r="AE23" s="313">
        <v>24930</v>
      </c>
      <c r="AF23" s="313">
        <v>24936</v>
      </c>
      <c r="AG23" s="313">
        <v>25352</v>
      </c>
      <c r="AH23" s="313">
        <v>26451</v>
      </c>
      <c r="AI23" s="313">
        <v>26817</v>
      </c>
      <c r="AJ23" s="313">
        <v>26893</v>
      </c>
      <c r="AK23" s="313">
        <v>27092</v>
      </c>
      <c r="AL23" s="313">
        <v>26485</v>
      </c>
      <c r="AM23" s="313">
        <v>26763</v>
      </c>
      <c r="AN23" s="313">
        <v>26551</v>
      </c>
      <c r="AO23" s="313">
        <v>26126</v>
      </c>
      <c r="AP23" s="313">
        <v>26455</v>
      </c>
      <c r="AQ23" s="313">
        <v>27036</v>
      </c>
      <c r="AR23" s="313">
        <v>27242</v>
      </c>
      <c r="AS23" s="313">
        <v>27644</v>
      </c>
      <c r="AT23" s="313">
        <v>28211</v>
      </c>
      <c r="AU23" s="313">
        <v>28424</v>
      </c>
      <c r="AV23" s="313">
        <v>28692</v>
      </c>
      <c r="AW23" s="313">
        <v>29112</v>
      </c>
      <c r="AX23" s="313">
        <v>28958</v>
      </c>
      <c r="AY23" s="313">
        <v>28988</v>
      </c>
      <c r="AZ23" s="313">
        <v>28719</v>
      </c>
      <c r="BA23" s="313">
        <v>28317</v>
      </c>
      <c r="BB23" s="313">
        <v>28849</v>
      </c>
      <c r="BC23" s="313">
        <v>28523</v>
      </c>
      <c r="BD23" s="313">
        <v>28524</v>
      </c>
      <c r="BE23" s="313">
        <v>28913</v>
      </c>
      <c r="BF23" s="313">
        <v>28904</v>
      </c>
      <c r="BG23" s="313">
        <v>29044</v>
      </c>
      <c r="BH23" s="313">
        <v>29018</v>
      </c>
      <c r="BI23" s="313">
        <v>29140</v>
      </c>
      <c r="BJ23" s="313">
        <v>28898</v>
      </c>
      <c r="BK23" s="313">
        <v>28932</v>
      </c>
      <c r="BL23" s="211">
        <v>28506</v>
      </c>
      <c r="BM23" s="211">
        <v>28510</v>
      </c>
      <c r="BN23" s="211">
        <v>29129</v>
      </c>
      <c r="BO23" s="211">
        <v>29341</v>
      </c>
      <c r="BP23" s="211">
        <v>29234</v>
      </c>
      <c r="BQ23" s="211">
        <v>29355</v>
      </c>
      <c r="BR23" s="211">
        <v>29212</v>
      </c>
      <c r="BS23" s="211">
        <v>29359</v>
      </c>
      <c r="BT23" s="211">
        <v>29286</v>
      </c>
      <c r="BU23" s="211">
        <v>29422</v>
      </c>
      <c r="BV23" s="211">
        <v>29475</v>
      </c>
      <c r="BW23" s="211">
        <v>29416</v>
      </c>
      <c r="BX23" s="313">
        <v>28880</v>
      </c>
      <c r="BY23" s="313">
        <v>28943</v>
      </c>
      <c r="BZ23" s="313">
        <v>29245</v>
      </c>
      <c r="CA23" s="313">
        <v>29505</v>
      </c>
      <c r="CB23" s="313">
        <v>29764</v>
      </c>
      <c r="CC23" s="313">
        <v>29859</v>
      </c>
      <c r="CD23" s="313">
        <v>30190</v>
      </c>
      <c r="CE23" s="313">
        <v>30316</v>
      </c>
      <c r="CF23" s="313">
        <v>30346</v>
      </c>
      <c r="CG23" s="313">
        <v>30582</v>
      </c>
      <c r="CH23" s="313">
        <v>30752</v>
      </c>
      <c r="CI23" s="313">
        <v>30767</v>
      </c>
      <c r="CJ23" s="211">
        <v>30316</v>
      </c>
      <c r="CK23" s="211">
        <v>30202</v>
      </c>
      <c r="CL23" s="211">
        <v>30266</v>
      </c>
      <c r="CM23" s="211">
        <v>30416</v>
      </c>
      <c r="CN23" s="211">
        <v>30319</v>
      </c>
      <c r="CO23" s="211">
        <v>30482</v>
      </c>
      <c r="CP23" s="211">
        <v>30655</v>
      </c>
      <c r="CQ23" s="211">
        <v>31273</v>
      </c>
      <c r="CR23" s="211">
        <v>31514</v>
      </c>
      <c r="CS23" s="211">
        <v>31867</v>
      </c>
      <c r="CT23" s="211">
        <v>32232</v>
      </c>
      <c r="CU23" s="211">
        <v>32455</v>
      </c>
      <c r="CV23" s="313">
        <v>32457</v>
      </c>
      <c r="CW23" s="313">
        <v>32580</v>
      </c>
      <c r="CX23" s="313">
        <v>33049</v>
      </c>
      <c r="CY23" s="313">
        <v>33339</v>
      </c>
      <c r="CZ23" s="313">
        <v>33652</v>
      </c>
      <c r="DA23" s="313">
        <v>33898</v>
      </c>
      <c r="DB23" s="313">
        <v>33928</v>
      </c>
      <c r="DC23" s="313">
        <v>34047</v>
      </c>
      <c r="DD23" s="313">
        <v>33171</v>
      </c>
      <c r="DE23" s="313">
        <v>33489</v>
      </c>
      <c r="DF23" s="313">
        <v>33695</v>
      </c>
      <c r="DG23" s="313">
        <v>33915</v>
      </c>
      <c r="DH23" s="211">
        <v>33773</v>
      </c>
      <c r="DI23" s="211">
        <v>33693</v>
      </c>
      <c r="DJ23" s="211">
        <v>33653</v>
      </c>
      <c r="DK23" s="211">
        <v>33779</v>
      </c>
      <c r="DL23" s="211">
        <v>33716</v>
      </c>
      <c r="DM23" s="211">
        <v>33669</v>
      </c>
      <c r="DN23" s="211">
        <v>31408</v>
      </c>
      <c r="DO23" s="211">
        <v>31344</v>
      </c>
      <c r="DP23" s="211">
        <v>31405</v>
      </c>
      <c r="DQ23" s="211">
        <v>31299</v>
      </c>
      <c r="DR23" s="211">
        <v>31225</v>
      </c>
      <c r="DS23" s="211">
        <v>31348</v>
      </c>
      <c r="DT23" s="313">
        <v>30781</v>
      </c>
      <c r="DU23" s="313">
        <v>30537</v>
      </c>
      <c r="DV23" s="313">
        <v>30965</v>
      </c>
      <c r="DW23" s="313">
        <v>31229</v>
      </c>
      <c r="DX23" s="313">
        <v>31332</v>
      </c>
      <c r="DY23" s="313">
        <v>31472</v>
      </c>
      <c r="DZ23" s="313">
        <v>31475</v>
      </c>
      <c r="EA23" s="313">
        <v>31546</v>
      </c>
      <c r="EB23" s="313">
        <v>31608</v>
      </c>
      <c r="EC23" s="313">
        <v>31756</v>
      </c>
      <c r="ED23" s="313">
        <v>31920</v>
      </c>
      <c r="EE23" s="313">
        <v>31606</v>
      </c>
      <c r="EF23" s="211">
        <v>30840</v>
      </c>
      <c r="EG23" s="211">
        <v>30725</v>
      </c>
      <c r="EH23" s="211">
        <v>30935</v>
      </c>
      <c r="EI23" s="211">
        <v>31126</v>
      </c>
      <c r="EJ23" s="211">
        <v>31242</v>
      </c>
      <c r="EK23" s="211">
        <v>31166</v>
      </c>
      <c r="EL23" s="211">
        <v>31137</v>
      </c>
      <c r="EM23" s="211">
        <v>31512</v>
      </c>
      <c r="EN23" s="211">
        <v>31390</v>
      </c>
      <c r="EO23" s="211">
        <v>31569</v>
      </c>
      <c r="EP23" s="211">
        <v>31501</v>
      </c>
      <c r="EQ23" s="211">
        <v>31475</v>
      </c>
      <c r="ER23" s="211">
        <v>31011</v>
      </c>
      <c r="ES23" s="211">
        <v>30868</v>
      </c>
      <c r="ET23" s="211">
        <v>31132</v>
      </c>
      <c r="EU23" s="211">
        <v>31249</v>
      </c>
      <c r="EV23" s="211">
        <v>31274</v>
      </c>
      <c r="EW23" s="328">
        <v>31465</v>
      </c>
      <c r="EX23" s="211">
        <v>31415</v>
      </c>
      <c r="EY23" s="324">
        <v>-50</v>
      </c>
      <c r="EZ23" s="325">
        <v>99.841093278245694</v>
      </c>
      <c r="FA23" s="324">
        <v>-60</v>
      </c>
      <c r="FB23" s="325">
        <v>99.809372517871296</v>
      </c>
    </row>
    <row r="24" spans="1:172" ht="15" outlineLevel="2">
      <c r="A24" s="348">
        <v>475</v>
      </c>
      <c r="B24" s="349" t="s">
        <v>534</v>
      </c>
      <c r="C24" s="348" t="s">
        <v>565</v>
      </c>
      <c r="D24" s="313">
        <v>166</v>
      </c>
      <c r="E24" s="313">
        <v>145</v>
      </c>
      <c r="F24" s="313">
        <v>159</v>
      </c>
      <c r="G24" s="313">
        <v>168</v>
      </c>
      <c r="H24" s="313">
        <v>177</v>
      </c>
      <c r="I24" s="313">
        <v>176</v>
      </c>
      <c r="J24" s="313">
        <v>183</v>
      </c>
      <c r="K24" s="313">
        <v>188</v>
      </c>
      <c r="L24" s="313">
        <v>172</v>
      </c>
      <c r="M24" s="313">
        <v>193</v>
      </c>
      <c r="N24" s="313">
        <v>176</v>
      </c>
      <c r="O24" s="313">
        <v>188</v>
      </c>
      <c r="P24" s="313">
        <v>171</v>
      </c>
      <c r="Q24" s="313">
        <v>166</v>
      </c>
      <c r="R24" s="313">
        <v>195</v>
      </c>
      <c r="S24" s="313">
        <v>197</v>
      </c>
      <c r="T24" s="313">
        <v>177</v>
      </c>
      <c r="U24" s="313">
        <v>232</v>
      </c>
      <c r="V24" s="313">
        <v>234</v>
      </c>
      <c r="W24" s="313">
        <v>228</v>
      </c>
      <c r="X24" s="313">
        <v>226</v>
      </c>
      <c r="Y24" s="313">
        <v>239</v>
      </c>
      <c r="Z24" s="313">
        <v>241</v>
      </c>
      <c r="AA24" s="313">
        <v>233</v>
      </c>
      <c r="AB24" s="313">
        <v>196</v>
      </c>
      <c r="AC24" s="313">
        <v>159</v>
      </c>
      <c r="AD24" s="313">
        <v>160</v>
      </c>
      <c r="AE24" s="313">
        <v>175</v>
      </c>
      <c r="AF24" s="313">
        <v>170</v>
      </c>
      <c r="AG24" s="313">
        <v>151</v>
      </c>
      <c r="AH24" s="313">
        <v>179</v>
      </c>
      <c r="AI24" s="313">
        <v>171</v>
      </c>
      <c r="AJ24" s="313">
        <v>211</v>
      </c>
      <c r="AK24" s="313">
        <v>210</v>
      </c>
      <c r="AL24" s="313">
        <v>212</v>
      </c>
      <c r="AM24" s="313">
        <v>204</v>
      </c>
      <c r="AN24" s="313">
        <v>170</v>
      </c>
      <c r="AO24" s="313">
        <v>149</v>
      </c>
      <c r="AP24" s="313">
        <v>169</v>
      </c>
      <c r="AQ24" s="313">
        <v>175</v>
      </c>
      <c r="AR24" s="313">
        <v>191</v>
      </c>
      <c r="AS24" s="313">
        <v>220</v>
      </c>
      <c r="AT24" s="313">
        <v>242</v>
      </c>
      <c r="AU24" s="313">
        <v>243</v>
      </c>
      <c r="AV24" s="313">
        <v>276</v>
      </c>
      <c r="AW24" s="313">
        <v>291</v>
      </c>
      <c r="AX24" s="313">
        <v>295</v>
      </c>
      <c r="AY24" s="313">
        <v>381</v>
      </c>
      <c r="AZ24" s="313">
        <v>353</v>
      </c>
      <c r="BA24" s="313">
        <v>316</v>
      </c>
      <c r="BB24" s="313">
        <v>294</v>
      </c>
      <c r="BC24" s="313">
        <v>238</v>
      </c>
      <c r="BD24" s="313">
        <v>246</v>
      </c>
      <c r="BE24" s="313">
        <v>262</v>
      </c>
      <c r="BF24" s="313">
        <v>258</v>
      </c>
      <c r="BG24" s="313">
        <v>266</v>
      </c>
      <c r="BH24" s="313">
        <v>257</v>
      </c>
      <c r="BI24" s="313">
        <v>251</v>
      </c>
      <c r="BJ24" s="313">
        <v>248</v>
      </c>
      <c r="BK24" s="313">
        <v>258</v>
      </c>
      <c r="BL24" s="211">
        <v>240</v>
      </c>
      <c r="BM24" s="211">
        <v>189</v>
      </c>
      <c r="BN24" s="211">
        <v>216</v>
      </c>
      <c r="BO24" s="211">
        <v>226</v>
      </c>
      <c r="BP24" s="211">
        <v>235</v>
      </c>
      <c r="BQ24" s="211">
        <v>239</v>
      </c>
      <c r="BR24" s="211">
        <v>243</v>
      </c>
      <c r="BS24" s="211">
        <v>257</v>
      </c>
      <c r="BT24" s="211">
        <v>248</v>
      </c>
      <c r="BU24" s="211">
        <v>213</v>
      </c>
      <c r="BV24" s="211">
        <v>200</v>
      </c>
      <c r="BW24" s="211">
        <v>213</v>
      </c>
      <c r="BX24" s="313">
        <v>192</v>
      </c>
      <c r="BY24" s="313">
        <v>161</v>
      </c>
      <c r="BZ24" s="313">
        <v>175</v>
      </c>
      <c r="CA24" s="313">
        <v>197</v>
      </c>
      <c r="CB24" s="313">
        <v>223</v>
      </c>
      <c r="CC24" s="313">
        <v>234</v>
      </c>
      <c r="CD24" s="313">
        <v>242</v>
      </c>
      <c r="CE24" s="313">
        <v>254</v>
      </c>
      <c r="CF24" s="313">
        <v>252</v>
      </c>
      <c r="CG24" s="313">
        <v>268</v>
      </c>
      <c r="CH24" s="313">
        <v>275</v>
      </c>
      <c r="CI24" s="313">
        <v>291</v>
      </c>
      <c r="CJ24" s="211">
        <v>238</v>
      </c>
      <c r="CK24" s="211">
        <v>204</v>
      </c>
      <c r="CL24" s="211">
        <v>229</v>
      </c>
      <c r="CM24" s="211">
        <v>224</v>
      </c>
      <c r="CN24" s="211">
        <v>208</v>
      </c>
      <c r="CO24" s="211">
        <v>224</v>
      </c>
      <c r="CP24" s="211">
        <v>227</v>
      </c>
      <c r="CQ24" s="211">
        <v>252</v>
      </c>
      <c r="CR24" s="211">
        <v>267</v>
      </c>
      <c r="CS24" s="211">
        <v>265</v>
      </c>
      <c r="CT24" s="211">
        <v>268</v>
      </c>
      <c r="CU24" s="211">
        <v>276</v>
      </c>
      <c r="CV24" s="313">
        <v>248</v>
      </c>
      <c r="CW24" s="313">
        <v>235</v>
      </c>
      <c r="CX24" s="313">
        <v>230</v>
      </c>
      <c r="CY24" s="313">
        <v>246</v>
      </c>
      <c r="CZ24" s="313">
        <v>272</v>
      </c>
      <c r="DA24" s="313">
        <v>288</v>
      </c>
      <c r="DB24" s="313">
        <v>297</v>
      </c>
      <c r="DC24" s="313">
        <v>290</v>
      </c>
      <c r="DD24" s="313">
        <v>283</v>
      </c>
      <c r="DE24" s="313">
        <v>286</v>
      </c>
      <c r="DF24" s="313">
        <v>302</v>
      </c>
      <c r="DG24" s="313">
        <v>295</v>
      </c>
      <c r="DH24" s="211">
        <v>251</v>
      </c>
      <c r="DI24" s="211">
        <v>239</v>
      </c>
      <c r="DJ24" s="211">
        <v>247</v>
      </c>
      <c r="DK24" s="211">
        <v>317</v>
      </c>
      <c r="DL24" s="211">
        <v>312</v>
      </c>
      <c r="DM24" s="211">
        <v>322</v>
      </c>
      <c r="DN24" s="211">
        <v>266</v>
      </c>
      <c r="DO24" s="211">
        <v>259</v>
      </c>
      <c r="DP24" s="211">
        <v>291</v>
      </c>
      <c r="DQ24" s="211">
        <v>273</v>
      </c>
      <c r="DR24" s="211">
        <v>291</v>
      </c>
      <c r="DS24" s="211">
        <v>282</v>
      </c>
      <c r="DT24" s="313">
        <v>236</v>
      </c>
      <c r="DU24" s="313">
        <v>214</v>
      </c>
      <c r="DV24" s="313">
        <v>255</v>
      </c>
      <c r="DW24" s="313">
        <v>280</v>
      </c>
      <c r="DX24" s="313">
        <v>266</v>
      </c>
      <c r="DY24" s="313">
        <v>248</v>
      </c>
      <c r="DZ24" s="313">
        <v>271</v>
      </c>
      <c r="EA24" s="313">
        <v>266</v>
      </c>
      <c r="EB24" s="313">
        <v>278</v>
      </c>
      <c r="EC24" s="313">
        <v>295</v>
      </c>
      <c r="ED24" s="313">
        <v>293</v>
      </c>
      <c r="EE24" s="313">
        <v>267</v>
      </c>
      <c r="EF24" s="211">
        <v>218</v>
      </c>
      <c r="EG24" s="211">
        <v>204</v>
      </c>
      <c r="EH24" s="211">
        <v>237</v>
      </c>
      <c r="EI24" s="211">
        <v>261</v>
      </c>
      <c r="EJ24" s="211">
        <v>286</v>
      </c>
      <c r="EK24" s="211">
        <v>321</v>
      </c>
      <c r="EL24" s="211">
        <v>309</v>
      </c>
      <c r="EM24" s="211">
        <v>340</v>
      </c>
      <c r="EN24" s="211">
        <v>370</v>
      </c>
      <c r="EO24" s="211">
        <v>387</v>
      </c>
      <c r="EP24" s="211">
        <v>388</v>
      </c>
      <c r="EQ24" s="211">
        <v>373</v>
      </c>
      <c r="ER24" s="211">
        <v>336</v>
      </c>
      <c r="ES24" s="211">
        <v>328</v>
      </c>
      <c r="ET24" s="211">
        <v>319</v>
      </c>
      <c r="EU24" s="211">
        <v>264</v>
      </c>
      <c r="EV24" s="211">
        <v>279</v>
      </c>
      <c r="EW24" s="328">
        <v>341</v>
      </c>
      <c r="EX24" s="211">
        <v>346</v>
      </c>
      <c r="EY24" s="324">
        <v>5</v>
      </c>
      <c r="EZ24" s="325">
        <v>101.46627565982401</v>
      </c>
      <c r="FA24" s="324">
        <v>-27</v>
      </c>
      <c r="FB24" s="325">
        <v>92.761394101876704</v>
      </c>
    </row>
    <row r="25" spans="1:172" ht="15" outlineLevel="2">
      <c r="A25" s="348">
        <v>480</v>
      </c>
      <c r="B25" s="349" t="s">
        <v>534</v>
      </c>
      <c r="C25" s="348" t="s">
        <v>566</v>
      </c>
      <c r="D25" s="313">
        <v>1634</v>
      </c>
      <c r="E25" s="313">
        <v>1498</v>
      </c>
      <c r="F25" s="313">
        <v>1534</v>
      </c>
      <c r="G25" s="313">
        <v>1593</v>
      </c>
      <c r="H25" s="313">
        <v>1526</v>
      </c>
      <c r="I25" s="313">
        <v>1573</v>
      </c>
      <c r="J25" s="313">
        <v>1573</v>
      </c>
      <c r="K25" s="313">
        <v>1633</v>
      </c>
      <c r="L25" s="313">
        <v>1656</v>
      </c>
      <c r="M25" s="313">
        <v>1669</v>
      </c>
      <c r="N25" s="313">
        <v>1713</v>
      </c>
      <c r="O25" s="313">
        <v>1749</v>
      </c>
      <c r="P25" s="313">
        <v>1735</v>
      </c>
      <c r="Q25" s="313">
        <v>1736</v>
      </c>
      <c r="R25" s="313">
        <v>1880</v>
      </c>
      <c r="S25" s="313">
        <v>1916</v>
      </c>
      <c r="T25" s="313">
        <v>1526</v>
      </c>
      <c r="U25" s="313">
        <v>2063</v>
      </c>
      <c r="V25" s="313">
        <v>1982</v>
      </c>
      <c r="W25" s="313">
        <v>2056</v>
      </c>
      <c r="X25" s="313">
        <v>2047</v>
      </c>
      <c r="Y25" s="313">
        <v>2076</v>
      </c>
      <c r="Z25" s="313">
        <v>2051</v>
      </c>
      <c r="AA25" s="313">
        <v>2020</v>
      </c>
      <c r="AB25" s="313">
        <v>1932</v>
      </c>
      <c r="AC25" s="313">
        <v>1857</v>
      </c>
      <c r="AD25" s="313">
        <v>1865</v>
      </c>
      <c r="AE25" s="313">
        <v>1874</v>
      </c>
      <c r="AF25" s="313">
        <v>1844</v>
      </c>
      <c r="AG25" s="313">
        <v>1881</v>
      </c>
      <c r="AH25" s="313">
        <v>2008</v>
      </c>
      <c r="AI25" s="313">
        <v>2079</v>
      </c>
      <c r="AJ25" s="313">
        <v>2102</v>
      </c>
      <c r="AK25" s="313">
        <v>2118</v>
      </c>
      <c r="AL25" s="313">
        <v>2003</v>
      </c>
      <c r="AM25" s="313">
        <v>2043</v>
      </c>
      <c r="AN25" s="313">
        <v>2026</v>
      </c>
      <c r="AO25" s="313">
        <v>1921</v>
      </c>
      <c r="AP25" s="313">
        <v>2002</v>
      </c>
      <c r="AQ25" s="313">
        <v>2084</v>
      </c>
      <c r="AR25" s="313">
        <v>2128</v>
      </c>
      <c r="AS25" s="313">
        <v>2203</v>
      </c>
      <c r="AT25" s="313">
        <v>2221</v>
      </c>
      <c r="AU25" s="313">
        <v>2217</v>
      </c>
      <c r="AV25" s="313">
        <v>2174</v>
      </c>
      <c r="AW25" s="313">
        <v>2211</v>
      </c>
      <c r="AX25" s="313">
        <v>2189</v>
      </c>
      <c r="AY25" s="313">
        <v>2163</v>
      </c>
      <c r="AZ25" s="313">
        <v>2095</v>
      </c>
      <c r="BA25" s="313">
        <v>2032</v>
      </c>
      <c r="BB25" s="313">
        <v>2101</v>
      </c>
      <c r="BC25" s="313">
        <v>2047</v>
      </c>
      <c r="BD25" s="313">
        <v>2093</v>
      </c>
      <c r="BE25" s="313">
        <v>2237</v>
      </c>
      <c r="BF25" s="313">
        <v>2305</v>
      </c>
      <c r="BG25" s="313">
        <v>2485</v>
      </c>
      <c r="BH25" s="313">
        <v>2250</v>
      </c>
      <c r="BI25" s="313">
        <v>2192</v>
      </c>
      <c r="BJ25" s="313">
        <v>2138</v>
      </c>
      <c r="BK25" s="313">
        <v>2137</v>
      </c>
      <c r="BL25" s="211">
        <v>2079</v>
      </c>
      <c r="BM25" s="211">
        <v>2035</v>
      </c>
      <c r="BN25" s="211">
        <v>2057</v>
      </c>
      <c r="BO25" s="211">
        <v>2039</v>
      </c>
      <c r="BP25" s="211">
        <v>2007</v>
      </c>
      <c r="BQ25" s="211">
        <v>2056</v>
      </c>
      <c r="BR25" s="211">
        <v>2056</v>
      </c>
      <c r="BS25" s="211">
        <v>2032</v>
      </c>
      <c r="BT25" s="211">
        <v>2033</v>
      </c>
      <c r="BU25" s="211">
        <v>2084</v>
      </c>
      <c r="BV25" s="211">
        <v>2072</v>
      </c>
      <c r="BW25" s="211">
        <v>2077</v>
      </c>
      <c r="BX25" s="313">
        <v>2007</v>
      </c>
      <c r="BY25" s="313">
        <v>2001</v>
      </c>
      <c r="BZ25" s="313">
        <v>2042</v>
      </c>
      <c r="CA25" s="313">
        <v>2053</v>
      </c>
      <c r="CB25" s="313">
        <v>2080</v>
      </c>
      <c r="CC25" s="313">
        <v>2195</v>
      </c>
      <c r="CD25" s="313">
        <v>2249</v>
      </c>
      <c r="CE25" s="313">
        <v>2283</v>
      </c>
      <c r="CF25" s="313">
        <v>2291</v>
      </c>
      <c r="CG25" s="313">
        <v>2338</v>
      </c>
      <c r="CH25" s="313">
        <v>2399</v>
      </c>
      <c r="CI25" s="313">
        <v>2381</v>
      </c>
      <c r="CJ25" s="211">
        <v>2292</v>
      </c>
      <c r="CK25" s="211">
        <v>2234</v>
      </c>
      <c r="CL25" s="211">
        <v>2302</v>
      </c>
      <c r="CM25" s="211">
        <v>2325</v>
      </c>
      <c r="CN25" s="211">
        <v>2311</v>
      </c>
      <c r="CO25" s="211">
        <v>2309</v>
      </c>
      <c r="CP25" s="211">
        <v>2370</v>
      </c>
      <c r="CQ25" s="211">
        <v>2462</v>
      </c>
      <c r="CR25" s="211">
        <v>2444</v>
      </c>
      <c r="CS25" s="211">
        <v>2446</v>
      </c>
      <c r="CT25" s="211">
        <v>2480</v>
      </c>
      <c r="CU25" s="211">
        <v>2489</v>
      </c>
      <c r="CV25" s="313">
        <v>2475</v>
      </c>
      <c r="CW25" s="313">
        <v>2544</v>
      </c>
      <c r="CX25" s="313">
        <v>2621</v>
      </c>
      <c r="CY25" s="313">
        <v>2697</v>
      </c>
      <c r="CZ25" s="313">
        <v>2815</v>
      </c>
      <c r="DA25" s="313">
        <v>2842</v>
      </c>
      <c r="DB25" s="313">
        <v>2790</v>
      </c>
      <c r="DC25" s="313">
        <v>2848</v>
      </c>
      <c r="DD25" s="313">
        <v>2826</v>
      </c>
      <c r="DE25" s="313">
        <v>2849</v>
      </c>
      <c r="DF25" s="313">
        <v>2855</v>
      </c>
      <c r="DG25" s="313">
        <v>2819</v>
      </c>
      <c r="DH25" s="211">
        <v>2753</v>
      </c>
      <c r="DI25" s="211">
        <v>2786</v>
      </c>
      <c r="DJ25" s="211">
        <v>2816</v>
      </c>
      <c r="DK25" s="211">
        <v>2869</v>
      </c>
      <c r="DL25" s="211">
        <v>2851</v>
      </c>
      <c r="DM25" s="211">
        <v>2819</v>
      </c>
      <c r="DN25" s="211">
        <v>2441</v>
      </c>
      <c r="DO25" s="211">
        <v>2323</v>
      </c>
      <c r="DP25" s="211">
        <v>2336</v>
      </c>
      <c r="DQ25" s="211">
        <v>2300</v>
      </c>
      <c r="DR25" s="211">
        <v>2257</v>
      </c>
      <c r="DS25" s="211">
        <v>2145</v>
      </c>
      <c r="DT25" s="313">
        <v>2040</v>
      </c>
      <c r="DU25" s="313">
        <v>2016</v>
      </c>
      <c r="DV25" s="313">
        <v>2083</v>
      </c>
      <c r="DW25" s="313">
        <v>2104</v>
      </c>
      <c r="DX25" s="313">
        <v>2122</v>
      </c>
      <c r="DY25" s="313">
        <v>2159</v>
      </c>
      <c r="DZ25" s="313">
        <v>2123</v>
      </c>
      <c r="EA25" s="313">
        <v>2134</v>
      </c>
      <c r="EB25" s="313">
        <v>2148</v>
      </c>
      <c r="EC25" s="313">
        <v>2186</v>
      </c>
      <c r="ED25" s="313">
        <v>2184</v>
      </c>
      <c r="EE25" s="313">
        <v>2169</v>
      </c>
      <c r="EF25" s="211">
        <v>2085</v>
      </c>
      <c r="EG25" s="211">
        <v>2009</v>
      </c>
      <c r="EH25" s="211">
        <v>2031</v>
      </c>
      <c r="EI25" s="211">
        <v>2096</v>
      </c>
      <c r="EJ25" s="211">
        <v>2134</v>
      </c>
      <c r="EK25" s="211">
        <v>2213</v>
      </c>
      <c r="EL25" s="211">
        <v>2200</v>
      </c>
      <c r="EM25" s="211">
        <v>2152</v>
      </c>
      <c r="EN25" s="211">
        <v>2216</v>
      </c>
      <c r="EO25" s="211">
        <v>2255</v>
      </c>
      <c r="EP25" s="211">
        <v>2250</v>
      </c>
      <c r="EQ25" s="211">
        <v>2257</v>
      </c>
      <c r="ER25" s="211">
        <v>2099</v>
      </c>
      <c r="ES25" s="211">
        <v>2114</v>
      </c>
      <c r="ET25" s="211">
        <v>2217</v>
      </c>
      <c r="EU25" s="211">
        <v>2244</v>
      </c>
      <c r="EV25" s="211">
        <v>2275</v>
      </c>
      <c r="EW25" s="328">
        <v>2306</v>
      </c>
      <c r="EX25" s="211">
        <v>2268</v>
      </c>
      <c r="EY25" s="324">
        <v>-38</v>
      </c>
      <c r="EZ25" s="325">
        <v>98.352124891587195</v>
      </c>
      <c r="FA25" s="324">
        <v>11</v>
      </c>
      <c r="FB25" s="325">
        <v>100.48737261852</v>
      </c>
    </row>
    <row r="26" spans="1:172" ht="15" outlineLevel="2">
      <c r="A26" s="348">
        <v>490</v>
      </c>
      <c r="B26" s="349" t="s">
        <v>534</v>
      </c>
      <c r="C26" s="348" t="s">
        <v>567</v>
      </c>
      <c r="D26" s="313">
        <v>4193</v>
      </c>
      <c r="E26" s="313">
        <v>3841</v>
      </c>
      <c r="F26" s="313">
        <v>3771</v>
      </c>
      <c r="G26" s="313">
        <v>3778</v>
      </c>
      <c r="H26" s="313">
        <v>3835</v>
      </c>
      <c r="I26" s="313">
        <v>3946</v>
      </c>
      <c r="J26" s="313">
        <v>4002</v>
      </c>
      <c r="K26" s="313">
        <v>4136</v>
      </c>
      <c r="L26" s="313">
        <v>4134</v>
      </c>
      <c r="M26" s="313">
        <v>4242</v>
      </c>
      <c r="N26" s="313">
        <v>4348</v>
      </c>
      <c r="O26" s="313">
        <v>4398</v>
      </c>
      <c r="P26" s="313">
        <v>4158</v>
      </c>
      <c r="Q26" s="313">
        <v>4298</v>
      </c>
      <c r="R26" s="313">
        <v>4481</v>
      </c>
      <c r="S26" s="313">
        <v>4447</v>
      </c>
      <c r="T26" s="313">
        <v>3835</v>
      </c>
      <c r="U26" s="313">
        <v>4425</v>
      </c>
      <c r="V26" s="313">
        <v>4325</v>
      </c>
      <c r="W26" s="313">
        <v>4487</v>
      </c>
      <c r="X26" s="313">
        <v>4542</v>
      </c>
      <c r="Y26" s="313">
        <v>4623</v>
      </c>
      <c r="Z26" s="313">
        <v>4608</v>
      </c>
      <c r="AA26" s="313">
        <v>4379</v>
      </c>
      <c r="AB26" s="313">
        <v>3921</v>
      </c>
      <c r="AC26" s="313">
        <v>3768</v>
      </c>
      <c r="AD26" s="313">
        <v>3811</v>
      </c>
      <c r="AE26" s="313">
        <v>3886</v>
      </c>
      <c r="AF26" s="313">
        <v>3860</v>
      </c>
      <c r="AG26" s="313">
        <v>3852</v>
      </c>
      <c r="AH26" s="313">
        <v>3988</v>
      </c>
      <c r="AI26" s="313">
        <v>4151</v>
      </c>
      <c r="AJ26" s="313">
        <v>4196</v>
      </c>
      <c r="AK26" s="313">
        <v>4222</v>
      </c>
      <c r="AL26" s="313">
        <v>4113</v>
      </c>
      <c r="AM26" s="313">
        <v>4024</v>
      </c>
      <c r="AN26" s="313">
        <v>3840</v>
      </c>
      <c r="AO26" s="313">
        <v>3700</v>
      </c>
      <c r="AP26" s="313">
        <v>3763</v>
      </c>
      <c r="AQ26" s="313">
        <v>3924</v>
      </c>
      <c r="AR26" s="313">
        <v>3990</v>
      </c>
      <c r="AS26" s="313">
        <v>4104</v>
      </c>
      <c r="AT26" s="313">
        <v>4283</v>
      </c>
      <c r="AU26" s="313">
        <v>4369</v>
      </c>
      <c r="AV26" s="313">
        <v>4290</v>
      </c>
      <c r="AW26" s="313">
        <v>4367</v>
      </c>
      <c r="AX26" s="313">
        <v>4383</v>
      </c>
      <c r="AY26" s="313">
        <v>4327</v>
      </c>
      <c r="AZ26" s="313">
        <v>4176</v>
      </c>
      <c r="BA26" s="313">
        <v>3904</v>
      </c>
      <c r="BB26" s="313">
        <v>4102</v>
      </c>
      <c r="BC26" s="313">
        <v>4159</v>
      </c>
      <c r="BD26" s="313">
        <v>4295</v>
      </c>
      <c r="BE26" s="313">
        <v>4436</v>
      </c>
      <c r="BF26" s="313">
        <v>4397</v>
      </c>
      <c r="BG26" s="313">
        <v>5085</v>
      </c>
      <c r="BH26" s="313">
        <v>4351</v>
      </c>
      <c r="BI26" s="313">
        <v>4356</v>
      </c>
      <c r="BJ26" s="313">
        <v>4318</v>
      </c>
      <c r="BK26" s="313">
        <v>4330</v>
      </c>
      <c r="BL26" s="211">
        <v>4180</v>
      </c>
      <c r="BM26" s="211">
        <v>4027</v>
      </c>
      <c r="BN26" s="211">
        <v>4244</v>
      </c>
      <c r="BO26" s="211">
        <v>4278</v>
      </c>
      <c r="BP26" s="211">
        <v>4235</v>
      </c>
      <c r="BQ26" s="211">
        <v>4271</v>
      </c>
      <c r="BR26" s="211">
        <v>4270</v>
      </c>
      <c r="BS26" s="211">
        <v>4238</v>
      </c>
      <c r="BT26" s="211">
        <v>4304</v>
      </c>
      <c r="BU26" s="211">
        <v>4291</v>
      </c>
      <c r="BV26" s="211">
        <v>4286</v>
      </c>
      <c r="BW26" s="211">
        <v>4310</v>
      </c>
      <c r="BX26" s="313">
        <v>4098</v>
      </c>
      <c r="BY26" s="313">
        <v>4042</v>
      </c>
      <c r="BZ26" s="313">
        <v>4165</v>
      </c>
      <c r="CA26" s="313">
        <v>4227</v>
      </c>
      <c r="CB26" s="313">
        <v>4235</v>
      </c>
      <c r="CC26" s="313">
        <v>4271</v>
      </c>
      <c r="CD26" s="313">
        <v>4312</v>
      </c>
      <c r="CE26" s="313">
        <v>4372</v>
      </c>
      <c r="CF26" s="313">
        <v>4360</v>
      </c>
      <c r="CG26" s="313">
        <v>4451</v>
      </c>
      <c r="CH26" s="313">
        <v>4563</v>
      </c>
      <c r="CI26" s="313">
        <v>4667</v>
      </c>
      <c r="CJ26" s="211">
        <v>4376</v>
      </c>
      <c r="CK26" s="211">
        <v>4312</v>
      </c>
      <c r="CL26" s="211">
        <v>4344</v>
      </c>
      <c r="CM26" s="211">
        <v>4393</v>
      </c>
      <c r="CN26" s="211">
        <v>4254</v>
      </c>
      <c r="CO26" s="211">
        <v>4349</v>
      </c>
      <c r="CP26" s="211">
        <v>4374</v>
      </c>
      <c r="CQ26" s="211">
        <v>4551</v>
      </c>
      <c r="CR26" s="211">
        <v>4573</v>
      </c>
      <c r="CS26" s="211">
        <v>4630</v>
      </c>
      <c r="CT26" s="211">
        <v>4728</v>
      </c>
      <c r="CU26" s="211">
        <v>4834</v>
      </c>
      <c r="CV26" s="313">
        <v>4761</v>
      </c>
      <c r="CW26" s="313">
        <v>4912</v>
      </c>
      <c r="CX26" s="313">
        <v>5119</v>
      </c>
      <c r="CY26" s="313">
        <v>5243</v>
      </c>
      <c r="CZ26" s="313">
        <v>5311</v>
      </c>
      <c r="DA26" s="313">
        <v>5331</v>
      </c>
      <c r="DB26" s="313">
        <v>5205</v>
      </c>
      <c r="DC26" s="313">
        <v>5209</v>
      </c>
      <c r="DD26" s="313">
        <v>5230</v>
      </c>
      <c r="DE26" s="313">
        <v>5377</v>
      </c>
      <c r="DF26" s="313">
        <v>5378</v>
      </c>
      <c r="DG26" s="313">
        <v>5391</v>
      </c>
      <c r="DH26" s="211">
        <v>5280</v>
      </c>
      <c r="DI26" s="211">
        <v>5434</v>
      </c>
      <c r="DJ26" s="211">
        <v>5676</v>
      </c>
      <c r="DK26" s="211">
        <v>5800</v>
      </c>
      <c r="DL26" s="211">
        <v>5753</v>
      </c>
      <c r="DM26" s="211">
        <v>5779</v>
      </c>
      <c r="DN26" s="211">
        <v>5136</v>
      </c>
      <c r="DO26" s="211">
        <v>5177</v>
      </c>
      <c r="DP26" s="211">
        <v>5278</v>
      </c>
      <c r="DQ26" s="211">
        <v>5258</v>
      </c>
      <c r="DR26" s="211">
        <v>5330</v>
      </c>
      <c r="DS26" s="211">
        <v>5296</v>
      </c>
      <c r="DT26" s="313">
        <v>5114</v>
      </c>
      <c r="DU26" s="313">
        <v>5067</v>
      </c>
      <c r="DV26" s="313">
        <v>5332</v>
      </c>
      <c r="DW26" s="313">
        <v>5389</v>
      </c>
      <c r="DX26" s="313">
        <v>5493</v>
      </c>
      <c r="DY26" s="313">
        <v>5527</v>
      </c>
      <c r="DZ26" s="313">
        <v>5517</v>
      </c>
      <c r="EA26" s="313">
        <v>5560</v>
      </c>
      <c r="EB26" s="313">
        <v>5566</v>
      </c>
      <c r="EC26" s="313">
        <v>5612</v>
      </c>
      <c r="ED26" s="313">
        <v>5743</v>
      </c>
      <c r="EE26" s="313">
        <v>5701</v>
      </c>
      <c r="EF26" s="211">
        <v>5379</v>
      </c>
      <c r="EG26" s="211">
        <v>5384</v>
      </c>
      <c r="EH26" s="211">
        <v>5434</v>
      </c>
      <c r="EI26" s="211">
        <v>5585</v>
      </c>
      <c r="EJ26" s="211">
        <v>5730</v>
      </c>
      <c r="EK26" s="211">
        <v>5790</v>
      </c>
      <c r="EL26" s="211">
        <v>5756</v>
      </c>
      <c r="EM26" s="211">
        <v>5823</v>
      </c>
      <c r="EN26" s="211">
        <v>5791</v>
      </c>
      <c r="EO26" s="211">
        <v>5813</v>
      </c>
      <c r="EP26" s="211">
        <v>5902</v>
      </c>
      <c r="EQ26" s="211">
        <v>5947</v>
      </c>
      <c r="ER26" s="211">
        <v>5634</v>
      </c>
      <c r="ES26" s="211">
        <v>5641</v>
      </c>
      <c r="ET26" s="211">
        <v>5725</v>
      </c>
      <c r="EU26" s="211">
        <v>5817</v>
      </c>
      <c r="EV26" s="211">
        <v>5780</v>
      </c>
      <c r="EW26" s="328">
        <v>5987</v>
      </c>
      <c r="EX26" s="211">
        <v>5963</v>
      </c>
      <c r="EY26" s="324">
        <v>-24</v>
      </c>
      <c r="EZ26" s="325">
        <v>99.5991314514782</v>
      </c>
      <c r="FA26" s="324">
        <v>16</v>
      </c>
      <c r="FB26" s="325">
        <v>100.26904321506601</v>
      </c>
    </row>
    <row r="27" spans="1:172" ht="15" outlineLevel="2">
      <c r="A27" s="348">
        <v>659</v>
      </c>
      <c r="B27" s="349" t="s">
        <v>534</v>
      </c>
      <c r="C27" s="348" t="s">
        <v>568</v>
      </c>
      <c r="D27" s="313">
        <v>1456</v>
      </c>
      <c r="E27" s="313">
        <v>1285</v>
      </c>
      <c r="F27" s="313">
        <v>1287</v>
      </c>
      <c r="G27" s="313">
        <v>1289</v>
      </c>
      <c r="H27" s="313">
        <v>1278</v>
      </c>
      <c r="I27" s="313">
        <v>1257</v>
      </c>
      <c r="J27" s="313">
        <v>1262</v>
      </c>
      <c r="K27" s="313">
        <v>1279</v>
      </c>
      <c r="L27" s="313">
        <v>1236</v>
      </c>
      <c r="M27" s="313">
        <v>1292</v>
      </c>
      <c r="N27" s="313">
        <v>1294</v>
      </c>
      <c r="O27" s="313">
        <v>1323</v>
      </c>
      <c r="P27" s="313">
        <v>1324</v>
      </c>
      <c r="Q27" s="313">
        <v>1230</v>
      </c>
      <c r="R27" s="313">
        <v>1419</v>
      </c>
      <c r="S27" s="313">
        <v>1367</v>
      </c>
      <c r="T27" s="313">
        <v>1278</v>
      </c>
      <c r="U27" s="313">
        <v>1449</v>
      </c>
      <c r="V27" s="313">
        <v>1459</v>
      </c>
      <c r="W27" s="313">
        <v>1500</v>
      </c>
      <c r="X27" s="313">
        <v>1525</v>
      </c>
      <c r="Y27" s="313">
        <v>1515</v>
      </c>
      <c r="Z27" s="313">
        <v>1512</v>
      </c>
      <c r="AA27" s="313">
        <v>1441</v>
      </c>
      <c r="AB27" s="313">
        <v>1310</v>
      </c>
      <c r="AC27" s="313">
        <v>1213</v>
      </c>
      <c r="AD27" s="313">
        <v>1264</v>
      </c>
      <c r="AE27" s="313">
        <v>1312</v>
      </c>
      <c r="AF27" s="313">
        <v>1333</v>
      </c>
      <c r="AG27" s="313">
        <v>1382</v>
      </c>
      <c r="AH27" s="313">
        <v>1482</v>
      </c>
      <c r="AI27" s="313">
        <v>1487</v>
      </c>
      <c r="AJ27" s="313">
        <v>1557</v>
      </c>
      <c r="AK27" s="313">
        <v>1612</v>
      </c>
      <c r="AL27" s="313">
        <v>1544</v>
      </c>
      <c r="AM27" s="313">
        <v>1540</v>
      </c>
      <c r="AN27" s="313">
        <v>1443</v>
      </c>
      <c r="AO27" s="313">
        <v>1245</v>
      </c>
      <c r="AP27" s="313">
        <v>1349</v>
      </c>
      <c r="AQ27" s="313">
        <v>1386</v>
      </c>
      <c r="AR27" s="313">
        <v>1387</v>
      </c>
      <c r="AS27" s="313">
        <v>1412</v>
      </c>
      <c r="AT27" s="313">
        <v>1419</v>
      </c>
      <c r="AU27" s="313">
        <v>1441</v>
      </c>
      <c r="AV27" s="313">
        <v>1461</v>
      </c>
      <c r="AW27" s="313">
        <v>1480</v>
      </c>
      <c r="AX27" s="313">
        <v>1431</v>
      </c>
      <c r="AY27" s="313">
        <v>1313</v>
      </c>
      <c r="AZ27" s="313">
        <v>1237</v>
      </c>
      <c r="BA27" s="313">
        <v>1158</v>
      </c>
      <c r="BB27" s="313">
        <v>1208</v>
      </c>
      <c r="BC27" s="313">
        <v>1144</v>
      </c>
      <c r="BD27" s="313">
        <v>1111</v>
      </c>
      <c r="BE27" s="313">
        <v>1146</v>
      </c>
      <c r="BF27" s="313">
        <v>1121</v>
      </c>
      <c r="BG27" s="313">
        <v>1266</v>
      </c>
      <c r="BH27" s="313">
        <v>1083</v>
      </c>
      <c r="BI27" s="313">
        <v>1085</v>
      </c>
      <c r="BJ27" s="313">
        <v>1070</v>
      </c>
      <c r="BK27" s="313">
        <v>1051</v>
      </c>
      <c r="BL27" s="211">
        <v>984</v>
      </c>
      <c r="BM27" s="211">
        <v>907</v>
      </c>
      <c r="BN27" s="211">
        <v>940</v>
      </c>
      <c r="BO27" s="211">
        <v>961</v>
      </c>
      <c r="BP27" s="211">
        <v>930</v>
      </c>
      <c r="BQ27" s="211">
        <v>939</v>
      </c>
      <c r="BR27" s="211">
        <v>873</v>
      </c>
      <c r="BS27" s="211">
        <v>942</v>
      </c>
      <c r="BT27" s="211">
        <v>943</v>
      </c>
      <c r="BU27" s="211">
        <v>949</v>
      </c>
      <c r="BV27" s="211">
        <v>953</v>
      </c>
      <c r="BW27" s="211">
        <v>952</v>
      </c>
      <c r="BX27" s="313">
        <v>893</v>
      </c>
      <c r="BY27" s="313">
        <v>895</v>
      </c>
      <c r="BZ27" s="313">
        <v>942</v>
      </c>
      <c r="CA27" s="313">
        <v>951</v>
      </c>
      <c r="CB27" s="313">
        <v>927</v>
      </c>
      <c r="CC27" s="313">
        <v>939</v>
      </c>
      <c r="CD27" s="313">
        <v>952</v>
      </c>
      <c r="CE27" s="313">
        <v>959</v>
      </c>
      <c r="CF27" s="313">
        <v>976</v>
      </c>
      <c r="CG27" s="313">
        <v>996</v>
      </c>
      <c r="CH27" s="313">
        <v>1041</v>
      </c>
      <c r="CI27" s="313">
        <v>1069</v>
      </c>
      <c r="CJ27" s="211">
        <v>966</v>
      </c>
      <c r="CK27" s="211">
        <v>946</v>
      </c>
      <c r="CL27" s="211">
        <v>980</v>
      </c>
      <c r="CM27" s="211">
        <v>1046</v>
      </c>
      <c r="CN27" s="211">
        <v>1061</v>
      </c>
      <c r="CO27" s="211">
        <v>1077</v>
      </c>
      <c r="CP27" s="211">
        <v>1074</v>
      </c>
      <c r="CQ27" s="211">
        <v>1132</v>
      </c>
      <c r="CR27" s="211">
        <v>1143</v>
      </c>
      <c r="CS27" s="211">
        <v>1174</v>
      </c>
      <c r="CT27" s="211">
        <v>1237</v>
      </c>
      <c r="CU27" s="211">
        <v>1277</v>
      </c>
      <c r="CV27" s="313">
        <v>1262</v>
      </c>
      <c r="CW27" s="313">
        <v>1277</v>
      </c>
      <c r="CX27" s="313">
        <v>1305</v>
      </c>
      <c r="CY27" s="313">
        <v>1370</v>
      </c>
      <c r="CZ27" s="313">
        <v>1430</v>
      </c>
      <c r="DA27" s="313">
        <v>1406</v>
      </c>
      <c r="DB27" s="313">
        <v>1388</v>
      </c>
      <c r="DC27" s="313">
        <v>1422</v>
      </c>
      <c r="DD27" s="313">
        <v>1470</v>
      </c>
      <c r="DE27" s="313">
        <v>1468</v>
      </c>
      <c r="DF27" s="313">
        <v>1491</v>
      </c>
      <c r="DG27" s="313">
        <v>1492</v>
      </c>
      <c r="DH27" s="211">
        <v>1463</v>
      </c>
      <c r="DI27" s="211">
        <v>1550</v>
      </c>
      <c r="DJ27" s="211">
        <v>1650</v>
      </c>
      <c r="DK27" s="211">
        <v>1729</v>
      </c>
      <c r="DL27" s="211">
        <v>1714</v>
      </c>
      <c r="DM27" s="211">
        <v>1745</v>
      </c>
      <c r="DN27" s="211">
        <v>1538</v>
      </c>
      <c r="DO27" s="211">
        <v>1558</v>
      </c>
      <c r="DP27" s="211">
        <v>1624</v>
      </c>
      <c r="DQ27" s="211">
        <v>1672</v>
      </c>
      <c r="DR27" s="211">
        <v>1696</v>
      </c>
      <c r="DS27" s="211">
        <v>1670</v>
      </c>
      <c r="DT27" s="313">
        <v>1578</v>
      </c>
      <c r="DU27" s="313">
        <v>1609</v>
      </c>
      <c r="DV27" s="313">
        <v>1736</v>
      </c>
      <c r="DW27" s="313">
        <v>1727</v>
      </c>
      <c r="DX27" s="313">
        <v>1787</v>
      </c>
      <c r="DY27" s="313">
        <v>1746</v>
      </c>
      <c r="DZ27" s="313">
        <v>1751</v>
      </c>
      <c r="EA27" s="313">
        <v>1755</v>
      </c>
      <c r="EB27" s="313">
        <v>1800</v>
      </c>
      <c r="EC27" s="313">
        <v>1825</v>
      </c>
      <c r="ED27" s="313">
        <v>1857</v>
      </c>
      <c r="EE27" s="313">
        <v>1817</v>
      </c>
      <c r="EF27" s="211">
        <v>1667</v>
      </c>
      <c r="EG27" s="211">
        <v>1669</v>
      </c>
      <c r="EH27" s="211">
        <v>1718</v>
      </c>
      <c r="EI27" s="211">
        <v>1877</v>
      </c>
      <c r="EJ27" s="211">
        <v>1883</v>
      </c>
      <c r="EK27" s="211">
        <v>1915</v>
      </c>
      <c r="EL27" s="211">
        <v>1961</v>
      </c>
      <c r="EM27" s="211">
        <v>1994</v>
      </c>
      <c r="EN27" s="211">
        <v>1940</v>
      </c>
      <c r="EO27" s="211">
        <v>1946</v>
      </c>
      <c r="EP27" s="211">
        <v>1911</v>
      </c>
      <c r="EQ27" s="211">
        <v>1946</v>
      </c>
      <c r="ER27" s="211">
        <v>1778</v>
      </c>
      <c r="ES27" s="211">
        <v>1823</v>
      </c>
      <c r="ET27" s="211">
        <v>1866</v>
      </c>
      <c r="EU27" s="211">
        <v>1923</v>
      </c>
      <c r="EV27" s="211">
        <v>1950</v>
      </c>
      <c r="EW27" s="328">
        <v>2026</v>
      </c>
      <c r="EX27" s="211">
        <v>1966</v>
      </c>
      <c r="EY27" s="324">
        <v>-60</v>
      </c>
      <c r="EZ27" s="325">
        <v>97.038499506416599</v>
      </c>
      <c r="FA27" s="324">
        <v>20</v>
      </c>
      <c r="FB27" s="325">
        <v>101.027749229188</v>
      </c>
    </row>
    <row r="28" spans="1:172" ht="15" outlineLevel="2">
      <c r="A28" s="348">
        <v>665</v>
      </c>
      <c r="B28" s="349" t="s">
        <v>534</v>
      </c>
      <c r="C28" s="348" t="s">
        <v>569</v>
      </c>
      <c r="D28" s="313">
        <v>2203</v>
      </c>
      <c r="E28" s="313">
        <v>2259</v>
      </c>
      <c r="F28" s="313">
        <v>2303</v>
      </c>
      <c r="G28" s="313">
        <v>2380</v>
      </c>
      <c r="H28" s="313">
        <v>2386</v>
      </c>
      <c r="I28" s="313">
        <v>2457</v>
      </c>
      <c r="J28" s="313">
        <v>2422</v>
      </c>
      <c r="K28" s="313">
        <v>2383</v>
      </c>
      <c r="L28" s="313">
        <v>2312</v>
      </c>
      <c r="M28" s="313">
        <v>2324</v>
      </c>
      <c r="N28" s="313">
        <v>2376</v>
      </c>
      <c r="O28" s="313">
        <v>2388</v>
      </c>
      <c r="P28" s="313">
        <v>2162</v>
      </c>
      <c r="Q28" s="313">
        <v>2327</v>
      </c>
      <c r="R28" s="313">
        <v>2524</v>
      </c>
      <c r="S28" s="313">
        <v>2451</v>
      </c>
      <c r="T28" s="313">
        <v>2386</v>
      </c>
      <c r="U28" s="313">
        <v>2588</v>
      </c>
      <c r="V28" s="313">
        <v>2614</v>
      </c>
      <c r="W28" s="313">
        <v>2692</v>
      </c>
      <c r="X28" s="313">
        <v>2747</v>
      </c>
      <c r="Y28" s="313">
        <v>2922</v>
      </c>
      <c r="Z28" s="313">
        <v>2907</v>
      </c>
      <c r="AA28" s="313">
        <v>2670</v>
      </c>
      <c r="AB28" s="313">
        <v>2324</v>
      </c>
      <c r="AC28" s="313">
        <v>2349</v>
      </c>
      <c r="AD28" s="313">
        <v>2362</v>
      </c>
      <c r="AE28" s="313">
        <v>2508</v>
      </c>
      <c r="AF28" s="313">
        <v>2374</v>
      </c>
      <c r="AG28" s="313">
        <v>2458</v>
      </c>
      <c r="AH28" s="313">
        <v>2646</v>
      </c>
      <c r="AI28" s="313">
        <v>2755</v>
      </c>
      <c r="AJ28" s="313">
        <v>2806</v>
      </c>
      <c r="AK28" s="313">
        <v>2814</v>
      </c>
      <c r="AL28" s="313">
        <v>2612</v>
      </c>
      <c r="AM28" s="313">
        <v>2657</v>
      </c>
      <c r="AN28" s="313">
        <v>2567</v>
      </c>
      <c r="AO28" s="313">
        <v>2339</v>
      </c>
      <c r="AP28" s="313">
        <v>2386</v>
      </c>
      <c r="AQ28" s="313">
        <v>2535</v>
      </c>
      <c r="AR28" s="313">
        <v>2570</v>
      </c>
      <c r="AS28" s="313">
        <v>2653</v>
      </c>
      <c r="AT28" s="313">
        <v>2725</v>
      </c>
      <c r="AU28" s="313">
        <v>2787</v>
      </c>
      <c r="AV28" s="313">
        <v>2928</v>
      </c>
      <c r="AW28" s="313">
        <v>3006</v>
      </c>
      <c r="AX28" s="313">
        <v>2961</v>
      </c>
      <c r="AY28" s="313">
        <v>2863</v>
      </c>
      <c r="AZ28" s="313">
        <v>2732</v>
      </c>
      <c r="BA28" s="313">
        <v>2678</v>
      </c>
      <c r="BB28" s="313">
        <v>2647</v>
      </c>
      <c r="BC28" s="313">
        <v>2528</v>
      </c>
      <c r="BD28" s="313">
        <v>2547</v>
      </c>
      <c r="BE28" s="313">
        <v>2621</v>
      </c>
      <c r="BF28" s="313">
        <v>2677</v>
      </c>
      <c r="BG28" s="313">
        <v>2658</v>
      </c>
      <c r="BH28" s="313">
        <v>2653</v>
      </c>
      <c r="BI28" s="313">
        <v>2569</v>
      </c>
      <c r="BJ28" s="313">
        <v>2505</v>
      </c>
      <c r="BK28" s="313">
        <v>2551</v>
      </c>
      <c r="BL28" s="211">
        <v>2389</v>
      </c>
      <c r="BM28" s="211">
        <v>2330</v>
      </c>
      <c r="BN28" s="211">
        <v>2449</v>
      </c>
      <c r="BO28" s="211">
        <v>2508</v>
      </c>
      <c r="BP28" s="211">
        <v>2475</v>
      </c>
      <c r="BQ28" s="211">
        <v>2466</v>
      </c>
      <c r="BR28" s="211">
        <v>2342</v>
      </c>
      <c r="BS28" s="211">
        <v>2391</v>
      </c>
      <c r="BT28" s="211">
        <v>2374</v>
      </c>
      <c r="BU28" s="211">
        <v>2376</v>
      </c>
      <c r="BV28" s="211">
        <v>2377</v>
      </c>
      <c r="BW28" s="211">
        <v>2329</v>
      </c>
      <c r="BX28" s="313">
        <v>2181</v>
      </c>
      <c r="BY28" s="313">
        <v>2080</v>
      </c>
      <c r="BZ28" s="313">
        <v>2176</v>
      </c>
      <c r="CA28" s="313">
        <v>2236</v>
      </c>
      <c r="CB28" s="313">
        <v>2218</v>
      </c>
      <c r="CC28" s="313">
        <v>2230</v>
      </c>
      <c r="CD28" s="313">
        <v>2266</v>
      </c>
      <c r="CE28" s="313">
        <v>2294</v>
      </c>
      <c r="CF28" s="313">
        <v>2231</v>
      </c>
      <c r="CG28" s="313">
        <v>2268</v>
      </c>
      <c r="CH28" s="313">
        <v>2299</v>
      </c>
      <c r="CI28" s="313">
        <v>2282</v>
      </c>
      <c r="CJ28" s="211">
        <v>2098</v>
      </c>
      <c r="CK28" s="211">
        <v>2037</v>
      </c>
      <c r="CL28" s="211">
        <v>2027</v>
      </c>
      <c r="CM28" s="211">
        <v>1988</v>
      </c>
      <c r="CN28" s="211">
        <v>2024</v>
      </c>
      <c r="CO28" s="211">
        <v>1999</v>
      </c>
      <c r="CP28" s="211">
        <v>2005</v>
      </c>
      <c r="CQ28" s="211">
        <v>2121</v>
      </c>
      <c r="CR28" s="211">
        <v>2140</v>
      </c>
      <c r="CS28" s="211">
        <v>2165</v>
      </c>
      <c r="CT28" s="211">
        <v>2235</v>
      </c>
      <c r="CU28" s="211">
        <v>2259</v>
      </c>
      <c r="CV28" s="313">
        <v>2176</v>
      </c>
      <c r="CW28" s="313">
        <v>2182</v>
      </c>
      <c r="CX28" s="313">
        <v>2307</v>
      </c>
      <c r="CY28" s="313">
        <v>2387</v>
      </c>
      <c r="CZ28" s="313">
        <v>2472</v>
      </c>
      <c r="DA28" s="313">
        <v>2452</v>
      </c>
      <c r="DB28" s="313">
        <v>2412</v>
      </c>
      <c r="DC28" s="313">
        <v>2418</v>
      </c>
      <c r="DD28" s="313">
        <v>2444</v>
      </c>
      <c r="DE28" s="313">
        <v>2453</v>
      </c>
      <c r="DF28" s="313">
        <v>2457</v>
      </c>
      <c r="DG28" s="313">
        <v>2492</v>
      </c>
      <c r="DH28" s="211">
        <v>2336</v>
      </c>
      <c r="DI28" s="211">
        <v>2351</v>
      </c>
      <c r="DJ28" s="211">
        <v>2435</v>
      </c>
      <c r="DK28" s="211">
        <v>2498</v>
      </c>
      <c r="DL28" s="211">
        <v>2489</v>
      </c>
      <c r="DM28" s="211">
        <v>2478</v>
      </c>
      <c r="DN28" s="211">
        <v>2251</v>
      </c>
      <c r="DO28" s="211">
        <v>2250</v>
      </c>
      <c r="DP28" s="211">
        <v>2350</v>
      </c>
      <c r="DQ28" s="211">
        <v>2315</v>
      </c>
      <c r="DR28" s="211">
        <v>2319</v>
      </c>
      <c r="DS28" s="211">
        <v>2228</v>
      </c>
      <c r="DT28" s="313">
        <v>2124</v>
      </c>
      <c r="DU28" s="313">
        <v>2128</v>
      </c>
      <c r="DV28" s="313">
        <v>2335</v>
      </c>
      <c r="DW28" s="313">
        <v>2336</v>
      </c>
      <c r="DX28" s="313">
        <v>2385</v>
      </c>
      <c r="DY28" s="313">
        <v>2409</v>
      </c>
      <c r="DZ28" s="313">
        <v>2367</v>
      </c>
      <c r="EA28" s="313">
        <v>2409</v>
      </c>
      <c r="EB28" s="313">
        <v>2424</v>
      </c>
      <c r="EC28" s="313">
        <v>2442</v>
      </c>
      <c r="ED28" s="313">
        <v>2489</v>
      </c>
      <c r="EE28" s="313">
        <v>2461</v>
      </c>
      <c r="EF28" s="211">
        <v>2299</v>
      </c>
      <c r="EG28" s="211">
        <v>2274</v>
      </c>
      <c r="EH28" s="211">
        <v>2322</v>
      </c>
      <c r="EI28" s="211">
        <v>2446</v>
      </c>
      <c r="EJ28" s="211">
        <v>2547</v>
      </c>
      <c r="EK28" s="211">
        <v>2511</v>
      </c>
      <c r="EL28" s="211">
        <v>2555</v>
      </c>
      <c r="EM28" s="211">
        <v>2556</v>
      </c>
      <c r="EN28" s="211">
        <v>2621</v>
      </c>
      <c r="EO28" s="211">
        <v>2647</v>
      </c>
      <c r="EP28" s="211">
        <v>2739</v>
      </c>
      <c r="EQ28" s="211">
        <v>2716</v>
      </c>
      <c r="ER28" s="211">
        <v>2465</v>
      </c>
      <c r="ES28" s="211">
        <v>2438</v>
      </c>
      <c r="ET28" s="211">
        <v>2565</v>
      </c>
      <c r="EU28" s="211">
        <v>2591</v>
      </c>
      <c r="EV28" s="211">
        <v>2597</v>
      </c>
      <c r="EW28" s="328">
        <v>2753</v>
      </c>
      <c r="EX28" s="211">
        <v>2720</v>
      </c>
      <c r="EY28" s="324">
        <v>-33</v>
      </c>
      <c r="EZ28" s="325">
        <v>98.801307664366107</v>
      </c>
      <c r="FA28" s="324">
        <v>4</v>
      </c>
      <c r="FB28" s="325">
        <v>100.14727540500699</v>
      </c>
    </row>
    <row r="29" spans="1:172" ht="15" outlineLevel="2">
      <c r="A29" s="348">
        <v>837</v>
      </c>
      <c r="B29" s="349" t="s">
        <v>534</v>
      </c>
      <c r="C29" s="348" t="s">
        <v>471</v>
      </c>
      <c r="D29" s="313">
        <v>31487</v>
      </c>
      <c r="E29" s="313">
        <v>30461</v>
      </c>
      <c r="F29" s="313">
        <v>30541</v>
      </c>
      <c r="G29" s="313">
        <v>30639</v>
      </c>
      <c r="H29" s="313">
        <v>30619</v>
      </c>
      <c r="I29" s="313">
        <v>30743</v>
      </c>
      <c r="J29" s="313">
        <v>30588</v>
      </c>
      <c r="K29" s="313">
        <v>30617</v>
      </c>
      <c r="L29" s="313">
        <v>27957</v>
      </c>
      <c r="M29" s="313">
        <v>29962</v>
      </c>
      <c r="N29" s="313">
        <v>29850</v>
      </c>
      <c r="O29" s="313">
        <v>30176</v>
      </c>
      <c r="P29" s="313">
        <v>29510</v>
      </c>
      <c r="Q29" s="313">
        <v>28149</v>
      </c>
      <c r="R29" s="313">
        <v>29349</v>
      </c>
      <c r="S29" s="313">
        <v>29576</v>
      </c>
      <c r="T29" s="313">
        <v>30619</v>
      </c>
      <c r="U29" s="313">
        <v>31291</v>
      </c>
      <c r="V29" s="313">
        <v>30686</v>
      </c>
      <c r="W29" s="313">
        <v>31429</v>
      </c>
      <c r="X29" s="313">
        <v>31742</v>
      </c>
      <c r="Y29" s="313">
        <v>32348</v>
      </c>
      <c r="Z29" s="313">
        <v>32378</v>
      </c>
      <c r="AA29" s="313">
        <v>31895</v>
      </c>
      <c r="AB29" s="313">
        <v>30311</v>
      </c>
      <c r="AC29" s="313">
        <v>29862</v>
      </c>
      <c r="AD29" s="313">
        <v>29966</v>
      </c>
      <c r="AE29" s="313">
        <v>30425</v>
      </c>
      <c r="AF29" s="313">
        <v>30383</v>
      </c>
      <c r="AG29" s="313">
        <v>30652</v>
      </c>
      <c r="AH29" s="313">
        <v>31426</v>
      </c>
      <c r="AI29" s="313">
        <v>31860</v>
      </c>
      <c r="AJ29" s="313">
        <v>32283</v>
      </c>
      <c r="AK29" s="313">
        <v>32279</v>
      </c>
      <c r="AL29" s="313">
        <v>31716</v>
      </c>
      <c r="AM29" s="313">
        <v>31998</v>
      </c>
      <c r="AN29" s="313">
        <v>31710</v>
      </c>
      <c r="AO29" s="313">
        <v>31128</v>
      </c>
      <c r="AP29" s="313">
        <v>31894</v>
      </c>
      <c r="AQ29" s="313">
        <v>32576</v>
      </c>
      <c r="AR29" s="313">
        <v>32773</v>
      </c>
      <c r="AS29" s="313">
        <v>33456</v>
      </c>
      <c r="AT29" s="313">
        <v>35016</v>
      </c>
      <c r="AU29" s="313">
        <v>35118</v>
      </c>
      <c r="AV29" s="313">
        <v>35094</v>
      </c>
      <c r="AW29" s="313">
        <v>35537</v>
      </c>
      <c r="AX29" s="313">
        <v>35437</v>
      </c>
      <c r="AY29" s="313">
        <v>35791</v>
      </c>
      <c r="AZ29" s="313">
        <v>34991</v>
      </c>
      <c r="BA29" s="313">
        <v>34796</v>
      </c>
      <c r="BB29" s="313">
        <v>35196</v>
      </c>
      <c r="BC29" s="313">
        <v>34896</v>
      </c>
      <c r="BD29" s="313">
        <v>35249</v>
      </c>
      <c r="BE29" s="313">
        <v>36016</v>
      </c>
      <c r="BF29" s="313">
        <v>36003</v>
      </c>
      <c r="BG29" s="313">
        <v>36455</v>
      </c>
      <c r="BH29" s="313">
        <v>36767</v>
      </c>
      <c r="BI29" s="313">
        <v>36779</v>
      </c>
      <c r="BJ29" s="313">
        <v>36663</v>
      </c>
      <c r="BK29" s="313">
        <v>36516</v>
      </c>
      <c r="BL29" s="211">
        <v>35976</v>
      </c>
      <c r="BM29" s="211">
        <v>35972</v>
      </c>
      <c r="BN29" s="211">
        <v>36436</v>
      </c>
      <c r="BO29" s="211">
        <v>36818</v>
      </c>
      <c r="BP29" s="211">
        <v>36645</v>
      </c>
      <c r="BQ29" s="211">
        <v>36755</v>
      </c>
      <c r="BR29" s="211">
        <v>36671</v>
      </c>
      <c r="BS29" s="211">
        <v>36754</v>
      </c>
      <c r="BT29" s="211">
        <v>37085</v>
      </c>
      <c r="BU29" s="211">
        <v>37073</v>
      </c>
      <c r="BV29" s="211">
        <v>36870</v>
      </c>
      <c r="BW29" s="211">
        <v>36778</v>
      </c>
      <c r="BX29" s="313">
        <v>35857</v>
      </c>
      <c r="BY29" s="313">
        <v>35777</v>
      </c>
      <c r="BZ29" s="313">
        <v>36008</v>
      </c>
      <c r="CA29" s="313">
        <v>36316</v>
      </c>
      <c r="CB29" s="313">
        <v>36504</v>
      </c>
      <c r="CC29" s="313">
        <v>36912</v>
      </c>
      <c r="CD29" s="313">
        <v>36993</v>
      </c>
      <c r="CE29" s="313">
        <v>37267</v>
      </c>
      <c r="CF29" s="313">
        <v>37478</v>
      </c>
      <c r="CG29" s="313">
        <v>37820</v>
      </c>
      <c r="CH29" s="313">
        <v>38253</v>
      </c>
      <c r="CI29" s="313">
        <v>38523</v>
      </c>
      <c r="CJ29" s="211">
        <v>37973</v>
      </c>
      <c r="CK29" s="211">
        <v>37691</v>
      </c>
      <c r="CL29" s="211">
        <v>37385</v>
      </c>
      <c r="CM29" s="211">
        <v>37553</v>
      </c>
      <c r="CN29" s="211">
        <v>37522</v>
      </c>
      <c r="CO29" s="211">
        <v>37643</v>
      </c>
      <c r="CP29" s="211">
        <v>38178</v>
      </c>
      <c r="CQ29" s="211">
        <v>38956</v>
      </c>
      <c r="CR29" s="211">
        <v>39534</v>
      </c>
      <c r="CS29" s="211">
        <v>39882</v>
      </c>
      <c r="CT29" s="211">
        <v>40520</v>
      </c>
      <c r="CU29" s="211">
        <v>40938</v>
      </c>
      <c r="CV29" s="313">
        <v>40735</v>
      </c>
      <c r="CW29" s="313">
        <v>41056</v>
      </c>
      <c r="CX29" s="313">
        <v>41739</v>
      </c>
      <c r="CY29" s="313">
        <v>42158</v>
      </c>
      <c r="CZ29" s="313">
        <v>42611</v>
      </c>
      <c r="DA29" s="313">
        <v>42933</v>
      </c>
      <c r="DB29" s="313">
        <v>42709</v>
      </c>
      <c r="DC29" s="313">
        <v>43203</v>
      </c>
      <c r="DD29" s="313">
        <v>41851</v>
      </c>
      <c r="DE29" s="313">
        <v>42360</v>
      </c>
      <c r="DF29" s="313">
        <v>42698</v>
      </c>
      <c r="DG29" s="313">
        <v>42729</v>
      </c>
      <c r="DH29" s="211">
        <v>42416</v>
      </c>
      <c r="DI29" s="211">
        <v>42307</v>
      </c>
      <c r="DJ29" s="211">
        <v>42495</v>
      </c>
      <c r="DK29" s="211">
        <v>42816</v>
      </c>
      <c r="DL29" s="211">
        <v>42685</v>
      </c>
      <c r="DM29" s="211">
        <v>42901</v>
      </c>
      <c r="DN29" s="211">
        <v>40358</v>
      </c>
      <c r="DO29" s="211">
        <v>40381</v>
      </c>
      <c r="DP29" s="211">
        <v>40627</v>
      </c>
      <c r="DQ29" s="211">
        <v>40656</v>
      </c>
      <c r="DR29" s="211">
        <v>40824</v>
      </c>
      <c r="DS29" s="211">
        <v>40793</v>
      </c>
      <c r="DT29" s="313">
        <v>39926</v>
      </c>
      <c r="DU29" s="313">
        <v>39745</v>
      </c>
      <c r="DV29" s="313">
        <v>40590</v>
      </c>
      <c r="DW29" s="313">
        <v>40949</v>
      </c>
      <c r="DX29" s="313">
        <v>40862</v>
      </c>
      <c r="DY29" s="313">
        <v>41147</v>
      </c>
      <c r="DZ29" s="313">
        <v>41192</v>
      </c>
      <c r="EA29" s="313">
        <v>41241</v>
      </c>
      <c r="EB29" s="313">
        <v>41114</v>
      </c>
      <c r="EC29" s="313">
        <v>41273</v>
      </c>
      <c r="ED29" s="313">
        <v>41513</v>
      </c>
      <c r="EE29" s="313">
        <v>40951</v>
      </c>
      <c r="EF29" s="211">
        <v>40045</v>
      </c>
      <c r="EG29" s="211">
        <v>39796</v>
      </c>
      <c r="EH29" s="211">
        <v>39957</v>
      </c>
      <c r="EI29" s="211">
        <v>40363</v>
      </c>
      <c r="EJ29" s="211">
        <v>40805</v>
      </c>
      <c r="EK29" s="211">
        <v>40975</v>
      </c>
      <c r="EL29" s="211">
        <v>41015</v>
      </c>
      <c r="EM29" s="211">
        <v>41198</v>
      </c>
      <c r="EN29" s="211">
        <v>40917</v>
      </c>
      <c r="EO29" s="211">
        <v>41034</v>
      </c>
      <c r="EP29" s="211">
        <v>41231</v>
      </c>
      <c r="EQ29" s="211">
        <v>41298</v>
      </c>
      <c r="ER29" s="211">
        <v>40076</v>
      </c>
      <c r="ES29" s="211">
        <v>39851</v>
      </c>
      <c r="ET29" s="211">
        <v>40461</v>
      </c>
      <c r="EU29" s="211">
        <v>40637</v>
      </c>
      <c r="EV29" s="211">
        <v>40982</v>
      </c>
      <c r="EW29" s="328">
        <v>41217</v>
      </c>
      <c r="EX29" s="211">
        <v>40995</v>
      </c>
      <c r="EY29" s="324">
        <v>-222</v>
      </c>
      <c r="EZ29" s="325">
        <v>99.461387291651505</v>
      </c>
      <c r="FA29" s="324">
        <v>-303</v>
      </c>
      <c r="FB29" s="325">
        <v>99.266308295801295</v>
      </c>
    </row>
    <row r="30" spans="1:172" ht="15" outlineLevel="2">
      <c r="A30" s="348">
        <v>873</v>
      </c>
      <c r="B30" s="349" t="s">
        <v>534</v>
      </c>
      <c r="C30" s="348" t="s">
        <v>570</v>
      </c>
      <c r="D30" s="313">
        <v>212</v>
      </c>
      <c r="E30" s="313">
        <v>180</v>
      </c>
      <c r="F30" s="313">
        <v>197</v>
      </c>
      <c r="G30" s="313">
        <v>216</v>
      </c>
      <c r="H30" s="313">
        <v>234</v>
      </c>
      <c r="I30" s="313">
        <v>253</v>
      </c>
      <c r="J30" s="313">
        <v>237</v>
      </c>
      <c r="K30" s="313">
        <v>234</v>
      </c>
      <c r="L30" s="313">
        <v>234</v>
      </c>
      <c r="M30" s="313">
        <v>235</v>
      </c>
      <c r="N30" s="313">
        <v>228</v>
      </c>
      <c r="O30" s="313">
        <v>222</v>
      </c>
      <c r="P30" s="313">
        <v>168</v>
      </c>
      <c r="Q30" s="313">
        <v>154</v>
      </c>
      <c r="R30" s="313">
        <v>158</v>
      </c>
      <c r="S30" s="313">
        <v>148</v>
      </c>
      <c r="T30" s="313">
        <v>234</v>
      </c>
      <c r="U30" s="313">
        <v>158</v>
      </c>
      <c r="V30" s="313">
        <v>148</v>
      </c>
      <c r="W30" s="313">
        <v>145</v>
      </c>
      <c r="X30" s="313">
        <v>129</v>
      </c>
      <c r="Y30" s="313">
        <v>128</v>
      </c>
      <c r="Z30" s="313">
        <v>126</v>
      </c>
      <c r="AA30" s="313">
        <v>138</v>
      </c>
      <c r="AB30" s="313">
        <v>127</v>
      </c>
      <c r="AC30" s="313">
        <v>143</v>
      </c>
      <c r="AD30" s="313">
        <v>182</v>
      </c>
      <c r="AE30" s="313">
        <v>240</v>
      </c>
      <c r="AF30" s="313">
        <v>231</v>
      </c>
      <c r="AG30" s="313">
        <v>240</v>
      </c>
      <c r="AH30" s="313">
        <v>294</v>
      </c>
      <c r="AI30" s="313">
        <v>313</v>
      </c>
      <c r="AJ30" s="313">
        <v>320</v>
      </c>
      <c r="AK30" s="313">
        <v>328</v>
      </c>
      <c r="AL30" s="313">
        <v>313</v>
      </c>
      <c r="AM30" s="313">
        <v>311</v>
      </c>
      <c r="AN30" s="313">
        <v>300</v>
      </c>
      <c r="AO30" s="313">
        <v>210</v>
      </c>
      <c r="AP30" s="313">
        <v>216</v>
      </c>
      <c r="AQ30" s="313">
        <v>261</v>
      </c>
      <c r="AR30" s="313">
        <v>268</v>
      </c>
      <c r="AS30" s="313">
        <v>290</v>
      </c>
      <c r="AT30" s="313">
        <v>291</v>
      </c>
      <c r="AU30" s="313">
        <v>300</v>
      </c>
      <c r="AV30" s="313">
        <v>261</v>
      </c>
      <c r="AW30" s="313">
        <v>303</v>
      </c>
      <c r="AX30" s="313">
        <v>305</v>
      </c>
      <c r="AY30" s="313">
        <v>187</v>
      </c>
      <c r="AZ30" s="313">
        <v>145</v>
      </c>
      <c r="BA30" s="313">
        <v>134</v>
      </c>
      <c r="BB30" s="313">
        <v>149</v>
      </c>
      <c r="BC30" s="313">
        <v>120</v>
      </c>
      <c r="BD30" s="313">
        <v>118</v>
      </c>
      <c r="BE30" s="313">
        <v>131</v>
      </c>
      <c r="BF30" s="313">
        <v>132</v>
      </c>
      <c r="BG30" s="313">
        <v>137</v>
      </c>
      <c r="BH30" s="313">
        <v>138</v>
      </c>
      <c r="BI30" s="313">
        <v>145</v>
      </c>
      <c r="BJ30" s="313">
        <v>135</v>
      </c>
      <c r="BK30" s="313">
        <v>148</v>
      </c>
      <c r="BL30" s="211">
        <v>129</v>
      </c>
      <c r="BM30" s="211">
        <v>77</v>
      </c>
      <c r="BN30" s="211">
        <v>111</v>
      </c>
      <c r="BO30" s="211">
        <v>143</v>
      </c>
      <c r="BP30" s="211">
        <v>153</v>
      </c>
      <c r="BQ30" s="211">
        <v>149</v>
      </c>
      <c r="BR30" s="211">
        <v>136</v>
      </c>
      <c r="BS30" s="211">
        <v>159</v>
      </c>
      <c r="BT30" s="211">
        <v>157</v>
      </c>
      <c r="BU30" s="211">
        <v>150</v>
      </c>
      <c r="BV30" s="211">
        <v>134</v>
      </c>
      <c r="BW30" s="211">
        <v>154</v>
      </c>
      <c r="BX30" s="313">
        <v>101</v>
      </c>
      <c r="BY30" s="313">
        <v>88</v>
      </c>
      <c r="BZ30" s="313">
        <v>100</v>
      </c>
      <c r="CA30" s="313">
        <v>121</v>
      </c>
      <c r="CB30" s="313">
        <v>133</v>
      </c>
      <c r="CC30" s="313">
        <v>148</v>
      </c>
      <c r="CD30" s="313">
        <v>160</v>
      </c>
      <c r="CE30" s="313">
        <v>186</v>
      </c>
      <c r="CF30" s="313">
        <v>191</v>
      </c>
      <c r="CG30" s="313">
        <v>207</v>
      </c>
      <c r="CH30" s="313">
        <v>228</v>
      </c>
      <c r="CI30" s="313">
        <v>233</v>
      </c>
      <c r="CJ30" s="211">
        <v>137</v>
      </c>
      <c r="CK30" s="211">
        <v>118</v>
      </c>
      <c r="CL30" s="211">
        <v>140</v>
      </c>
      <c r="CM30" s="211">
        <v>148</v>
      </c>
      <c r="CN30" s="211">
        <v>165</v>
      </c>
      <c r="CO30" s="211">
        <v>190</v>
      </c>
      <c r="CP30" s="211">
        <v>191</v>
      </c>
      <c r="CQ30" s="211">
        <v>215</v>
      </c>
      <c r="CR30" s="211">
        <v>220</v>
      </c>
      <c r="CS30" s="211">
        <v>226</v>
      </c>
      <c r="CT30" s="211">
        <v>227</v>
      </c>
      <c r="CU30" s="211">
        <v>232</v>
      </c>
      <c r="CV30" s="313">
        <v>207</v>
      </c>
      <c r="CW30" s="313">
        <v>177</v>
      </c>
      <c r="CX30" s="313">
        <v>159</v>
      </c>
      <c r="CY30" s="313">
        <v>222</v>
      </c>
      <c r="CZ30" s="313">
        <v>280</v>
      </c>
      <c r="DA30" s="313">
        <v>273</v>
      </c>
      <c r="DB30" s="313">
        <v>276</v>
      </c>
      <c r="DC30" s="313">
        <v>280</v>
      </c>
      <c r="DD30" s="313">
        <v>247</v>
      </c>
      <c r="DE30" s="313">
        <v>252</v>
      </c>
      <c r="DF30" s="313">
        <v>258</v>
      </c>
      <c r="DG30" s="313">
        <v>263</v>
      </c>
      <c r="DH30" s="211">
        <v>227</v>
      </c>
      <c r="DI30" s="211">
        <v>215</v>
      </c>
      <c r="DJ30" s="211">
        <v>235</v>
      </c>
      <c r="DK30" s="211">
        <v>288</v>
      </c>
      <c r="DL30" s="211">
        <v>305</v>
      </c>
      <c r="DM30" s="211">
        <v>310</v>
      </c>
      <c r="DN30" s="211">
        <v>266</v>
      </c>
      <c r="DO30" s="211">
        <v>277</v>
      </c>
      <c r="DP30" s="211">
        <v>323</v>
      </c>
      <c r="DQ30" s="211">
        <v>313</v>
      </c>
      <c r="DR30" s="211">
        <v>311</v>
      </c>
      <c r="DS30" s="211">
        <v>270</v>
      </c>
      <c r="DT30" s="313">
        <v>209</v>
      </c>
      <c r="DU30" s="313">
        <v>194</v>
      </c>
      <c r="DV30" s="313">
        <v>276</v>
      </c>
      <c r="DW30" s="313">
        <v>289</v>
      </c>
      <c r="DX30" s="313">
        <v>335</v>
      </c>
      <c r="DY30" s="313">
        <v>325</v>
      </c>
      <c r="DZ30" s="313">
        <v>304</v>
      </c>
      <c r="EA30" s="313">
        <v>330</v>
      </c>
      <c r="EB30" s="313">
        <v>337</v>
      </c>
      <c r="EC30" s="313">
        <v>345</v>
      </c>
      <c r="ED30" s="313">
        <v>350</v>
      </c>
      <c r="EE30" s="313">
        <v>313</v>
      </c>
      <c r="EF30" s="211">
        <v>243</v>
      </c>
      <c r="EG30" s="211">
        <v>218</v>
      </c>
      <c r="EH30" s="211">
        <v>221</v>
      </c>
      <c r="EI30" s="211">
        <v>280</v>
      </c>
      <c r="EJ30" s="211">
        <v>284</v>
      </c>
      <c r="EK30" s="211">
        <v>306</v>
      </c>
      <c r="EL30" s="211">
        <v>305</v>
      </c>
      <c r="EM30" s="211">
        <v>328</v>
      </c>
      <c r="EN30" s="211">
        <v>342</v>
      </c>
      <c r="EO30" s="211">
        <v>354</v>
      </c>
      <c r="EP30" s="211">
        <v>356</v>
      </c>
      <c r="EQ30" s="211">
        <v>337</v>
      </c>
      <c r="ER30" s="211">
        <v>251</v>
      </c>
      <c r="ES30" s="211">
        <v>234</v>
      </c>
      <c r="ET30" s="211">
        <v>280</v>
      </c>
      <c r="EU30" s="211">
        <v>267</v>
      </c>
      <c r="EV30" s="211">
        <v>287</v>
      </c>
      <c r="EW30" s="328">
        <v>287</v>
      </c>
      <c r="EX30" s="211">
        <v>315</v>
      </c>
      <c r="EY30" s="324">
        <v>28</v>
      </c>
      <c r="EZ30" s="325">
        <v>109.756097560976</v>
      </c>
      <c r="FA30" s="324">
        <v>-22</v>
      </c>
      <c r="FB30" s="325">
        <v>93.471810089020806</v>
      </c>
    </row>
    <row r="31" spans="1:172" ht="15" outlineLevel="1">
      <c r="A31" s="306" t="s">
        <v>535</v>
      </c>
      <c r="B31" s="307"/>
      <c r="C31" s="308"/>
      <c r="D31" s="309">
        <v>37738</v>
      </c>
      <c r="E31" s="309">
        <v>37977</v>
      </c>
      <c r="F31" s="309">
        <v>37669</v>
      </c>
      <c r="G31" s="309">
        <v>37696</v>
      </c>
      <c r="H31" s="309">
        <v>38309</v>
      </c>
      <c r="I31" s="309">
        <v>39074</v>
      </c>
      <c r="J31" s="309">
        <v>37787</v>
      </c>
      <c r="K31" s="309">
        <v>37377</v>
      </c>
      <c r="L31" s="309">
        <v>36238</v>
      </c>
      <c r="M31" s="309">
        <v>36145</v>
      </c>
      <c r="N31" s="309">
        <v>36163</v>
      </c>
      <c r="O31" s="309">
        <v>35890</v>
      </c>
      <c r="P31" s="309">
        <v>32849</v>
      </c>
      <c r="Q31" s="309">
        <v>31403</v>
      </c>
      <c r="R31" s="309">
        <v>32829</v>
      </c>
      <c r="S31" s="309">
        <v>33030</v>
      </c>
      <c r="T31" s="309">
        <v>38309</v>
      </c>
      <c r="U31" s="309">
        <v>34557</v>
      </c>
      <c r="V31" s="309">
        <v>34690</v>
      </c>
      <c r="W31" s="309">
        <v>36037</v>
      </c>
      <c r="X31" s="309">
        <v>36843</v>
      </c>
      <c r="Y31" s="309">
        <v>37681</v>
      </c>
      <c r="Z31" s="309">
        <v>36514</v>
      </c>
      <c r="AA31" s="309">
        <v>35707</v>
      </c>
      <c r="AB31" s="309">
        <v>33742</v>
      </c>
      <c r="AC31" s="309">
        <v>33012</v>
      </c>
      <c r="AD31" s="309">
        <v>33105</v>
      </c>
      <c r="AE31" s="309">
        <v>33341</v>
      </c>
      <c r="AF31" s="309">
        <v>33211</v>
      </c>
      <c r="AG31" s="309">
        <v>34131</v>
      </c>
      <c r="AH31" s="309">
        <v>35595</v>
      </c>
      <c r="AI31" s="309">
        <v>36484</v>
      </c>
      <c r="AJ31" s="309">
        <v>37142</v>
      </c>
      <c r="AK31" s="309">
        <v>37092</v>
      </c>
      <c r="AL31" s="309">
        <v>35223</v>
      </c>
      <c r="AM31" s="309">
        <v>35602</v>
      </c>
      <c r="AN31" s="309">
        <v>34930</v>
      </c>
      <c r="AO31" s="309">
        <v>33065</v>
      </c>
      <c r="AP31" s="309">
        <v>33600</v>
      </c>
      <c r="AQ31" s="309">
        <v>34932</v>
      </c>
      <c r="AR31" s="309">
        <v>35541</v>
      </c>
      <c r="AS31" s="309">
        <v>38260</v>
      </c>
      <c r="AT31" s="309">
        <v>38690</v>
      </c>
      <c r="AU31" s="309">
        <v>38933</v>
      </c>
      <c r="AV31" s="309">
        <v>39354</v>
      </c>
      <c r="AW31" s="309">
        <v>39669</v>
      </c>
      <c r="AX31" s="309">
        <v>39816</v>
      </c>
      <c r="AY31" s="309">
        <v>40582</v>
      </c>
      <c r="AZ31" s="309">
        <v>40047</v>
      </c>
      <c r="BA31" s="309">
        <v>39959</v>
      </c>
      <c r="BB31" s="309">
        <v>39899</v>
      </c>
      <c r="BC31" s="309">
        <v>38354</v>
      </c>
      <c r="BD31" s="309">
        <v>38263</v>
      </c>
      <c r="BE31" s="309">
        <v>38793</v>
      </c>
      <c r="BF31" s="309">
        <v>39692</v>
      </c>
      <c r="BG31" s="309">
        <v>39779</v>
      </c>
      <c r="BH31" s="309">
        <v>37846</v>
      </c>
      <c r="BI31" s="309">
        <v>37208</v>
      </c>
      <c r="BJ31" s="309">
        <v>36940</v>
      </c>
      <c r="BK31" s="309">
        <v>37574</v>
      </c>
      <c r="BL31" s="309">
        <v>37298</v>
      </c>
      <c r="BM31" s="309">
        <v>37004</v>
      </c>
      <c r="BN31" s="309">
        <v>37849</v>
      </c>
      <c r="BO31" s="309">
        <v>37958</v>
      </c>
      <c r="BP31" s="309">
        <v>37375</v>
      </c>
      <c r="BQ31" s="309">
        <v>37686</v>
      </c>
      <c r="BR31" s="309">
        <v>37573</v>
      </c>
      <c r="BS31" s="309">
        <v>38018</v>
      </c>
      <c r="BT31" s="309">
        <v>38499</v>
      </c>
      <c r="BU31" s="309">
        <v>38666</v>
      </c>
      <c r="BV31" s="309">
        <v>38632</v>
      </c>
      <c r="BW31" s="309">
        <v>38411</v>
      </c>
      <c r="BX31" s="309">
        <v>37551</v>
      </c>
      <c r="BY31" s="309">
        <v>37327</v>
      </c>
      <c r="BZ31" s="309">
        <v>37472</v>
      </c>
      <c r="CA31" s="309">
        <v>37673</v>
      </c>
      <c r="CB31" s="309">
        <v>38045</v>
      </c>
      <c r="CC31" s="309">
        <v>38268</v>
      </c>
      <c r="CD31" s="309">
        <v>38648</v>
      </c>
      <c r="CE31" s="309">
        <v>38881</v>
      </c>
      <c r="CF31" s="309">
        <v>38174</v>
      </c>
      <c r="CG31" s="309">
        <v>38669</v>
      </c>
      <c r="CH31" s="309">
        <v>38918</v>
      </c>
      <c r="CI31" s="309">
        <v>38806</v>
      </c>
      <c r="CJ31" s="309">
        <v>37697</v>
      </c>
      <c r="CK31" s="309">
        <v>36915</v>
      </c>
      <c r="CL31" s="309">
        <v>37314</v>
      </c>
      <c r="CM31" s="309">
        <v>37488</v>
      </c>
      <c r="CN31" s="309">
        <v>36608</v>
      </c>
      <c r="CO31" s="309">
        <v>36766</v>
      </c>
      <c r="CP31" s="309">
        <v>37060</v>
      </c>
      <c r="CQ31" s="309">
        <v>38414</v>
      </c>
      <c r="CR31" s="309">
        <v>38732</v>
      </c>
      <c r="CS31" s="309">
        <v>39347</v>
      </c>
      <c r="CT31" s="309">
        <v>40228</v>
      </c>
      <c r="CU31" s="309">
        <v>40889</v>
      </c>
      <c r="CV31" s="309">
        <v>40518</v>
      </c>
      <c r="CW31" s="309">
        <v>40902</v>
      </c>
      <c r="CX31" s="309">
        <v>41569</v>
      </c>
      <c r="CY31" s="309">
        <v>42073</v>
      </c>
      <c r="CZ31" s="309">
        <v>42740</v>
      </c>
      <c r="DA31" s="309">
        <v>42816</v>
      </c>
      <c r="DB31" s="309">
        <v>42677</v>
      </c>
      <c r="DC31" s="309">
        <v>42947</v>
      </c>
      <c r="DD31" s="309">
        <v>42087</v>
      </c>
      <c r="DE31" s="309">
        <v>42220</v>
      </c>
      <c r="DF31" s="309">
        <v>42279</v>
      </c>
      <c r="DG31" s="309">
        <v>42673</v>
      </c>
      <c r="DH31" s="309">
        <v>41907</v>
      </c>
      <c r="DI31" s="309">
        <v>42153</v>
      </c>
      <c r="DJ31" s="309">
        <v>43497</v>
      </c>
      <c r="DK31" s="309">
        <v>43938</v>
      </c>
      <c r="DL31" s="309">
        <v>43535</v>
      </c>
      <c r="DM31" s="309">
        <v>43760</v>
      </c>
      <c r="DN31" s="309">
        <v>39844</v>
      </c>
      <c r="DO31" s="309">
        <v>39997</v>
      </c>
      <c r="DP31" s="309">
        <v>40635</v>
      </c>
      <c r="DQ31" s="309">
        <v>40537</v>
      </c>
      <c r="DR31" s="309">
        <v>40797</v>
      </c>
      <c r="DS31" s="309">
        <v>40565</v>
      </c>
      <c r="DT31" s="309">
        <v>39448</v>
      </c>
      <c r="DU31" s="309">
        <v>39170</v>
      </c>
      <c r="DV31" s="309">
        <v>40430</v>
      </c>
      <c r="DW31" s="309">
        <v>40300</v>
      </c>
      <c r="DX31" s="309">
        <v>40591</v>
      </c>
      <c r="DY31" s="309">
        <v>41073</v>
      </c>
      <c r="DZ31" s="309">
        <v>40885</v>
      </c>
      <c r="EA31" s="309">
        <v>41380</v>
      </c>
      <c r="EB31" s="309">
        <v>41216</v>
      </c>
      <c r="EC31" s="309">
        <v>41429</v>
      </c>
      <c r="ED31" s="309">
        <v>41881</v>
      </c>
      <c r="EE31" s="309">
        <v>41259</v>
      </c>
      <c r="EF31" s="309">
        <v>40296</v>
      </c>
      <c r="EG31" s="309">
        <v>40338</v>
      </c>
      <c r="EH31" s="309">
        <v>40819</v>
      </c>
      <c r="EI31" s="309">
        <v>41410</v>
      </c>
      <c r="EJ31" s="309">
        <v>41473</v>
      </c>
      <c r="EK31" s="309">
        <v>41761</v>
      </c>
      <c r="EL31" s="309">
        <v>41260</v>
      </c>
      <c r="EM31" s="309">
        <v>41448</v>
      </c>
      <c r="EN31" s="309">
        <v>41749</v>
      </c>
      <c r="EO31" s="309">
        <v>41582</v>
      </c>
      <c r="EP31" s="309">
        <v>41771</v>
      </c>
      <c r="EQ31" s="309">
        <v>41529</v>
      </c>
      <c r="ER31" s="309">
        <v>40227</v>
      </c>
      <c r="ES31" s="309">
        <v>40269</v>
      </c>
      <c r="ET31" s="309">
        <v>41227</v>
      </c>
      <c r="EU31" s="309">
        <v>41699</v>
      </c>
      <c r="EV31" s="309">
        <v>41690</v>
      </c>
      <c r="EW31" s="326">
        <v>41747</v>
      </c>
      <c r="EX31" s="309">
        <v>41426</v>
      </c>
      <c r="EY31" s="324">
        <v>-321</v>
      </c>
      <c r="EZ31" s="325">
        <v>99.231082472992099</v>
      </c>
      <c r="FA31" s="324">
        <v>-103</v>
      </c>
      <c r="FB31" s="325">
        <v>99.7519805437164</v>
      </c>
    </row>
    <row r="32" spans="1:172" ht="15" outlineLevel="2">
      <c r="A32" s="348">
        <v>31</v>
      </c>
      <c r="B32" s="349" t="s">
        <v>535</v>
      </c>
      <c r="C32" s="348" t="s">
        <v>364</v>
      </c>
      <c r="D32" s="313">
        <v>4419</v>
      </c>
      <c r="E32" s="313">
        <v>4364</v>
      </c>
      <c r="F32" s="313">
        <v>4402</v>
      </c>
      <c r="G32" s="313">
        <v>4451</v>
      </c>
      <c r="H32" s="313">
        <v>4545</v>
      </c>
      <c r="I32" s="313">
        <v>4667</v>
      </c>
      <c r="J32" s="313">
        <v>4560</v>
      </c>
      <c r="K32" s="313">
        <v>4487</v>
      </c>
      <c r="L32" s="313">
        <v>4402</v>
      </c>
      <c r="M32" s="313">
        <v>4454</v>
      </c>
      <c r="N32" s="313">
        <v>4461</v>
      </c>
      <c r="O32" s="313">
        <v>4412</v>
      </c>
      <c r="P32" s="313">
        <v>4263</v>
      </c>
      <c r="Q32" s="313">
        <v>3424</v>
      </c>
      <c r="R32" s="313">
        <v>4161</v>
      </c>
      <c r="S32" s="313">
        <v>4264</v>
      </c>
      <c r="T32" s="313">
        <v>4545</v>
      </c>
      <c r="U32" s="313">
        <v>4555</v>
      </c>
      <c r="V32" s="313">
        <v>4570</v>
      </c>
      <c r="W32" s="313">
        <v>4661</v>
      </c>
      <c r="X32" s="313">
        <v>4740</v>
      </c>
      <c r="Y32" s="313">
        <v>4740</v>
      </c>
      <c r="Z32" s="313">
        <v>4492</v>
      </c>
      <c r="AA32" s="313">
        <v>4391</v>
      </c>
      <c r="AB32" s="313">
        <v>4197</v>
      </c>
      <c r="AC32" s="313">
        <v>4090</v>
      </c>
      <c r="AD32" s="313">
        <v>4177</v>
      </c>
      <c r="AE32" s="313">
        <v>4106</v>
      </c>
      <c r="AF32" s="313">
        <v>4064</v>
      </c>
      <c r="AG32" s="313">
        <v>4227</v>
      </c>
      <c r="AH32" s="313">
        <v>4365</v>
      </c>
      <c r="AI32" s="313">
        <v>4466</v>
      </c>
      <c r="AJ32" s="313">
        <v>4470</v>
      </c>
      <c r="AK32" s="313">
        <v>4474</v>
      </c>
      <c r="AL32" s="313">
        <v>4223</v>
      </c>
      <c r="AM32" s="313">
        <v>4248</v>
      </c>
      <c r="AN32" s="313">
        <v>4130</v>
      </c>
      <c r="AO32" s="313">
        <v>3918</v>
      </c>
      <c r="AP32" s="313">
        <v>3999</v>
      </c>
      <c r="AQ32" s="313">
        <v>4155</v>
      </c>
      <c r="AR32" s="313">
        <v>4268</v>
      </c>
      <c r="AS32" s="313">
        <v>4880</v>
      </c>
      <c r="AT32" s="313">
        <v>4921</v>
      </c>
      <c r="AU32" s="313">
        <v>4971</v>
      </c>
      <c r="AV32" s="313">
        <v>5084</v>
      </c>
      <c r="AW32" s="313">
        <v>5132</v>
      </c>
      <c r="AX32" s="313">
        <v>5153</v>
      </c>
      <c r="AY32" s="313">
        <v>5273</v>
      </c>
      <c r="AZ32" s="313">
        <v>5299</v>
      </c>
      <c r="BA32" s="313">
        <v>5319</v>
      </c>
      <c r="BB32" s="313">
        <v>5304</v>
      </c>
      <c r="BC32" s="313">
        <v>5045</v>
      </c>
      <c r="BD32" s="313">
        <v>4872</v>
      </c>
      <c r="BE32" s="313">
        <v>4881</v>
      </c>
      <c r="BF32" s="313">
        <v>4913</v>
      </c>
      <c r="BG32" s="313">
        <v>4880</v>
      </c>
      <c r="BH32" s="313">
        <v>4716</v>
      </c>
      <c r="BI32" s="313">
        <v>4592</v>
      </c>
      <c r="BJ32" s="313">
        <v>4434</v>
      </c>
      <c r="BK32" s="313">
        <v>4517</v>
      </c>
      <c r="BL32" s="211">
        <v>4439</v>
      </c>
      <c r="BM32" s="211">
        <v>4428</v>
      </c>
      <c r="BN32" s="211">
        <v>4529</v>
      </c>
      <c r="BO32" s="211">
        <v>4555</v>
      </c>
      <c r="BP32" s="211">
        <v>4519</v>
      </c>
      <c r="BQ32" s="211">
        <v>4481</v>
      </c>
      <c r="BR32" s="211">
        <v>4414</v>
      </c>
      <c r="BS32" s="211">
        <v>4332</v>
      </c>
      <c r="BT32" s="211">
        <v>4375</v>
      </c>
      <c r="BU32" s="211">
        <v>4387</v>
      </c>
      <c r="BV32" s="211">
        <v>4303</v>
      </c>
      <c r="BW32" s="211">
        <v>4292</v>
      </c>
      <c r="BX32" s="313">
        <v>4150</v>
      </c>
      <c r="BY32" s="313">
        <v>4062</v>
      </c>
      <c r="BZ32" s="313">
        <v>3981</v>
      </c>
      <c r="CA32" s="313">
        <v>3960</v>
      </c>
      <c r="CB32" s="313">
        <v>3985</v>
      </c>
      <c r="CC32" s="313">
        <v>3939</v>
      </c>
      <c r="CD32" s="313">
        <v>3955</v>
      </c>
      <c r="CE32" s="313">
        <v>3902</v>
      </c>
      <c r="CF32" s="313">
        <v>3855</v>
      </c>
      <c r="CG32" s="313">
        <v>3872</v>
      </c>
      <c r="CH32" s="313">
        <v>3844</v>
      </c>
      <c r="CI32" s="313">
        <v>3806</v>
      </c>
      <c r="CJ32" s="211">
        <v>3629</v>
      </c>
      <c r="CK32" s="211">
        <v>3518</v>
      </c>
      <c r="CL32" s="211">
        <v>3526</v>
      </c>
      <c r="CM32" s="211">
        <v>3651</v>
      </c>
      <c r="CN32" s="211">
        <v>3511</v>
      </c>
      <c r="CO32" s="211">
        <v>3533</v>
      </c>
      <c r="CP32" s="211">
        <v>3551</v>
      </c>
      <c r="CQ32" s="211">
        <v>3678</v>
      </c>
      <c r="CR32" s="211">
        <v>3715</v>
      </c>
      <c r="CS32" s="211">
        <v>3782</v>
      </c>
      <c r="CT32" s="211">
        <v>3858</v>
      </c>
      <c r="CU32" s="211">
        <v>3955</v>
      </c>
      <c r="CV32" s="313">
        <v>3975</v>
      </c>
      <c r="CW32" s="313">
        <v>3961</v>
      </c>
      <c r="CX32" s="313">
        <v>4040</v>
      </c>
      <c r="CY32" s="313">
        <v>4110</v>
      </c>
      <c r="CZ32" s="313">
        <v>4173</v>
      </c>
      <c r="DA32" s="313">
        <v>4183</v>
      </c>
      <c r="DB32" s="313">
        <v>4154</v>
      </c>
      <c r="DC32" s="313">
        <v>4128</v>
      </c>
      <c r="DD32" s="313">
        <v>3937</v>
      </c>
      <c r="DE32" s="313">
        <v>3903</v>
      </c>
      <c r="DF32" s="313">
        <v>3948</v>
      </c>
      <c r="DG32" s="313">
        <v>4008</v>
      </c>
      <c r="DH32" s="211">
        <v>3957</v>
      </c>
      <c r="DI32" s="211">
        <v>3907</v>
      </c>
      <c r="DJ32" s="211">
        <v>4082</v>
      </c>
      <c r="DK32" s="211">
        <v>4099</v>
      </c>
      <c r="DL32" s="211">
        <v>4042</v>
      </c>
      <c r="DM32" s="211">
        <v>4046</v>
      </c>
      <c r="DN32" s="211">
        <v>3626</v>
      </c>
      <c r="DO32" s="211">
        <v>3602</v>
      </c>
      <c r="DP32" s="211">
        <v>3675</v>
      </c>
      <c r="DQ32" s="211">
        <v>3640</v>
      </c>
      <c r="DR32" s="211">
        <v>3652</v>
      </c>
      <c r="DS32" s="211">
        <v>3671</v>
      </c>
      <c r="DT32" s="313">
        <v>3555</v>
      </c>
      <c r="DU32" s="313">
        <v>3447</v>
      </c>
      <c r="DV32" s="313">
        <v>3648</v>
      </c>
      <c r="DW32" s="313">
        <v>3671</v>
      </c>
      <c r="DX32" s="313">
        <v>3654</v>
      </c>
      <c r="DY32" s="313">
        <v>3659</v>
      </c>
      <c r="DZ32" s="313">
        <v>3625</v>
      </c>
      <c r="EA32" s="313">
        <v>3689</v>
      </c>
      <c r="EB32" s="313">
        <v>3659</v>
      </c>
      <c r="EC32" s="313">
        <v>3712</v>
      </c>
      <c r="ED32" s="313">
        <v>3736</v>
      </c>
      <c r="EE32" s="313">
        <v>3567</v>
      </c>
      <c r="EF32" s="211">
        <v>3428</v>
      </c>
      <c r="EG32" s="211">
        <v>3317</v>
      </c>
      <c r="EH32" s="211">
        <v>3345</v>
      </c>
      <c r="EI32" s="211">
        <v>3407</v>
      </c>
      <c r="EJ32" s="211">
        <v>3400</v>
      </c>
      <c r="EK32" s="211">
        <v>3418</v>
      </c>
      <c r="EL32" s="211">
        <v>3369</v>
      </c>
      <c r="EM32" s="211">
        <v>3334</v>
      </c>
      <c r="EN32" s="211">
        <v>3369</v>
      </c>
      <c r="EO32" s="211">
        <v>3307</v>
      </c>
      <c r="EP32" s="211">
        <v>3344</v>
      </c>
      <c r="EQ32" s="211">
        <v>3290</v>
      </c>
      <c r="ER32" s="211">
        <v>3184</v>
      </c>
      <c r="ES32" s="211">
        <v>3200</v>
      </c>
      <c r="ET32" s="211">
        <v>3272</v>
      </c>
      <c r="EU32" s="211">
        <v>3301</v>
      </c>
      <c r="EV32" s="211">
        <v>3261</v>
      </c>
      <c r="EW32" s="328">
        <v>3266</v>
      </c>
      <c r="EX32" s="211">
        <v>3239</v>
      </c>
      <c r="EY32" s="324">
        <v>-27</v>
      </c>
      <c r="EZ32" s="325">
        <v>99.173300673606903</v>
      </c>
      <c r="FA32" s="324">
        <v>-51</v>
      </c>
      <c r="FB32" s="325">
        <v>98.449848024316097</v>
      </c>
    </row>
    <row r="33" spans="1:158" ht="15" outlineLevel="2">
      <c r="A33" s="348">
        <v>40</v>
      </c>
      <c r="B33" s="349" t="s">
        <v>535</v>
      </c>
      <c r="C33" s="348" t="s">
        <v>571</v>
      </c>
      <c r="D33" s="313">
        <v>1398</v>
      </c>
      <c r="E33" s="313">
        <v>1435</v>
      </c>
      <c r="F33" s="313">
        <v>1429</v>
      </c>
      <c r="G33" s="313">
        <v>1452</v>
      </c>
      <c r="H33" s="313">
        <v>1480</v>
      </c>
      <c r="I33" s="313">
        <v>1528</v>
      </c>
      <c r="J33" s="313">
        <v>1507</v>
      </c>
      <c r="K33" s="313">
        <v>1454</v>
      </c>
      <c r="L33" s="313">
        <v>1400</v>
      </c>
      <c r="M33" s="313">
        <v>1364</v>
      </c>
      <c r="N33" s="313">
        <v>1375</v>
      </c>
      <c r="O33" s="313">
        <v>1350</v>
      </c>
      <c r="P33" s="313">
        <v>1203</v>
      </c>
      <c r="Q33" s="313">
        <v>1200</v>
      </c>
      <c r="R33" s="313">
        <v>1261</v>
      </c>
      <c r="S33" s="313">
        <v>1237</v>
      </c>
      <c r="T33" s="313">
        <v>1480</v>
      </c>
      <c r="U33" s="313">
        <v>1282</v>
      </c>
      <c r="V33" s="313">
        <v>1278</v>
      </c>
      <c r="W33" s="313">
        <v>1322</v>
      </c>
      <c r="X33" s="313">
        <v>1372</v>
      </c>
      <c r="Y33" s="313">
        <v>1405</v>
      </c>
      <c r="Z33" s="313">
        <v>1315</v>
      </c>
      <c r="AA33" s="313">
        <v>1281</v>
      </c>
      <c r="AB33" s="313">
        <v>1194</v>
      </c>
      <c r="AC33" s="313">
        <v>1122</v>
      </c>
      <c r="AD33" s="313">
        <v>1126</v>
      </c>
      <c r="AE33" s="313">
        <v>1137</v>
      </c>
      <c r="AF33" s="313">
        <v>1119</v>
      </c>
      <c r="AG33" s="313">
        <v>1121</v>
      </c>
      <c r="AH33" s="313">
        <v>1205</v>
      </c>
      <c r="AI33" s="313">
        <v>1226</v>
      </c>
      <c r="AJ33" s="313">
        <v>1235</v>
      </c>
      <c r="AK33" s="313">
        <v>1216</v>
      </c>
      <c r="AL33" s="313">
        <v>1117</v>
      </c>
      <c r="AM33" s="313">
        <v>1144</v>
      </c>
      <c r="AN33" s="313">
        <v>1111</v>
      </c>
      <c r="AO33" s="313">
        <v>1039</v>
      </c>
      <c r="AP33" s="313">
        <v>1079</v>
      </c>
      <c r="AQ33" s="313">
        <v>1172</v>
      </c>
      <c r="AR33" s="313">
        <v>1195</v>
      </c>
      <c r="AS33" s="313">
        <v>1400</v>
      </c>
      <c r="AT33" s="313">
        <v>1343</v>
      </c>
      <c r="AU33" s="313">
        <v>1361</v>
      </c>
      <c r="AV33" s="313">
        <v>1418</v>
      </c>
      <c r="AW33" s="313">
        <v>1486</v>
      </c>
      <c r="AX33" s="313">
        <v>1516</v>
      </c>
      <c r="AY33" s="313">
        <v>1567</v>
      </c>
      <c r="AZ33" s="313">
        <v>1536</v>
      </c>
      <c r="BA33" s="313">
        <v>1564</v>
      </c>
      <c r="BB33" s="313">
        <v>1562</v>
      </c>
      <c r="BC33" s="313">
        <v>1524</v>
      </c>
      <c r="BD33" s="313">
        <v>1527</v>
      </c>
      <c r="BE33" s="313">
        <v>1584</v>
      </c>
      <c r="BF33" s="313">
        <v>1661</v>
      </c>
      <c r="BG33" s="313">
        <v>1651</v>
      </c>
      <c r="BH33" s="313">
        <v>1631</v>
      </c>
      <c r="BI33" s="313">
        <v>1620</v>
      </c>
      <c r="BJ33" s="313">
        <v>1628</v>
      </c>
      <c r="BK33" s="313">
        <v>1622</v>
      </c>
      <c r="BL33" s="211">
        <v>1628</v>
      </c>
      <c r="BM33" s="211">
        <v>1636</v>
      </c>
      <c r="BN33" s="211">
        <v>1742</v>
      </c>
      <c r="BO33" s="211">
        <v>1686</v>
      </c>
      <c r="BP33" s="211">
        <v>1650</v>
      </c>
      <c r="BQ33" s="211">
        <v>1651</v>
      </c>
      <c r="BR33" s="211">
        <v>1660</v>
      </c>
      <c r="BS33" s="211">
        <v>1637</v>
      </c>
      <c r="BT33" s="211">
        <v>1675</v>
      </c>
      <c r="BU33" s="211">
        <v>1667</v>
      </c>
      <c r="BV33" s="211">
        <v>1673</v>
      </c>
      <c r="BW33" s="211">
        <v>1698</v>
      </c>
      <c r="BX33" s="313">
        <v>1695</v>
      </c>
      <c r="BY33" s="313">
        <v>1672</v>
      </c>
      <c r="BZ33" s="313">
        <v>1674</v>
      </c>
      <c r="CA33" s="313">
        <v>1683</v>
      </c>
      <c r="CB33" s="313">
        <v>1919</v>
      </c>
      <c r="CC33" s="313">
        <v>1930</v>
      </c>
      <c r="CD33" s="313">
        <v>1999</v>
      </c>
      <c r="CE33" s="313">
        <v>1935</v>
      </c>
      <c r="CF33" s="313">
        <v>1686</v>
      </c>
      <c r="CG33" s="313">
        <v>1700</v>
      </c>
      <c r="CH33" s="313">
        <v>1719</v>
      </c>
      <c r="CI33" s="313">
        <v>1702</v>
      </c>
      <c r="CJ33" s="211">
        <v>1775</v>
      </c>
      <c r="CK33" s="211">
        <v>1725</v>
      </c>
      <c r="CL33" s="211">
        <v>1757</v>
      </c>
      <c r="CM33" s="211">
        <v>1779</v>
      </c>
      <c r="CN33" s="211">
        <v>1696</v>
      </c>
      <c r="CO33" s="211">
        <v>1720</v>
      </c>
      <c r="CP33" s="211">
        <v>1728</v>
      </c>
      <c r="CQ33" s="211">
        <v>1791</v>
      </c>
      <c r="CR33" s="211">
        <v>1809</v>
      </c>
      <c r="CS33" s="211">
        <v>1834</v>
      </c>
      <c r="CT33" s="211">
        <v>1881</v>
      </c>
      <c r="CU33" s="211">
        <v>1909</v>
      </c>
      <c r="CV33" s="313">
        <v>1872</v>
      </c>
      <c r="CW33" s="313">
        <v>1819</v>
      </c>
      <c r="CX33" s="313">
        <v>1789</v>
      </c>
      <c r="CY33" s="313">
        <v>1795</v>
      </c>
      <c r="CZ33" s="313">
        <v>1841</v>
      </c>
      <c r="DA33" s="313">
        <v>1817</v>
      </c>
      <c r="DB33" s="313">
        <v>1849</v>
      </c>
      <c r="DC33" s="313">
        <v>1818</v>
      </c>
      <c r="DD33" s="313">
        <v>1648</v>
      </c>
      <c r="DE33" s="313">
        <v>1656</v>
      </c>
      <c r="DF33" s="313">
        <v>1671</v>
      </c>
      <c r="DG33" s="313">
        <v>1681</v>
      </c>
      <c r="DH33" s="211">
        <v>1634</v>
      </c>
      <c r="DI33" s="211">
        <v>1585</v>
      </c>
      <c r="DJ33" s="211">
        <v>1677</v>
      </c>
      <c r="DK33" s="211">
        <v>1704</v>
      </c>
      <c r="DL33" s="211">
        <v>1654</v>
      </c>
      <c r="DM33" s="211">
        <v>1670</v>
      </c>
      <c r="DN33" s="211">
        <v>1528</v>
      </c>
      <c r="DO33" s="211">
        <v>1485</v>
      </c>
      <c r="DP33" s="211">
        <v>1556</v>
      </c>
      <c r="DQ33" s="211">
        <v>1561</v>
      </c>
      <c r="DR33" s="211">
        <v>1544</v>
      </c>
      <c r="DS33" s="211">
        <v>1554</v>
      </c>
      <c r="DT33" s="313">
        <v>1438</v>
      </c>
      <c r="DU33" s="313">
        <v>1390</v>
      </c>
      <c r="DV33" s="313">
        <v>1529</v>
      </c>
      <c r="DW33" s="313">
        <v>1524</v>
      </c>
      <c r="DX33" s="313">
        <v>1538</v>
      </c>
      <c r="DY33" s="313">
        <v>1586</v>
      </c>
      <c r="DZ33" s="313">
        <v>1556</v>
      </c>
      <c r="EA33" s="313">
        <v>1573</v>
      </c>
      <c r="EB33" s="313">
        <v>1612</v>
      </c>
      <c r="EC33" s="313">
        <v>1573</v>
      </c>
      <c r="ED33" s="313">
        <v>1642</v>
      </c>
      <c r="EE33" s="313">
        <v>1608</v>
      </c>
      <c r="EF33" s="211">
        <v>1497</v>
      </c>
      <c r="EG33" s="211">
        <v>1461</v>
      </c>
      <c r="EH33" s="211">
        <v>1465</v>
      </c>
      <c r="EI33" s="211">
        <v>1523</v>
      </c>
      <c r="EJ33" s="211">
        <v>1549</v>
      </c>
      <c r="EK33" s="211">
        <v>1621</v>
      </c>
      <c r="EL33" s="211">
        <v>1612</v>
      </c>
      <c r="EM33" s="211">
        <v>1613</v>
      </c>
      <c r="EN33" s="211">
        <v>1606</v>
      </c>
      <c r="EO33" s="211">
        <v>1594</v>
      </c>
      <c r="EP33" s="211">
        <v>1588</v>
      </c>
      <c r="EQ33" s="211">
        <v>1565</v>
      </c>
      <c r="ER33" s="211">
        <v>1474</v>
      </c>
      <c r="ES33" s="211">
        <v>1418</v>
      </c>
      <c r="ET33" s="211">
        <v>1482</v>
      </c>
      <c r="EU33" s="211">
        <v>1511</v>
      </c>
      <c r="EV33" s="211">
        <v>1499</v>
      </c>
      <c r="EW33" s="328">
        <v>1510</v>
      </c>
      <c r="EX33" s="211">
        <v>1535</v>
      </c>
      <c r="EY33" s="324">
        <v>25</v>
      </c>
      <c r="EZ33" s="325">
        <v>101.655629139073</v>
      </c>
      <c r="FA33" s="324">
        <v>-30</v>
      </c>
      <c r="FB33" s="325">
        <v>98.083067092651802</v>
      </c>
    </row>
    <row r="34" spans="1:158" ht="15" outlineLevel="2">
      <c r="A34" s="348">
        <v>190</v>
      </c>
      <c r="B34" s="349" t="s">
        <v>535</v>
      </c>
      <c r="C34" s="348" t="s">
        <v>395</v>
      </c>
      <c r="D34" s="313">
        <v>2683</v>
      </c>
      <c r="E34" s="313">
        <v>2706</v>
      </c>
      <c r="F34" s="313">
        <v>2719</v>
      </c>
      <c r="G34" s="313">
        <v>2736</v>
      </c>
      <c r="H34" s="313">
        <v>2763</v>
      </c>
      <c r="I34" s="313">
        <v>2826</v>
      </c>
      <c r="J34" s="313">
        <v>2764</v>
      </c>
      <c r="K34" s="313">
        <v>2791</v>
      </c>
      <c r="L34" s="313">
        <v>2749</v>
      </c>
      <c r="M34" s="313">
        <v>2817</v>
      </c>
      <c r="N34" s="313">
        <v>2869</v>
      </c>
      <c r="O34" s="313">
        <v>2888</v>
      </c>
      <c r="P34" s="313">
        <v>2697</v>
      </c>
      <c r="Q34" s="313">
        <v>2445</v>
      </c>
      <c r="R34" s="313">
        <v>2754</v>
      </c>
      <c r="S34" s="313">
        <v>2742</v>
      </c>
      <c r="T34" s="313">
        <v>2763</v>
      </c>
      <c r="U34" s="313">
        <v>2776</v>
      </c>
      <c r="V34" s="313">
        <v>2816</v>
      </c>
      <c r="W34" s="313">
        <v>2872</v>
      </c>
      <c r="X34" s="313">
        <v>2922</v>
      </c>
      <c r="Y34" s="313">
        <v>3026</v>
      </c>
      <c r="Z34" s="313">
        <v>2964</v>
      </c>
      <c r="AA34" s="313">
        <v>2885</v>
      </c>
      <c r="AB34" s="313">
        <v>2766</v>
      </c>
      <c r="AC34" s="313">
        <v>2683</v>
      </c>
      <c r="AD34" s="313">
        <v>2675</v>
      </c>
      <c r="AE34" s="313">
        <v>2690</v>
      </c>
      <c r="AF34" s="313">
        <v>2731</v>
      </c>
      <c r="AG34" s="313">
        <v>2777</v>
      </c>
      <c r="AH34" s="313">
        <v>2911</v>
      </c>
      <c r="AI34" s="313">
        <v>2996</v>
      </c>
      <c r="AJ34" s="313">
        <v>3098</v>
      </c>
      <c r="AK34" s="313">
        <v>3087</v>
      </c>
      <c r="AL34" s="313">
        <v>2990</v>
      </c>
      <c r="AM34" s="313">
        <v>2981</v>
      </c>
      <c r="AN34" s="313">
        <v>2857</v>
      </c>
      <c r="AO34" s="313">
        <v>2742</v>
      </c>
      <c r="AP34" s="313">
        <v>2718</v>
      </c>
      <c r="AQ34" s="313">
        <v>2826</v>
      </c>
      <c r="AR34" s="313">
        <v>2875</v>
      </c>
      <c r="AS34" s="313">
        <v>2887</v>
      </c>
      <c r="AT34" s="313">
        <v>2921</v>
      </c>
      <c r="AU34" s="313">
        <v>2945</v>
      </c>
      <c r="AV34" s="313">
        <v>2948</v>
      </c>
      <c r="AW34" s="313">
        <v>2967</v>
      </c>
      <c r="AX34" s="313">
        <v>2986</v>
      </c>
      <c r="AY34" s="313">
        <v>3016</v>
      </c>
      <c r="AZ34" s="313">
        <v>2975</v>
      </c>
      <c r="BA34" s="313">
        <v>2932</v>
      </c>
      <c r="BB34" s="313">
        <v>2891</v>
      </c>
      <c r="BC34" s="313">
        <v>2812</v>
      </c>
      <c r="BD34" s="313">
        <v>2808</v>
      </c>
      <c r="BE34" s="313">
        <v>2826</v>
      </c>
      <c r="BF34" s="313">
        <v>2861</v>
      </c>
      <c r="BG34" s="313">
        <v>2860</v>
      </c>
      <c r="BH34" s="313">
        <v>2717</v>
      </c>
      <c r="BI34" s="313">
        <v>2668</v>
      </c>
      <c r="BJ34" s="313">
        <v>2641</v>
      </c>
      <c r="BK34" s="313">
        <v>2677</v>
      </c>
      <c r="BL34" s="211">
        <v>2658</v>
      </c>
      <c r="BM34" s="211">
        <v>2649</v>
      </c>
      <c r="BN34" s="211">
        <v>2670</v>
      </c>
      <c r="BO34" s="211">
        <v>2678</v>
      </c>
      <c r="BP34" s="211">
        <v>2702</v>
      </c>
      <c r="BQ34" s="211">
        <v>2754</v>
      </c>
      <c r="BR34" s="211">
        <v>2795</v>
      </c>
      <c r="BS34" s="211">
        <v>2820</v>
      </c>
      <c r="BT34" s="211">
        <v>2886</v>
      </c>
      <c r="BU34" s="211">
        <v>2868</v>
      </c>
      <c r="BV34" s="211">
        <v>2889</v>
      </c>
      <c r="BW34" s="211">
        <v>2909</v>
      </c>
      <c r="BX34" s="313">
        <v>2847</v>
      </c>
      <c r="BY34" s="313">
        <v>2900</v>
      </c>
      <c r="BZ34" s="313">
        <v>2932</v>
      </c>
      <c r="CA34" s="313">
        <v>2948</v>
      </c>
      <c r="CB34" s="313">
        <v>2948</v>
      </c>
      <c r="CC34" s="313">
        <v>2988</v>
      </c>
      <c r="CD34" s="313">
        <v>3048</v>
      </c>
      <c r="CE34" s="313">
        <v>3124</v>
      </c>
      <c r="CF34" s="313">
        <v>3124</v>
      </c>
      <c r="CG34" s="313">
        <v>3174</v>
      </c>
      <c r="CH34" s="313">
        <v>3199</v>
      </c>
      <c r="CI34" s="313">
        <v>3172</v>
      </c>
      <c r="CJ34" s="211">
        <v>3098</v>
      </c>
      <c r="CK34" s="211">
        <v>3142</v>
      </c>
      <c r="CL34" s="211">
        <v>3191</v>
      </c>
      <c r="CM34" s="211">
        <v>3226</v>
      </c>
      <c r="CN34" s="211">
        <v>3171</v>
      </c>
      <c r="CO34" s="211">
        <v>3158</v>
      </c>
      <c r="CP34" s="211">
        <v>3191</v>
      </c>
      <c r="CQ34" s="211">
        <v>3310</v>
      </c>
      <c r="CR34" s="211">
        <v>3303</v>
      </c>
      <c r="CS34" s="211">
        <v>3356</v>
      </c>
      <c r="CT34" s="211">
        <v>3416</v>
      </c>
      <c r="CU34" s="211">
        <v>3442</v>
      </c>
      <c r="CV34" s="313">
        <v>3360</v>
      </c>
      <c r="CW34" s="313">
        <v>3375</v>
      </c>
      <c r="CX34" s="313">
        <v>3426</v>
      </c>
      <c r="CY34" s="313">
        <v>3430</v>
      </c>
      <c r="CZ34" s="313">
        <v>3448</v>
      </c>
      <c r="DA34" s="313">
        <v>3441</v>
      </c>
      <c r="DB34" s="313">
        <v>3408</v>
      </c>
      <c r="DC34" s="313">
        <v>3405</v>
      </c>
      <c r="DD34" s="313">
        <v>3427</v>
      </c>
      <c r="DE34" s="313">
        <v>3388</v>
      </c>
      <c r="DF34" s="313">
        <v>3369</v>
      </c>
      <c r="DG34" s="313">
        <v>3389</v>
      </c>
      <c r="DH34" s="211">
        <v>3351</v>
      </c>
      <c r="DI34" s="211">
        <v>3338</v>
      </c>
      <c r="DJ34" s="211">
        <v>3370</v>
      </c>
      <c r="DK34" s="211">
        <v>3430</v>
      </c>
      <c r="DL34" s="211">
        <v>3422</v>
      </c>
      <c r="DM34" s="211">
        <v>3432</v>
      </c>
      <c r="DN34" s="211">
        <v>3163</v>
      </c>
      <c r="DO34" s="211">
        <v>3178</v>
      </c>
      <c r="DP34" s="211">
        <v>3187</v>
      </c>
      <c r="DQ34" s="211">
        <v>3191</v>
      </c>
      <c r="DR34" s="211">
        <v>3237</v>
      </c>
      <c r="DS34" s="211">
        <v>3213</v>
      </c>
      <c r="DT34" s="313">
        <v>3157</v>
      </c>
      <c r="DU34" s="313">
        <v>3166</v>
      </c>
      <c r="DV34" s="313">
        <v>3230</v>
      </c>
      <c r="DW34" s="313">
        <v>3189</v>
      </c>
      <c r="DX34" s="313">
        <v>3186</v>
      </c>
      <c r="DY34" s="313">
        <v>3238</v>
      </c>
      <c r="DZ34" s="313">
        <v>3205</v>
      </c>
      <c r="EA34" s="313">
        <v>3215</v>
      </c>
      <c r="EB34" s="313">
        <v>3210</v>
      </c>
      <c r="EC34" s="313">
        <v>3186</v>
      </c>
      <c r="ED34" s="313">
        <v>3184</v>
      </c>
      <c r="EE34" s="313">
        <v>3202</v>
      </c>
      <c r="EF34" s="211">
        <v>3193</v>
      </c>
      <c r="EG34" s="211">
        <v>3199</v>
      </c>
      <c r="EH34" s="211">
        <v>3262</v>
      </c>
      <c r="EI34" s="211">
        <v>3289</v>
      </c>
      <c r="EJ34" s="211">
        <v>3301</v>
      </c>
      <c r="EK34" s="211">
        <v>3296</v>
      </c>
      <c r="EL34" s="211">
        <v>3276</v>
      </c>
      <c r="EM34" s="211">
        <v>3252</v>
      </c>
      <c r="EN34" s="211">
        <v>3285</v>
      </c>
      <c r="EO34" s="211">
        <v>3282</v>
      </c>
      <c r="EP34" s="211">
        <v>3316</v>
      </c>
      <c r="EQ34" s="211">
        <v>3321</v>
      </c>
      <c r="ER34" s="211">
        <v>3214</v>
      </c>
      <c r="ES34" s="211">
        <v>3194</v>
      </c>
      <c r="ET34" s="211">
        <v>3251</v>
      </c>
      <c r="EU34" s="211">
        <v>3268</v>
      </c>
      <c r="EV34" s="211">
        <v>3299</v>
      </c>
      <c r="EW34" s="328">
        <v>3296</v>
      </c>
      <c r="EX34" s="211">
        <v>3242</v>
      </c>
      <c r="EY34" s="324">
        <v>-54</v>
      </c>
      <c r="EZ34" s="325">
        <v>98.361650485436897</v>
      </c>
      <c r="FA34" s="324">
        <v>-79</v>
      </c>
      <c r="FB34" s="325">
        <v>97.621198434206605</v>
      </c>
    </row>
    <row r="35" spans="1:158" ht="15" outlineLevel="2">
      <c r="A35" s="348">
        <v>604</v>
      </c>
      <c r="B35" s="349" t="s">
        <v>535</v>
      </c>
      <c r="C35" s="348" t="s">
        <v>441</v>
      </c>
      <c r="D35" s="313">
        <v>3457</v>
      </c>
      <c r="E35" s="313">
        <v>3475</v>
      </c>
      <c r="F35" s="313">
        <v>3413</v>
      </c>
      <c r="G35" s="313">
        <v>3407</v>
      </c>
      <c r="H35" s="313">
        <v>3532</v>
      </c>
      <c r="I35" s="313">
        <v>3573</v>
      </c>
      <c r="J35" s="313">
        <v>3426</v>
      </c>
      <c r="K35" s="313">
        <v>3425</v>
      </c>
      <c r="L35" s="313">
        <v>3258</v>
      </c>
      <c r="M35" s="313">
        <v>3195</v>
      </c>
      <c r="N35" s="313">
        <v>3160</v>
      </c>
      <c r="O35" s="313">
        <v>3242</v>
      </c>
      <c r="P35" s="313">
        <v>2929</v>
      </c>
      <c r="Q35" s="313">
        <v>2740</v>
      </c>
      <c r="R35" s="313">
        <v>3133</v>
      </c>
      <c r="S35" s="313">
        <v>3082</v>
      </c>
      <c r="T35" s="313">
        <v>3532</v>
      </c>
      <c r="U35" s="313">
        <v>3261</v>
      </c>
      <c r="V35" s="313">
        <v>3263</v>
      </c>
      <c r="W35" s="313">
        <v>3419</v>
      </c>
      <c r="X35" s="313">
        <v>3488</v>
      </c>
      <c r="Y35" s="313">
        <v>3565</v>
      </c>
      <c r="Z35" s="313">
        <v>3429</v>
      </c>
      <c r="AA35" s="313">
        <v>3275</v>
      </c>
      <c r="AB35" s="313">
        <v>3091</v>
      </c>
      <c r="AC35" s="313">
        <v>2995</v>
      </c>
      <c r="AD35" s="313">
        <v>3039</v>
      </c>
      <c r="AE35" s="313">
        <v>3044</v>
      </c>
      <c r="AF35" s="313">
        <v>3110</v>
      </c>
      <c r="AG35" s="313">
        <v>3255</v>
      </c>
      <c r="AH35" s="313">
        <v>3387</v>
      </c>
      <c r="AI35" s="313">
        <v>3503</v>
      </c>
      <c r="AJ35" s="313">
        <v>3612</v>
      </c>
      <c r="AK35" s="313">
        <v>3656</v>
      </c>
      <c r="AL35" s="313">
        <v>3371</v>
      </c>
      <c r="AM35" s="313">
        <v>3369</v>
      </c>
      <c r="AN35" s="313">
        <v>3349</v>
      </c>
      <c r="AO35" s="313">
        <v>3125</v>
      </c>
      <c r="AP35" s="313">
        <v>3185</v>
      </c>
      <c r="AQ35" s="313">
        <v>3305</v>
      </c>
      <c r="AR35" s="313">
        <v>3439</v>
      </c>
      <c r="AS35" s="313">
        <v>3778</v>
      </c>
      <c r="AT35" s="313">
        <v>3824</v>
      </c>
      <c r="AU35" s="313">
        <v>3838</v>
      </c>
      <c r="AV35" s="313">
        <v>3961</v>
      </c>
      <c r="AW35" s="313">
        <v>4051</v>
      </c>
      <c r="AX35" s="313">
        <v>4116</v>
      </c>
      <c r="AY35" s="313">
        <v>4312</v>
      </c>
      <c r="AZ35" s="313">
        <v>4274</v>
      </c>
      <c r="BA35" s="313">
        <v>4254</v>
      </c>
      <c r="BB35" s="313">
        <v>4304</v>
      </c>
      <c r="BC35" s="313">
        <v>4184</v>
      </c>
      <c r="BD35" s="313">
        <v>4149</v>
      </c>
      <c r="BE35" s="313">
        <v>4297</v>
      </c>
      <c r="BF35" s="313">
        <v>4480</v>
      </c>
      <c r="BG35" s="313">
        <v>4415</v>
      </c>
      <c r="BH35" s="313">
        <v>4211</v>
      </c>
      <c r="BI35" s="313">
        <v>4032</v>
      </c>
      <c r="BJ35" s="313">
        <v>4097</v>
      </c>
      <c r="BK35" s="313">
        <v>4241</v>
      </c>
      <c r="BL35" s="211">
        <v>4271</v>
      </c>
      <c r="BM35" s="211">
        <v>4175</v>
      </c>
      <c r="BN35" s="211">
        <v>4350</v>
      </c>
      <c r="BO35" s="211">
        <v>4350</v>
      </c>
      <c r="BP35" s="211">
        <v>4249</v>
      </c>
      <c r="BQ35" s="211">
        <v>4281</v>
      </c>
      <c r="BR35" s="211">
        <v>4275</v>
      </c>
      <c r="BS35" s="211">
        <v>4360</v>
      </c>
      <c r="BT35" s="211">
        <v>4407</v>
      </c>
      <c r="BU35" s="211">
        <v>4502</v>
      </c>
      <c r="BV35" s="211">
        <v>4551</v>
      </c>
      <c r="BW35" s="211">
        <v>4583</v>
      </c>
      <c r="BX35" s="313">
        <v>4608</v>
      </c>
      <c r="BY35" s="313">
        <v>4606</v>
      </c>
      <c r="BZ35" s="313">
        <v>4497</v>
      </c>
      <c r="CA35" s="313">
        <v>4628</v>
      </c>
      <c r="CB35" s="313">
        <v>4620</v>
      </c>
      <c r="CC35" s="313">
        <v>4697</v>
      </c>
      <c r="CD35" s="313">
        <v>4814</v>
      </c>
      <c r="CE35" s="313">
        <v>4877</v>
      </c>
      <c r="CF35" s="313">
        <v>4811</v>
      </c>
      <c r="CG35" s="313">
        <v>4895</v>
      </c>
      <c r="CH35" s="313">
        <v>4950</v>
      </c>
      <c r="CI35" s="313">
        <v>4936</v>
      </c>
      <c r="CJ35" s="211">
        <v>4842</v>
      </c>
      <c r="CK35" s="211">
        <v>4778</v>
      </c>
      <c r="CL35" s="211">
        <v>4853</v>
      </c>
      <c r="CM35" s="211">
        <v>4925</v>
      </c>
      <c r="CN35" s="211">
        <v>4734</v>
      </c>
      <c r="CO35" s="211">
        <v>4748</v>
      </c>
      <c r="CP35" s="211">
        <v>4838</v>
      </c>
      <c r="CQ35" s="211">
        <v>5063</v>
      </c>
      <c r="CR35" s="211">
        <v>5155</v>
      </c>
      <c r="CS35" s="211">
        <v>5302</v>
      </c>
      <c r="CT35" s="211">
        <v>5438</v>
      </c>
      <c r="CU35" s="211">
        <v>5613</v>
      </c>
      <c r="CV35" s="313">
        <v>5601</v>
      </c>
      <c r="CW35" s="313">
        <v>5724</v>
      </c>
      <c r="CX35" s="313">
        <v>5777</v>
      </c>
      <c r="CY35" s="313">
        <v>5923</v>
      </c>
      <c r="CZ35" s="313">
        <v>6112</v>
      </c>
      <c r="DA35" s="313">
        <v>6161</v>
      </c>
      <c r="DB35" s="313">
        <v>6168</v>
      </c>
      <c r="DC35" s="313">
        <v>6179</v>
      </c>
      <c r="DD35" s="313">
        <v>5869</v>
      </c>
      <c r="DE35" s="313">
        <v>5890</v>
      </c>
      <c r="DF35" s="313">
        <v>5884</v>
      </c>
      <c r="DG35" s="313">
        <v>5977</v>
      </c>
      <c r="DH35" s="211">
        <v>5815</v>
      </c>
      <c r="DI35" s="211">
        <v>5848</v>
      </c>
      <c r="DJ35" s="211">
        <v>6128</v>
      </c>
      <c r="DK35" s="211">
        <v>6176</v>
      </c>
      <c r="DL35" s="211">
        <v>6146</v>
      </c>
      <c r="DM35" s="211">
        <v>6175</v>
      </c>
      <c r="DN35" s="211">
        <v>5566</v>
      </c>
      <c r="DO35" s="211">
        <v>5646</v>
      </c>
      <c r="DP35" s="211">
        <v>5754</v>
      </c>
      <c r="DQ35" s="211">
        <v>5739</v>
      </c>
      <c r="DR35" s="211">
        <v>5782</v>
      </c>
      <c r="DS35" s="211">
        <v>5789</v>
      </c>
      <c r="DT35" s="313">
        <v>5608</v>
      </c>
      <c r="DU35" s="313">
        <v>5579</v>
      </c>
      <c r="DV35" s="313">
        <v>5737</v>
      </c>
      <c r="DW35" s="313">
        <v>5649</v>
      </c>
      <c r="DX35" s="313">
        <v>5653</v>
      </c>
      <c r="DY35" s="313">
        <v>5750</v>
      </c>
      <c r="DZ35" s="313">
        <v>5737</v>
      </c>
      <c r="EA35" s="313">
        <v>5821</v>
      </c>
      <c r="EB35" s="313">
        <v>5843</v>
      </c>
      <c r="EC35" s="313">
        <v>5940</v>
      </c>
      <c r="ED35" s="313">
        <v>5988</v>
      </c>
      <c r="EE35" s="313">
        <v>5878</v>
      </c>
      <c r="EF35" s="211">
        <v>5763</v>
      </c>
      <c r="EG35" s="211">
        <v>5696</v>
      </c>
      <c r="EH35" s="211">
        <v>5692</v>
      </c>
      <c r="EI35" s="211">
        <v>5774</v>
      </c>
      <c r="EJ35" s="211">
        <v>5759</v>
      </c>
      <c r="EK35" s="211">
        <v>5787</v>
      </c>
      <c r="EL35" s="211">
        <v>5700</v>
      </c>
      <c r="EM35" s="211">
        <v>5731</v>
      </c>
      <c r="EN35" s="211">
        <v>5803</v>
      </c>
      <c r="EO35" s="211">
        <v>5790</v>
      </c>
      <c r="EP35" s="211">
        <v>5860</v>
      </c>
      <c r="EQ35" s="211">
        <v>5866</v>
      </c>
      <c r="ER35" s="211">
        <v>5685</v>
      </c>
      <c r="ES35" s="211">
        <v>5640</v>
      </c>
      <c r="ET35" s="211">
        <v>5823</v>
      </c>
      <c r="EU35" s="211">
        <v>5919</v>
      </c>
      <c r="EV35" s="211">
        <v>5892</v>
      </c>
      <c r="EW35" s="328">
        <v>5885</v>
      </c>
      <c r="EX35" s="211">
        <v>5913</v>
      </c>
      <c r="EY35" s="324">
        <v>28</v>
      </c>
      <c r="EZ35" s="325">
        <v>100.47578589634701</v>
      </c>
      <c r="FA35" s="324">
        <v>47</v>
      </c>
      <c r="FB35" s="325">
        <v>100.801227412206</v>
      </c>
    </row>
    <row r="36" spans="1:158" ht="15" outlineLevel="2">
      <c r="A36" s="348">
        <v>670</v>
      </c>
      <c r="B36" s="349" t="s">
        <v>535</v>
      </c>
      <c r="C36" s="348" t="s">
        <v>457</v>
      </c>
      <c r="D36" s="313">
        <v>3419</v>
      </c>
      <c r="E36" s="313">
        <v>3678</v>
      </c>
      <c r="F36" s="313">
        <v>3754</v>
      </c>
      <c r="G36" s="313">
        <v>3715</v>
      </c>
      <c r="H36" s="313">
        <v>3819</v>
      </c>
      <c r="I36" s="313">
        <v>3922</v>
      </c>
      <c r="J36" s="313">
        <v>3848</v>
      </c>
      <c r="K36" s="313">
        <v>3756</v>
      </c>
      <c r="L36" s="313">
        <v>3561</v>
      </c>
      <c r="M36" s="313">
        <v>3611</v>
      </c>
      <c r="N36" s="313">
        <v>3685</v>
      </c>
      <c r="O36" s="313">
        <v>3689</v>
      </c>
      <c r="P36" s="313">
        <v>3150</v>
      </c>
      <c r="Q36" s="313">
        <v>3047</v>
      </c>
      <c r="R36" s="313">
        <v>3359</v>
      </c>
      <c r="S36" s="313">
        <v>3448</v>
      </c>
      <c r="T36" s="313">
        <v>3819</v>
      </c>
      <c r="U36" s="313">
        <v>3601</v>
      </c>
      <c r="V36" s="313">
        <v>3597</v>
      </c>
      <c r="W36" s="313">
        <v>3683</v>
      </c>
      <c r="X36" s="313">
        <v>3699</v>
      </c>
      <c r="Y36" s="313">
        <v>3804</v>
      </c>
      <c r="Z36" s="313">
        <v>3742</v>
      </c>
      <c r="AA36" s="313">
        <v>3680</v>
      </c>
      <c r="AB36" s="313">
        <v>3311</v>
      </c>
      <c r="AC36" s="313">
        <v>3273</v>
      </c>
      <c r="AD36" s="313">
        <v>3278</v>
      </c>
      <c r="AE36" s="313">
        <v>3381</v>
      </c>
      <c r="AF36" s="313">
        <v>3402</v>
      </c>
      <c r="AG36" s="313">
        <v>3527</v>
      </c>
      <c r="AH36" s="313">
        <v>3745</v>
      </c>
      <c r="AI36" s="313">
        <v>3787</v>
      </c>
      <c r="AJ36" s="313">
        <v>3854</v>
      </c>
      <c r="AK36" s="313">
        <v>3815</v>
      </c>
      <c r="AL36" s="313">
        <v>3620</v>
      </c>
      <c r="AM36" s="313">
        <v>3683</v>
      </c>
      <c r="AN36" s="313">
        <v>3571</v>
      </c>
      <c r="AO36" s="313">
        <v>3394</v>
      </c>
      <c r="AP36" s="313">
        <v>3464</v>
      </c>
      <c r="AQ36" s="313">
        <v>3590</v>
      </c>
      <c r="AR36" s="313">
        <v>3680</v>
      </c>
      <c r="AS36" s="313">
        <v>3797</v>
      </c>
      <c r="AT36" s="313">
        <v>3865</v>
      </c>
      <c r="AU36" s="313">
        <v>3888</v>
      </c>
      <c r="AV36" s="313">
        <v>3852</v>
      </c>
      <c r="AW36" s="313">
        <v>3867</v>
      </c>
      <c r="AX36" s="313">
        <v>3849</v>
      </c>
      <c r="AY36" s="313">
        <v>3839</v>
      </c>
      <c r="AZ36" s="313">
        <v>3674</v>
      </c>
      <c r="BA36" s="313">
        <v>3671</v>
      </c>
      <c r="BB36" s="313">
        <v>3692</v>
      </c>
      <c r="BC36" s="313">
        <v>3552</v>
      </c>
      <c r="BD36" s="313">
        <v>3558</v>
      </c>
      <c r="BE36" s="313">
        <v>3638</v>
      </c>
      <c r="BF36" s="313">
        <v>3602</v>
      </c>
      <c r="BG36" s="313">
        <v>3754</v>
      </c>
      <c r="BH36" s="313">
        <v>3554</v>
      </c>
      <c r="BI36" s="313">
        <v>3470</v>
      </c>
      <c r="BJ36" s="313">
        <v>3368</v>
      </c>
      <c r="BK36" s="313">
        <v>3368</v>
      </c>
      <c r="BL36" s="211">
        <v>3247</v>
      </c>
      <c r="BM36" s="211">
        <v>3262</v>
      </c>
      <c r="BN36" s="211">
        <v>3264</v>
      </c>
      <c r="BO36" s="211">
        <v>3263</v>
      </c>
      <c r="BP36" s="211">
        <v>3202</v>
      </c>
      <c r="BQ36" s="211">
        <v>3241</v>
      </c>
      <c r="BR36" s="211">
        <v>3200</v>
      </c>
      <c r="BS36" s="211">
        <v>3288</v>
      </c>
      <c r="BT36" s="211">
        <v>3328</v>
      </c>
      <c r="BU36" s="211">
        <v>3304</v>
      </c>
      <c r="BV36" s="211">
        <v>3313</v>
      </c>
      <c r="BW36" s="211">
        <v>3257</v>
      </c>
      <c r="BX36" s="313">
        <v>3050</v>
      </c>
      <c r="BY36" s="313">
        <v>2994</v>
      </c>
      <c r="BZ36" s="313">
        <v>3083</v>
      </c>
      <c r="CA36" s="313">
        <v>3102</v>
      </c>
      <c r="CB36" s="313">
        <v>3185</v>
      </c>
      <c r="CC36" s="313">
        <v>3212</v>
      </c>
      <c r="CD36" s="313">
        <v>3262</v>
      </c>
      <c r="CE36" s="313">
        <v>3318</v>
      </c>
      <c r="CF36" s="313">
        <v>3279</v>
      </c>
      <c r="CG36" s="313">
        <v>3329</v>
      </c>
      <c r="CH36" s="313">
        <v>3407</v>
      </c>
      <c r="CI36" s="313">
        <v>3389</v>
      </c>
      <c r="CJ36" s="211">
        <v>3277</v>
      </c>
      <c r="CK36" s="211">
        <v>3250</v>
      </c>
      <c r="CL36" s="211">
        <v>3333</v>
      </c>
      <c r="CM36" s="211">
        <v>3286</v>
      </c>
      <c r="CN36" s="211">
        <v>3212</v>
      </c>
      <c r="CO36" s="211">
        <v>3265</v>
      </c>
      <c r="CP36" s="211">
        <v>3261</v>
      </c>
      <c r="CQ36" s="211">
        <v>3369</v>
      </c>
      <c r="CR36" s="211">
        <v>3351</v>
      </c>
      <c r="CS36" s="211">
        <v>3366</v>
      </c>
      <c r="CT36" s="211">
        <v>3415</v>
      </c>
      <c r="CU36" s="211">
        <v>3402</v>
      </c>
      <c r="CV36" s="313">
        <v>3308</v>
      </c>
      <c r="CW36" s="313">
        <v>3376</v>
      </c>
      <c r="CX36" s="313">
        <v>3452</v>
      </c>
      <c r="CY36" s="313">
        <v>3526</v>
      </c>
      <c r="CZ36" s="313">
        <v>3597</v>
      </c>
      <c r="DA36" s="313">
        <v>3610</v>
      </c>
      <c r="DB36" s="313">
        <v>3618</v>
      </c>
      <c r="DC36" s="313">
        <v>3680</v>
      </c>
      <c r="DD36" s="313">
        <v>3723</v>
      </c>
      <c r="DE36" s="313">
        <v>3714</v>
      </c>
      <c r="DF36" s="313">
        <v>3677</v>
      </c>
      <c r="DG36" s="313">
        <v>3703</v>
      </c>
      <c r="DH36" s="211">
        <v>3603</v>
      </c>
      <c r="DI36" s="211">
        <v>3653</v>
      </c>
      <c r="DJ36" s="211">
        <v>3733</v>
      </c>
      <c r="DK36" s="211">
        <v>3779</v>
      </c>
      <c r="DL36" s="211">
        <v>3748</v>
      </c>
      <c r="DM36" s="211">
        <v>3784</v>
      </c>
      <c r="DN36" s="211">
        <v>3469</v>
      </c>
      <c r="DO36" s="211">
        <v>3494</v>
      </c>
      <c r="DP36" s="211">
        <v>3493</v>
      </c>
      <c r="DQ36" s="211">
        <v>3478</v>
      </c>
      <c r="DR36" s="211">
        <v>3482</v>
      </c>
      <c r="DS36" s="211">
        <v>3393</v>
      </c>
      <c r="DT36" s="313">
        <v>3276</v>
      </c>
      <c r="DU36" s="313">
        <v>3304</v>
      </c>
      <c r="DV36" s="313">
        <v>3375</v>
      </c>
      <c r="DW36" s="313">
        <v>3397</v>
      </c>
      <c r="DX36" s="313">
        <v>3467</v>
      </c>
      <c r="DY36" s="313">
        <v>3526</v>
      </c>
      <c r="DZ36" s="313">
        <v>3515</v>
      </c>
      <c r="EA36" s="313">
        <v>3518</v>
      </c>
      <c r="EB36" s="313">
        <v>3499</v>
      </c>
      <c r="EC36" s="313">
        <v>3482</v>
      </c>
      <c r="ED36" s="313">
        <v>3573</v>
      </c>
      <c r="EE36" s="313">
        <v>3567</v>
      </c>
      <c r="EF36" s="211">
        <v>3426</v>
      </c>
      <c r="EG36" s="211">
        <v>3439</v>
      </c>
      <c r="EH36" s="211">
        <v>3474</v>
      </c>
      <c r="EI36" s="211">
        <v>3553</v>
      </c>
      <c r="EJ36" s="211">
        <v>3596</v>
      </c>
      <c r="EK36" s="211">
        <v>3638</v>
      </c>
      <c r="EL36" s="211">
        <v>3627</v>
      </c>
      <c r="EM36" s="211">
        <v>3638</v>
      </c>
      <c r="EN36" s="211">
        <v>3674</v>
      </c>
      <c r="EO36" s="211">
        <v>3622</v>
      </c>
      <c r="EP36" s="211">
        <v>3632</v>
      </c>
      <c r="EQ36" s="211">
        <v>3595</v>
      </c>
      <c r="ER36" s="211">
        <v>3503</v>
      </c>
      <c r="ES36" s="211">
        <v>3464</v>
      </c>
      <c r="ET36" s="211">
        <v>3614</v>
      </c>
      <c r="EU36" s="211">
        <v>3692</v>
      </c>
      <c r="EV36" s="211">
        <v>3706</v>
      </c>
      <c r="EW36" s="328">
        <v>3755</v>
      </c>
      <c r="EX36" s="211">
        <v>3756</v>
      </c>
      <c r="EY36" s="324">
        <v>1</v>
      </c>
      <c r="EZ36" s="325">
        <v>100.026631158455</v>
      </c>
      <c r="FA36" s="324">
        <v>161</v>
      </c>
      <c r="FB36" s="325">
        <v>104.478442280946</v>
      </c>
    </row>
    <row r="37" spans="1:158" ht="15" outlineLevel="2">
      <c r="A37" s="348">
        <v>690</v>
      </c>
      <c r="B37" s="349" t="s">
        <v>535</v>
      </c>
      <c r="C37" s="348" t="s">
        <v>461</v>
      </c>
      <c r="D37" s="313">
        <v>1277</v>
      </c>
      <c r="E37" s="313">
        <v>1310</v>
      </c>
      <c r="F37" s="313">
        <v>1295</v>
      </c>
      <c r="G37" s="313">
        <v>1315</v>
      </c>
      <c r="H37" s="313">
        <v>1280</v>
      </c>
      <c r="I37" s="313">
        <v>1311</v>
      </c>
      <c r="J37" s="313">
        <v>1310</v>
      </c>
      <c r="K37" s="313">
        <v>1268</v>
      </c>
      <c r="L37" s="313">
        <v>1256</v>
      </c>
      <c r="M37" s="313">
        <v>1260</v>
      </c>
      <c r="N37" s="313">
        <v>1294</v>
      </c>
      <c r="O37" s="313">
        <v>1268</v>
      </c>
      <c r="P37" s="313">
        <v>1240</v>
      </c>
      <c r="Q37" s="313">
        <v>1197</v>
      </c>
      <c r="R37" s="313">
        <v>1215</v>
      </c>
      <c r="S37" s="313">
        <v>1218</v>
      </c>
      <c r="T37" s="313">
        <v>1280</v>
      </c>
      <c r="U37" s="313">
        <v>1282</v>
      </c>
      <c r="V37" s="313">
        <v>1284</v>
      </c>
      <c r="W37" s="313">
        <v>1314</v>
      </c>
      <c r="X37" s="313">
        <v>1324</v>
      </c>
      <c r="Y37" s="313">
        <v>1338</v>
      </c>
      <c r="Z37" s="313">
        <v>1323</v>
      </c>
      <c r="AA37" s="313">
        <v>1288</v>
      </c>
      <c r="AB37" s="313">
        <v>1264</v>
      </c>
      <c r="AC37" s="313">
        <v>1241</v>
      </c>
      <c r="AD37" s="313">
        <v>1242</v>
      </c>
      <c r="AE37" s="313">
        <v>1249</v>
      </c>
      <c r="AF37" s="313">
        <v>1216</v>
      </c>
      <c r="AG37" s="313">
        <v>1230</v>
      </c>
      <c r="AH37" s="313">
        <v>1322</v>
      </c>
      <c r="AI37" s="313">
        <v>1358</v>
      </c>
      <c r="AJ37" s="313">
        <v>1372</v>
      </c>
      <c r="AK37" s="313">
        <v>1353</v>
      </c>
      <c r="AL37" s="313">
        <v>1290</v>
      </c>
      <c r="AM37" s="313">
        <v>1320</v>
      </c>
      <c r="AN37" s="313">
        <v>1329</v>
      </c>
      <c r="AO37" s="313">
        <v>1209</v>
      </c>
      <c r="AP37" s="313">
        <v>1204</v>
      </c>
      <c r="AQ37" s="313">
        <v>1241</v>
      </c>
      <c r="AR37" s="313">
        <v>1255</v>
      </c>
      <c r="AS37" s="313">
        <v>1272</v>
      </c>
      <c r="AT37" s="313">
        <v>1320</v>
      </c>
      <c r="AU37" s="313">
        <v>1315</v>
      </c>
      <c r="AV37" s="313">
        <v>1283</v>
      </c>
      <c r="AW37" s="313">
        <v>1275</v>
      </c>
      <c r="AX37" s="313">
        <v>1249</v>
      </c>
      <c r="AY37" s="313">
        <v>1235</v>
      </c>
      <c r="AZ37" s="313">
        <v>1189</v>
      </c>
      <c r="BA37" s="313">
        <v>1186</v>
      </c>
      <c r="BB37" s="313">
        <v>1175</v>
      </c>
      <c r="BC37" s="313">
        <v>1152</v>
      </c>
      <c r="BD37" s="313">
        <v>1173</v>
      </c>
      <c r="BE37" s="313">
        <v>1241</v>
      </c>
      <c r="BF37" s="313">
        <v>1241</v>
      </c>
      <c r="BG37" s="313">
        <v>1238</v>
      </c>
      <c r="BH37" s="313">
        <v>1266</v>
      </c>
      <c r="BI37" s="313">
        <v>1252</v>
      </c>
      <c r="BJ37" s="313">
        <v>1226</v>
      </c>
      <c r="BK37" s="313">
        <v>1240</v>
      </c>
      <c r="BL37" s="211">
        <v>1216</v>
      </c>
      <c r="BM37" s="211">
        <v>1224</v>
      </c>
      <c r="BN37" s="211">
        <v>1227</v>
      </c>
      <c r="BO37" s="211">
        <v>1257</v>
      </c>
      <c r="BP37" s="211">
        <v>1298</v>
      </c>
      <c r="BQ37" s="211">
        <v>1336</v>
      </c>
      <c r="BR37" s="211">
        <v>1339</v>
      </c>
      <c r="BS37" s="211">
        <v>1355</v>
      </c>
      <c r="BT37" s="211">
        <v>1357</v>
      </c>
      <c r="BU37" s="211">
        <v>1398</v>
      </c>
      <c r="BV37" s="211">
        <v>1398</v>
      </c>
      <c r="BW37" s="211">
        <v>1390</v>
      </c>
      <c r="BX37" s="313">
        <v>1353</v>
      </c>
      <c r="BY37" s="313">
        <v>1375</v>
      </c>
      <c r="BZ37" s="313">
        <v>1399</v>
      </c>
      <c r="CA37" s="313">
        <v>1420</v>
      </c>
      <c r="CB37" s="313">
        <v>1415</v>
      </c>
      <c r="CC37" s="313">
        <v>1447</v>
      </c>
      <c r="CD37" s="313">
        <v>1473</v>
      </c>
      <c r="CE37" s="313">
        <v>1497</v>
      </c>
      <c r="CF37" s="313">
        <v>1449</v>
      </c>
      <c r="CG37" s="313">
        <v>1464</v>
      </c>
      <c r="CH37" s="313">
        <v>1475</v>
      </c>
      <c r="CI37" s="313">
        <v>1483</v>
      </c>
      <c r="CJ37" s="211">
        <v>1433</v>
      </c>
      <c r="CK37" s="211">
        <v>1397</v>
      </c>
      <c r="CL37" s="211">
        <v>1399</v>
      </c>
      <c r="CM37" s="211">
        <v>1401</v>
      </c>
      <c r="CN37" s="211">
        <v>1422</v>
      </c>
      <c r="CO37" s="211">
        <v>1423</v>
      </c>
      <c r="CP37" s="211">
        <v>1420</v>
      </c>
      <c r="CQ37" s="211">
        <v>1449</v>
      </c>
      <c r="CR37" s="211">
        <v>1453</v>
      </c>
      <c r="CS37" s="211">
        <v>1476</v>
      </c>
      <c r="CT37" s="211">
        <v>1534</v>
      </c>
      <c r="CU37" s="211">
        <v>1540</v>
      </c>
      <c r="CV37" s="313">
        <v>1501</v>
      </c>
      <c r="CW37" s="313">
        <v>1536</v>
      </c>
      <c r="CX37" s="313">
        <v>1529</v>
      </c>
      <c r="CY37" s="313">
        <v>1543</v>
      </c>
      <c r="CZ37" s="313">
        <v>1546</v>
      </c>
      <c r="DA37" s="313">
        <v>1539</v>
      </c>
      <c r="DB37" s="313">
        <v>1506</v>
      </c>
      <c r="DC37" s="313">
        <v>1526</v>
      </c>
      <c r="DD37" s="313">
        <v>1564</v>
      </c>
      <c r="DE37" s="313">
        <v>1573</v>
      </c>
      <c r="DF37" s="313">
        <v>1567</v>
      </c>
      <c r="DG37" s="313">
        <v>1568</v>
      </c>
      <c r="DH37" s="211">
        <v>1556</v>
      </c>
      <c r="DI37" s="211">
        <v>1573</v>
      </c>
      <c r="DJ37" s="211">
        <v>1584</v>
      </c>
      <c r="DK37" s="211">
        <v>1586</v>
      </c>
      <c r="DL37" s="211">
        <v>1583</v>
      </c>
      <c r="DM37" s="211">
        <v>1582</v>
      </c>
      <c r="DN37" s="211">
        <v>1467</v>
      </c>
      <c r="DO37" s="211">
        <v>1467</v>
      </c>
      <c r="DP37" s="211">
        <v>1473</v>
      </c>
      <c r="DQ37" s="211">
        <v>1484</v>
      </c>
      <c r="DR37" s="211">
        <v>1473</v>
      </c>
      <c r="DS37" s="211">
        <v>1474</v>
      </c>
      <c r="DT37" s="313">
        <v>1446</v>
      </c>
      <c r="DU37" s="313">
        <v>1501</v>
      </c>
      <c r="DV37" s="313">
        <v>1546</v>
      </c>
      <c r="DW37" s="313">
        <v>1563</v>
      </c>
      <c r="DX37" s="313">
        <v>1612</v>
      </c>
      <c r="DY37" s="313">
        <v>1635</v>
      </c>
      <c r="DZ37" s="313">
        <v>1621</v>
      </c>
      <c r="EA37" s="313">
        <v>1607</v>
      </c>
      <c r="EB37" s="313">
        <v>1577</v>
      </c>
      <c r="EC37" s="313">
        <v>1587</v>
      </c>
      <c r="ED37" s="313">
        <v>1611</v>
      </c>
      <c r="EE37" s="313">
        <v>1614</v>
      </c>
      <c r="EF37" s="211">
        <v>1551</v>
      </c>
      <c r="EG37" s="211">
        <v>1565</v>
      </c>
      <c r="EH37" s="211">
        <v>1571</v>
      </c>
      <c r="EI37" s="211">
        <v>1582</v>
      </c>
      <c r="EJ37" s="211">
        <v>1588</v>
      </c>
      <c r="EK37" s="211">
        <v>1588</v>
      </c>
      <c r="EL37" s="211">
        <v>1619</v>
      </c>
      <c r="EM37" s="211">
        <v>1647</v>
      </c>
      <c r="EN37" s="211">
        <v>1664</v>
      </c>
      <c r="EO37" s="211">
        <v>1669</v>
      </c>
      <c r="EP37" s="211">
        <v>1695</v>
      </c>
      <c r="EQ37" s="211">
        <v>1693</v>
      </c>
      <c r="ER37" s="211">
        <v>1639</v>
      </c>
      <c r="ES37" s="211">
        <v>1677</v>
      </c>
      <c r="ET37" s="211">
        <v>1732</v>
      </c>
      <c r="EU37" s="211">
        <v>1743</v>
      </c>
      <c r="EV37" s="211">
        <v>1753</v>
      </c>
      <c r="EW37" s="328">
        <v>1743</v>
      </c>
      <c r="EX37" s="211">
        <v>1744</v>
      </c>
      <c r="EY37" s="324">
        <v>1</v>
      </c>
      <c r="EZ37" s="325">
        <v>100.05737234652899</v>
      </c>
      <c r="FA37" s="324">
        <v>51</v>
      </c>
      <c r="FB37" s="325">
        <v>103.01240401653899</v>
      </c>
    </row>
    <row r="38" spans="1:158" ht="15" outlineLevel="2">
      <c r="A38" s="348">
        <v>736</v>
      </c>
      <c r="B38" s="349" t="s">
        <v>535</v>
      </c>
      <c r="C38" s="348" t="s">
        <v>463</v>
      </c>
      <c r="D38" s="313">
        <v>16319</v>
      </c>
      <c r="E38" s="313">
        <v>15976</v>
      </c>
      <c r="F38" s="313">
        <v>15521</v>
      </c>
      <c r="G38" s="313">
        <v>15485</v>
      </c>
      <c r="H38" s="313">
        <v>15564</v>
      </c>
      <c r="I38" s="313">
        <v>15775</v>
      </c>
      <c r="J38" s="313">
        <v>15035</v>
      </c>
      <c r="K38" s="313">
        <v>15045</v>
      </c>
      <c r="L38" s="313">
        <v>14490</v>
      </c>
      <c r="M38" s="313">
        <v>14256</v>
      </c>
      <c r="N38" s="313">
        <v>14096</v>
      </c>
      <c r="O38" s="313">
        <v>13940</v>
      </c>
      <c r="P38" s="313">
        <v>12777</v>
      </c>
      <c r="Q38" s="313">
        <v>12579</v>
      </c>
      <c r="R38" s="313">
        <v>12012</v>
      </c>
      <c r="S38" s="313">
        <v>12056</v>
      </c>
      <c r="T38" s="313">
        <v>15564</v>
      </c>
      <c r="U38" s="313">
        <v>12678</v>
      </c>
      <c r="V38" s="313">
        <v>12690</v>
      </c>
      <c r="W38" s="313">
        <v>13340</v>
      </c>
      <c r="X38" s="313">
        <v>13806</v>
      </c>
      <c r="Y38" s="313">
        <v>14122</v>
      </c>
      <c r="Z38" s="313">
        <v>13755</v>
      </c>
      <c r="AA38" s="313">
        <v>13605</v>
      </c>
      <c r="AB38" s="313">
        <v>13068</v>
      </c>
      <c r="AC38" s="313">
        <v>12866</v>
      </c>
      <c r="AD38" s="313">
        <v>12698</v>
      </c>
      <c r="AE38" s="313">
        <v>12736</v>
      </c>
      <c r="AF38" s="313">
        <v>12576</v>
      </c>
      <c r="AG38" s="313">
        <v>12923</v>
      </c>
      <c r="AH38" s="313">
        <v>13178</v>
      </c>
      <c r="AI38" s="313">
        <v>13471</v>
      </c>
      <c r="AJ38" s="313">
        <v>13653</v>
      </c>
      <c r="AK38" s="313">
        <v>13673</v>
      </c>
      <c r="AL38" s="313">
        <v>13015</v>
      </c>
      <c r="AM38" s="313">
        <v>13132</v>
      </c>
      <c r="AN38" s="313">
        <v>13052</v>
      </c>
      <c r="AO38" s="313">
        <v>12594</v>
      </c>
      <c r="AP38" s="313">
        <v>12760</v>
      </c>
      <c r="AQ38" s="313">
        <v>13212</v>
      </c>
      <c r="AR38" s="313">
        <v>13370</v>
      </c>
      <c r="AS38" s="313">
        <v>14405</v>
      </c>
      <c r="AT38" s="313">
        <v>14512</v>
      </c>
      <c r="AU38" s="313">
        <v>14631</v>
      </c>
      <c r="AV38" s="313">
        <v>14857</v>
      </c>
      <c r="AW38" s="313">
        <v>14909</v>
      </c>
      <c r="AX38" s="313">
        <v>14988</v>
      </c>
      <c r="AY38" s="313">
        <v>15360</v>
      </c>
      <c r="AZ38" s="313">
        <v>15332</v>
      </c>
      <c r="BA38" s="313">
        <v>15301</v>
      </c>
      <c r="BB38" s="313">
        <v>15275</v>
      </c>
      <c r="BC38" s="313">
        <v>14642</v>
      </c>
      <c r="BD38" s="313">
        <v>14737</v>
      </c>
      <c r="BE38" s="313">
        <v>14823</v>
      </c>
      <c r="BF38" s="313">
        <v>15371</v>
      </c>
      <c r="BG38" s="313">
        <v>15319</v>
      </c>
      <c r="BH38" s="313">
        <v>14241</v>
      </c>
      <c r="BI38" s="313">
        <v>14076</v>
      </c>
      <c r="BJ38" s="313">
        <v>14063</v>
      </c>
      <c r="BK38" s="313">
        <v>14288</v>
      </c>
      <c r="BL38" s="211">
        <v>14232</v>
      </c>
      <c r="BM38" s="211">
        <v>14017</v>
      </c>
      <c r="BN38" s="211">
        <v>14215</v>
      </c>
      <c r="BO38" s="211">
        <v>14277</v>
      </c>
      <c r="BP38" s="211">
        <v>13797</v>
      </c>
      <c r="BQ38" s="211">
        <v>13781</v>
      </c>
      <c r="BR38" s="211">
        <v>13717</v>
      </c>
      <c r="BS38" s="211">
        <v>13897</v>
      </c>
      <c r="BT38" s="211">
        <v>13992</v>
      </c>
      <c r="BU38" s="211">
        <v>13993</v>
      </c>
      <c r="BV38" s="211">
        <v>13918</v>
      </c>
      <c r="BW38" s="211">
        <v>13818</v>
      </c>
      <c r="BX38" s="313">
        <v>13742</v>
      </c>
      <c r="BY38" s="313">
        <v>13724</v>
      </c>
      <c r="BZ38" s="313">
        <v>13744</v>
      </c>
      <c r="CA38" s="313">
        <v>13759</v>
      </c>
      <c r="CB38" s="313">
        <v>13705</v>
      </c>
      <c r="CC38" s="313">
        <v>13782</v>
      </c>
      <c r="CD38" s="313">
        <v>13901</v>
      </c>
      <c r="CE38" s="313">
        <v>13934</v>
      </c>
      <c r="CF38" s="313">
        <v>13861</v>
      </c>
      <c r="CG38" s="313">
        <v>14032</v>
      </c>
      <c r="CH38" s="313">
        <v>14102</v>
      </c>
      <c r="CI38" s="313">
        <v>14099</v>
      </c>
      <c r="CJ38" s="211">
        <v>13668</v>
      </c>
      <c r="CK38" s="211">
        <v>13412</v>
      </c>
      <c r="CL38" s="211">
        <v>13437</v>
      </c>
      <c r="CM38" s="211">
        <v>13318</v>
      </c>
      <c r="CN38" s="211">
        <v>13055</v>
      </c>
      <c r="CO38" s="211">
        <v>13081</v>
      </c>
      <c r="CP38" s="211">
        <v>13239</v>
      </c>
      <c r="CQ38" s="211">
        <v>13716</v>
      </c>
      <c r="CR38" s="211">
        <v>13855</v>
      </c>
      <c r="CS38" s="211">
        <v>14061</v>
      </c>
      <c r="CT38" s="211">
        <v>14380</v>
      </c>
      <c r="CU38" s="211">
        <v>14619</v>
      </c>
      <c r="CV38" s="313">
        <v>14526</v>
      </c>
      <c r="CW38" s="313">
        <v>14683</v>
      </c>
      <c r="CX38" s="313">
        <v>14885</v>
      </c>
      <c r="CY38" s="313">
        <v>14925</v>
      </c>
      <c r="CZ38" s="313">
        <v>15095</v>
      </c>
      <c r="DA38" s="313">
        <v>15090</v>
      </c>
      <c r="DB38" s="313">
        <v>14998</v>
      </c>
      <c r="DC38" s="313">
        <v>15103</v>
      </c>
      <c r="DD38" s="313">
        <v>14830</v>
      </c>
      <c r="DE38" s="313">
        <v>14935</v>
      </c>
      <c r="DF38" s="313">
        <v>15050</v>
      </c>
      <c r="DG38" s="313">
        <v>15196</v>
      </c>
      <c r="DH38" s="211">
        <v>15006</v>
      </c>
      <c r="DI38" s="211">
        <v>15149</v>
      </c>
      <c r="DJ38" s="211">
        <v>15591</v>
      </c>
      <c r="DK38" s="211">
        <v>15735</v>
      </c>
      <c r="DL38" s="211">
        <v>15519</v>
      </c>
      <c r="DM38" s="211">
        <v>15578</v>
      </c>
      <c r="DN38" s="211">
        <v>14153</v>
      </c>
      <c r="DO38" s="211">
        <v>14239</v>
      </c>
      <c r="DP38" s="211">
        <v>14448</v>
      </c>
      <c r="DQ38" s="211">
        <v>14420</v>
      </c>
      <c r="DR38" s="211">
        <v>14536</v>
      </c>
      <c r="DS38" s="211">
        <v>14473</v>
      </c>
      <c r="DT38" s="313">
        <v>14234</v>
      </c>
      <c r="DU38" s="313">
        <v>13988</v>
      </c>
      <c r="DV38" s="313">
        <v>14298</v>
      </c>
      <c r="DW38" s="313">
        <v>14151</v>
      </c>
      <c r="DX38" s="313">
        <v>14244</v>
      </c>
      <c r="DY38" s="313">
        <v>14443</v>
      </c>
      <c r="DZ38" s="313">
        <v>14461</v>
      </c>
      <c r="EA38" s="313">
        <v>14712</v>
      </c>
      <c r="EB38" s="313">
        <v>14518</v>
      </c>
      <c r="EC38" s="313">
        <v>14631</v>
      </c>
      <c r="ED38" s="313">
        <v>14707</v>
      </c>
      <c r="EE38" s="313">
        <v>14416</v>
      </c>
      <c r="EF38" s="211">
        <v>14207</v>
      </c>
      <c r="EG38" s="211">
        <v>14256</v>
      </c>
      <c r="EH38" s="211">
        <v>14459</v>
      </c>
      <c r="EI38" s="211">
        <v>14602</v>
      </c>
      <c r="EJ38" s="211">
        <v>14500</v>
      </c>
      <c r="EK38" s="211">
        <v>14527</v>
      </c>
      <c r="EL38" s="211">
        <v>14295</v>
      </c>
      <c r="EM38" s="211">
        <v>14413</v>
      </c>
      <c r="EN38" s="211">
        <v>14508</v>
      </c>
      <c r="EO38" s="211">
        <v>14496</v>
      </c>
      <c r="EP38" s="211">
        <v>14501</v>
      </c>
      <c r="EQ38" s="211">
        <v>14405</v>
      </c>
      <c r="ER38" s="211">
        <v>14046</v>
      </c>
      <c r="ES38" s="211">
        <v>14154</v>
      </c>
      <c r="ET38" s="211">
        <v>14421</v>
      </c>
      <c r="EU38" s="211">
        <v>14567</v>
      </c>
      <c r="EV38" s="211">
        <v>14533</v>
      </c>
      <c r="EW38" s="328">
        <v>14566</v>
      </c>
      <c r="EX38" s="211">
        <v>14374</v>
      </c>
      <c r="EY38" s="324">
        <v>-192</v>
      </c>
      <c r="EZ38" s="325">
        <v>98.681861870108506</v>
      </c>
      <c r="FA38" s="324">
        <v>-31</v>
      </c>
      <c r="FB38" s="325">
        <v>99.784796945504993</v>
      </c>
    </row>
    <row r="39" spans="1:158" ht="15" outlineLevel="2">
      <c r="A39" s="348">
        <v>858</v>
      </c>
      <c r="B39" s="349" t="s">
        <v>535</v>
      </c>
      <c r="C39" s="348" t="s">
        <v>572</v>
      </c>
      <c r="D39" s="313">
        <v>1642</v>
      </c>
      <c r="E39" s="313">
        <v>1762</v>
      </c>
      <c r="F39" s="313">
        <v>1797</v>
      </c>
      <c r="G39" s="313">
        <v>1828</v>
      </c>
      <c r="H39" s="313">
        <v>1850</v>
      </c>
      <c r="I39" s="313">
        <v>1836</v>
      </c>
      <c r="J39" s="313">
        <v>1817</v>
      </c>
      <c r="K39" s="313">
        <v>1811</v>
      </c>
      <c r="L39" s="313">
        <v>1789</v>
      </c>
      <c r="M39" s="313">
        <v>1847</v>
      </c>
      <c r="N39" s="313">
        <v>1877</v>
      </c>
      <c r="O39" s="313">
        <v>1821</v>
      </c>
      <c r="P39" s="313">
        <v>1647</v>
      </c>
      <c r="Q39" s="313">
        <v>1685</v>
      </c>
      <c r="R39" s="313">
        <v>1737</v>
      </c>
      <c r="S39" s="313">
        <v>1747</v>
      </c>
      <c r="T39" s="313">
        <v>1850</v>
      </c>
      <c r="U39" s="313">
        <v>1821</v>
      </c>
      <c r="V39" s="313">
        <v>1828</v>
      </c>
      <c r="W39" s="313">
        <v>1924</v>
      </c>
      <c r="X39" s="313">
        <v>1922</v>
      </c>
      <c r="Y39" s="313">
        <v>1993</v>
      </c>
      <c r="Z39" s="313">
        <v>1952</v>
      </c>
      <c r="AA39" s="313">
        <v>1854</v>
      </c>
      <c r="AB39" s="313">
        <v>1691</v>
      </c>
      <c r="AC39" s="313">
        <v>1646</v>
      </c>
      <c r="AD39" s="313">
        <v>1734</v>
      </c>
      <c r="AE39" s="313">
        <v>1762</v>
      </c>
      <c r="AF39" s="313">
        <v>1773</v>
      </c>
      <c r="AG39" s="313">
        <v>1823</v>
      </c>
      <c r="AH39" s="313">
        <v>1963</v>
      </c>
      <c r="AI39" s="313">
        <v>2064</v>
      </c>
      <c r="AJ39" s="313">
        <v>2173</v>
      </c>
      <c r="AK39" s="313">
        <v>2191</v>
      </c>
      <c r="AL39" s="313">
        <v>2172</v>
      </c>
      <c r="AM39" s="313">
        <v>2215</v>
      </c>
      <c r="AN39" s="313">
        <v>2107</v>
      </c>
      <c r="AO39" s="313">
        <v>1932</v>
      </c>
      <c r="AP39" s="313">
        <v>2044</v>
      </c>
      <c r="AQ39" s="313">
        <v>2095</v>
      </c>
      <c r="AR39" s="313">
        <v>2086</v>
      </c>
      <c r="AS39" s="313">
        <v>2247</v>
      </c>
      <c r="AT39" s="313">
        <v>2285</v>
      </c>
      <c r="AU39" s="313">
        <v>2280</v>
      </c>
      <c r="AV39" s="313">
        <v>2263</v>
      </c>
      <c r="AW39" s="313">
        <v>2277</v>
      </c>
      <c r="AX39" s="313">
        <v>2248</v>
      </c>
      <c r="AY39" s="313">
        <v>2209</v>
      </c>
      <c r="AZ39" s="313">
        <v>2088</v>
      </c>
      <c r="BA39" s="313">
        <v>2051</v>
      </c>
      <c r="BB39" s="313">
        <v>2051</v>
      </c>
      <c r="BC39" s="313">
        <v>1953</v>
      </c>
      <c r="BD39" s="313">
        <v>1943</v>
      </c>
      <c r="BE39" s="313">
        <v>1921</v>
      </c>
      <c r="BF39" s="313">
        <v>1958</v>
      </c>
      <c r="BG39" s="313">
        <v>2065</v>
      </c>
      <c r="BH39" s="313">
        <v>1925</v>
      </c>
      <c r="BI39" s="313">
        <v>1894</v>
      </c>
      <c r="BJ39" s="313">
        <v>1912</v>
      </c>
      <c r="BK39" s="313">
        <v>1976</v>
      </c>
      <c r="BL39" s="211">
        <v>1985</v>
      </c>
      <c r="BM39" s="211">
        <v>1997</v>
      </c>
      <c r="BN39" s="211">
        <v>2095</v>
      </c>
      <c r="BO39" s="211">
        <v>2143</v>
      </c>
      <c r="BP39" s="211">
        <v>2225</v>
      </c>
      <c r="BQ39" s="211">
        <v>2348</v>
      </c>
      <c r="BR39" s="211">
        <v>2393</v>
      </c>
      <c r="BS39" s="211">
        <v>2475</v>
      </c>
      <c r="BT39" s="211">
        <v>2545</v>
      </c>
      <c r="BU39" s="211">
        <v>2568</v>
      </c>
      <c r="BV39" s="211">
        <v>2606</v>
      </c>
      <c r="BW39" s="211">
        <v>2558</v>
      </c>
      <c r="BX39" s="313">
        <v>2332</v>
      </c>
      <c r="BY39" s="313">
        <v>2271</v>
      </c>
      <c r="BZ39" s="313">
        <v>2393</v>
      </c>
      <c r="CA39" s="313">
        <v>2401</v>
      </c>
      <c r="CB39" s="313">
        <v>2407</v>
      </c>
      <c r="CC39" s="313">
        <v>2355</v>
      </c>
      <c r="CD39" s="313">
        <v>2256</v>
      </c>
      <c r="CE39" s="313">
        <v>2299</v>
      </c>
      <c r="CF39" s="313">
        <v>2199</v>
      </c>
      <c r="CG39" s="313">
        <v>2236</v>
      </c>
      <c r="CH39" s="313">
        <v>2235</v>
      </c>
      <c r="CI39" s="313">
        <v>2217</v>
      </c>
      <c r="CJ39" s="211">
        <v>2109</v>
      </c>
      <c r="CK39" s="211">
        <v>1956</v>
      </c>
      <c r="CL39" s="211">
        <v>1958</v>
      </c>
      <c r="CM39" s="211">
        <v>1969</v>
      </c>
      <c r="CN39" s="211">
        <v>1958</v>
      </c>
      <c r="CO39" s="211">
        <v>1978</v>
      </c>
      <c r="CP39" s="211">
        <v>1957</v>
      </c>
      <c r="CQ39" s="211">
        <v>2069</v>
      </c>
      <c r="CR39" s="211">
        <v>2083</v>
      </c>
      <c r="CS39" s="211">
        <v>2089</v>
      </c>
      <c r="CT39" s="211">
        <v>2145</v>
      </c>
      <c r="CU39" s="211">
        <v>2161</v>
      </c>
      <c r="CV39" s="313">
        <v>2136</v>
      </c>
      <c r="CW39" s="313">
        <v>2195</v>
      </c>
      <c r="CX39" s="313">
        <v>2298</v>
      </c>
      <c r="CY39" s="313">
        <v>2379</v>
      </c>
      <c r="CZ39" s="313">
        <v>2418</v>
      </c>
      <c r="DA39" s="313">
        <v>2459</v>
      </c>
      <c r="DB39" s="313">
        <v>2498</v>
      </c>
      <c r="DC39" s="313">
        <v>2568</v>
      </c>
      <c r="DD39" s="313">
        <v>2565</v>
      </c>
      <c r="DE39" s="313">
        <v>2577</v>
      </c>
      <c r="DF39" s="313">
        <v>2532</v>
      </c>
      <c r="DG39" s="313">
        <v>2547</v>
      </c>
      <c r="DH39" s="211">
        <v>2497</v>
      </c>
      <c r="DI39" s="211">
        <v>2563</v>
      </c>
      <c r="DJ39" s="211">
        <v>2654</v>
      </c>
      <c r="DK39" s="211">
        <v>2704</v>
      </c>
      <c r="DL39" s="211">
        <v>2687</v>
      </c>
      <c r="DM39" s="211">
        <v>2675</v>
      </c>
      <c r="DN39" s="211">
        <v>2478</v>
      </c>
      <c r="DO39" s="211">
        <v>2501</v>
      </c>
      <c r="DP39" s="211">
        <v>2582</v>
      </c>
      <c r="DQ39" s="211">
        <v>2594</v>
      </c>
      <c r="DR39" s="211">
        <v>2648</v>
      </c>
      <c r="DS39" s="211">
        <v>2557</v>
      </c>
      <c r="DT39" s="313">
        <v>2466</v>
      </c>
      <c r="DU39" s="313">
        <v>2509</v>
      </c>
      <c r="DV39" s="313">
        <v>2612</v>
      </c>
      <c r="DW39" s="313">
        <v>2651</v>
      </c>
      <c r="DX39" s="313">
        <v>2696</v>
      </c>
      <c r="DY39" s="313">
        <v>2678</v>
      </c>
      <c r="DZ39" s="313">
        <v>2649</v>
      </c>
      <c r="EA39" s="313">
        <v>2701</v>
      </c>
      <c r="EB39" s="313">
        <v>2747</v>
      </c>
      <c r="EC39" s="313">
        <v>2721</v>
      </c>
      <c r="ED39" s="313">
        <v>2741</v>
      </c>
      <c r="EE39" s="313">
        <v>2752</v>
      </c>
      <c r="EF39" s="211">
        <v>2713</v>
      </c>
      <c r="EG39" s="211">
        <v>2806</v>
      </c>
      <c r="EH39" s="211">
        <v>2854</v>
      </c>
      <c r="EI39" s="211">
        <v>2897</v>
      </c>
      <c r="EJ39" s="211">
        <v>2933</v>
      </c>
      <c r="EK39" s="211">
        <v>2962</v>
      </c>
      <c r="EL39" s="211">
        <v>2914</v>
      </c>
      <c r="EM39" s="211">
        <v>2909</v>
      </c>
      <c r="EN39" s="211">
        <v>2892</v>
      </c>
      <c r="EO39" s="211">
        <v>2905</v>
      </c>
      <c r="EP39" s="211">
        <v>2886</v>
      </c>
      <c r="EQ39" s="211">
        <v>2862</v>
      </c>
      <c r="ER39" s="211">
        <v>2732</v>
      </c>
      <c r="ES39" s="211">
        <v>2703</v>
      </c>
      <c r="ET39" s="211">
        <v>2716</v>
      </c>
      <c r="EU39" s="211">
        <v>2705</v>
      </c>
      <c r="EV39" s="211">
        <v>2648</v>
      </c>
      <c r="EW39" s="328">
        <v>2652</v>
      </c>
      <c r="EX39" s="211">
        <v>2606</v>
      </c>
      <c r="EY39" s="324">
        <v>-46</v>
      </c>
      <c r="EZ39" s="325">
        <v>98.265460030165897</v>
      </c>
      <c r="FA39" s="324">
        <v>-256</v>
      </c>
      <c r="FB39" s="325">
        <v>91.055206149545796</v>
      </c>
    </row>
    <row r="40" spans="1:158" ht="15" outlineLevel="2">
      <c r="A40" s="348">
        <v>885</v>
      </c>
      <c r="B40" s="349" t="s">
        <v>535</v>
      </c>
      <c r="C40" s="348" t="s">
        <v>573</v>
      </c>
      <c r="D40" s="313">
        <v>862</v>
      </c>
      <c r="E40" s="313">
        <v>854</v>
      </c>
      <c r="F40" s="313">
        <v>899</v>
      </c>
      <c r="G40" s="313">
        <v>883</v>
      </c>
      <c r="H40" s="313">
        <v>953</v>
      </c>
      <c r="I40" s="313">
        <v>966</v>
      </c>
      <c r="J40" s="313">
        <v>928</v>
      </c>
      <c r="K40" s="313">
        <v>922</v>
      </c>
      <c r="L40" s="313">
        <v>910</v>
      </c>
      <c r="M40" s="313">
        <v>911</v>
      </c>
      <c r="N40" s="313">
        <v>912</v>
      </c>
      <c r="O40" s="313">
        <v>899</v>
      </c>
      <c r="P40" s="313">
        <v>809</v>
      </c>
      <c r="Q40" s="313">
        <v>782</v>
      </c>
      <c r="R40" s="313">
        <v>833</v>
      </c>
      <c r="S40" s="313">
        <v>831</v>
      </c>
      <c r="T40" s="313">
        <v>953</v>
      </c>
      <c r="U40" s="313">
        <v>856</v>
      </c>
      <c r="V40" s="313">
        <v>885</v>
      </c>
      <c r="W40" s="313">
        <v>939</v>
      </c>
      <c r="X40" s="313">
        <v>955</v>
      </c>
      <c r="Y40" s="313">
        <v>985</v>
      </c>
      <c r="Z40" s="313">
        <v>959</v>
      </c>
      <c r="AA40" s="313">
        <v>926</v>
      </c>
      <c r="AB40" s="313">
        <v>852</v>
      </c>
      <c r="AC40" s="313">
        <v>812</v>
      </c>
      <c r="AD40" s="313">
        <v>822</v>
      </c>
      <c r="AE40" s="313">
        <v>832</v>
      </c>
      <c r="AF40" s="313">
        <v>806</v>
      </c>
      <c r="AG40" s="313">
        <v>803</v>
      </c>
      <c r="AH40" s="313">
        <v>865</v>
      </c>
      <c r="AI40" s="313">
        <v>874</v>
      </c>
      <c r="AJ40" s="313">
        <v>878</v>
      </c>
      <c r="AK40" s="313">
        <v>886</v>
      </c>
      <c r="AL40" s="313">
        <v>838</v>
      </c>
      <c r="AM40" s="313">
        <v>851</v>
      </c>
      <c r="AN40" s="313">
        <v>833</v>
      </c>
      <c r="AO40" s="313">
        <v>764</v>
      </c>
      <c r="AP40" s="313">
        <v>768</v>
      </c>
      <c r="AQ40" s="313">
        <v>797</v>
      </c>
      <c r="AR40" s="313">
        <v>777</v>
      </c>
      <c r="AS40" s="313">
        <v>793</v>
      </c>
      <c r="AT40" s="313">
        <v>842</v>
      </c>
      <c r="AU40" s="313">
        <v>840</v>
      </c>
      <c r="AV40" s="313">
        <v>824</v>
      </c>
      <c r="AW40" s="313">
        <v>824</v>
      </c>
      <c r="AX40" s="313">
        <v>832</v>
      </c>
      <c r="AY40" s="313">
        <v>852</v>
      </c>
      <c r="AZ40" s="313">
        <v>836</v>
      </c>
      <c r="BA40" s="313">
        <v>833</v>
      </c>
      <c r="BB40" s="313">
        <v>810</v>
      </c>
      <c r="BC40" s="313">
        <v>749</v>
      </c>
      <c r="BD40" s="313">
        <v>756</v>
      </c>
      <c r="BE40" s="313">
        <v>755</v>
      </c>
      <c r="BF40" s="313">
        <v>758</v>
      </c>
      <c r="BG40" s="313">
        <v>770</v>
      </c>
      <c r="BH40" s="313">
        <v>788</v>
      </c>
      <c r="BI40" s="313">
        <v>779</v>
      </c>
      <c r="BJ40" s="313">
        <v>773</v>
      </c>
      <c r="BK40" s="313">
        <v>804</v>
      </c>
      <c r="BL40" s="211">
        <v>789</v>
      </c>
      <c r="BM40" s="211">
        <v>819</v>
      </c>
      <c r="BN40" s="211">
        <v>829</v>
      </c>
      <c r="BO40" s="211">
        <v>839</v>
      </c>
      <c r="BP40" s="211">
        <v>840</v>
      </c>
      <c r="BQ40" s="211">
        <v>844</v>
      </c>
      <c r="BR40" s="211">
        <v>821</v>
      </c>
      <c r="BS40" s="211">
        <v>817</v>
      </c>
      <c r="BT40" s="211">
        <v>840</v>
      </c>
      <c r="BU40" s="211">
        <v>842</v>
      </c>
      <c r="BV40" s="211">
        <v>864</v>
      </c>
      <c r="BW40" s="211">
        <v>869</v>
      </c>
      <c r="BX40" s="313">
        <v>835</v>
      </c>
      <c r="BY40" s="313">
        <v>801</v>
      </c>
      <c r="BZ40" s="313">
        <v>799</v>
      </c>
      <c r="CA40" s="313">
        <v>806</v>
      </c>
      <c r="CB40" s="313">
        <v>815</v>
      </c>
      <c r="CC40" s="313">
        <v>806</v>
      </c>
      <c r="CD40" s="313">
        <v>796</v>
      </c>
      <c r="CE40" s="313">
        <v>825</v>
      </c>
      <c r="CF40" s="313">
        <v>814</v>
      </c>
      <c r="CG40" s="313">
        <v>828</v>
      </c>
      <c r="CH40" s="313">
        <v>833</v>
      </c>
      <c r="CI40" s="313">
        <v>849</v>
      </c>
      <c r="CJ40" s="211">
        <v>808</v>
      </c>
      <c r="CK40" s="211">
        <v>789</v>
      </c>
      <c r="CL40" s="211">
        <v>799</v>
      </c>
      <c r="CM40" s="211">
        <v>812</v>
      </c>
      <c r="CN40" s="211">
        <v>795</v>
      </c>
      <c r="CO40" s="211">
        <v>809</v>
      </c>
      <c r="CP40" s="211">
        <v>809</v>
      </c>
      <c r="CQ40" s="211">
        <v>834</v>
      </c>
      <c r="CR40" s="211">
        <v>822</v>
      </c>
      <c r="CS40" s="211">
        <v>838</v>
      </c>
      <c r="CT40" s="211">
        <v>835</v>
      </c>
      <c r="CU40" s="211">
        <v>854</v>
      </c>
      <c r="CV40" s="313">
        <v>857</v>
      </c>
      <c r="CW40" s="313">
        <v>867</v>
      </c>
      <c r="CX40" s="313">
        <v>889</v>
      </c>
      <c r="CY40" s="313">
        <v>913</v>
      </c>
      <c r="CZ40" s="313">
        <v>924</v>
      </c>
      <c r="DA40" s="313">
        <v>931</v>
      </c>
      <c r="DB40" s="313">
        <v>922</v>
      </c>
      <c r="DC40" s="313">
        <v>946</v>
      </c>
      <c r="DD40" s="313">
        <v>958</v>
      </c>
      <c r="DE40" s="313">
        <v>973</v>
      </c>
      <c r="DF40" s="313">
        <v>970</v>
      </c>
      <c r="DG40" s="313">
        <v>947</v>
      </c>
      <c r="DH40" s="211">
        <v>924</v>
      </c>
      <c r="DI40" s="211">
        <v>956</v>
      </c>
      <c r="DJ40" s="211">
        <v>952</v>
      </c>
      <c r="DK40" s="211">
        <v>982</v>
      </c>
      <c r="DL40" s="211">
        <v>999</v>
      </c>
      <c r="DM40" s="211">
        <v>1018</v>
      </c>
      <c r="DN40" s="211">
        <v>947</v>
      </c>
      <c r="DO40" s="211">
        <v>965</v>
      </c>
      <c r="DP40" s="211">
        <v>984</v>
      </c>
      <c r="DQ40" s="211">
        <v>973</v>
      </c>
      <c r="DR40" s="211">
        <v>992</v>
      </c>
      <c r="DS40" s="211">
        <v>992</v>
      </c>
      <c r="DT40" s="313">
        <v>973</v>
      </c>
      <c r="DU40" s="313">
        <v>1001</v>
      </c>
      <c r="DV40" s="313">
        <v>1018</v>
      </c>
      <c r="DW40" s="313">
        <v>1022</v>
      </c>
      <c r="DX40" s="313">
        <v>1032</v>
      </c>
      <c r="DY40" s="313">
        <v>1030</v>
      </c>
      <c r="DZ40" s="313">
        <v>1012</v>
      </c>
      <c r="EA40" s="313">
        <v>1016</v>
      </c>
      <c r="EB40" s="313">
        <v>1026</v>
      </c>
      <c r="EC40" s="313">
        <v>1023</v>
      </c>
      <c r="ED40" s="313">
        <v>1021</v>
      </c>
      <c r="EE40" s="313">
        <v>1001</v>
      </c>
      <c r="EF40" s="211">
        <v>967</v>
      </c>
      <c r="EG40" s="211">
        <v>991</v>
      </c>
      <c r="EH40" s="211">
        <v>999</v>
      </c>
      <c r="EI40" s="211">
        <v>1007</v>
      </c>
      <c r="EJ40" s="211">
        <v>1015</v>
      </c>
      <c r="EK40" s="211">
        <v>1033</v>
      </c>
      <c r="EL40" s="211">
        <v>1025</v>
      </c>
      <c r="EM40" s="211">
        <v>1030</v>
      </c>
      <c r="EN40" s="211">
        <v>1021</v>
      </c>
      <c r="EO40" s="211">
        <v>1021</v>
      </c>
      <c r="EP40" s="211">
        <v>1039</v>
      </c>
      <c r="EQ40" s="211">
        <v>1026</v>
      </c>
      <c r="ER40" s="211">
        <v>969</v>
      </c>
      <c r="ES40" s="211">
        <v>993</v>
      </c>
      <c r="ET40" s="211">
        <v>983</v>
      </c>
      <c r="EU40" s="211">
        <v>991</v>
      </c>
      <c r="EV40" s="211">
        <v>1004</v>
      </c>
      <c r="EW40" s="328">
        <v>1040</v>
      </c>
      <c r="EX40" s="211">
        <v>1002</v>
      </c>
      <c r="EY40" s="324">
        <v>-38</v>
      </c>
      <c r="EZ40" s="325">
        <v>96.346153846153896</v>
      </c>
      <c r="FA40" s="324">
        <v>-24</v>
      </c>
      <c r="FB40" s="325">
        <v>97.660818713450297</v>
      </c>
    </row>
    <row r="41" spans="1:158" ht="15" outlineLevel="2">
      <c r="A41" s="348">
        <v>890</v>
      </c>
      <c r="B41" s="349" t="s">
        <v>535</v>
      </c>
      <c r="C41" s="348" t="s">
        <v>574</v>
      </c>
      <c r="D41" s="313">
        <v>2262</v>
      </c>
      <c r="E41" s="313">
        <v>2417</v>
      </c>
      <c r="F41" s="313">
        <v>2440</v>
      </c>
      <c r="G41" s="313">
        <v>2424</v>
      </c>
      <c r="H41" s="313">
        <v>2523</v>
      </c>
      <c r="I41" s="313">
        <v>2670</v>
      </c>
      <c r="J41" s="313">
        <v>2592</v>
      </c>
      <c r="K41" s="313">
        <v>2418</v>
      </c>
      <c r="L41" s="313">
        <v>2423</v>
      </c>
      <c r="M41" s="313">
        <v>2430</v>
      </c>
      <c r="N41" s="313">
        <v>2434</v>
      </c>
      <c r="O41" s="313">
        <v>2381</v>
      </c>
      <c r="P41" s="313">
        <v>2134</v>
      </c>
      <c r="Q41" s="313">
        <v>2304</v>
      </c>
      <c r="R41" s="313">
        <v>2364</v>
      </c>
      <c r="S41" s="313">
        <v>2405</v>
      </c>
      <c r="T41" s="313">
        <v>2523</v>
      </c>
      <c r="U41" s="313">
        <v>2445</v>
      </c>
      <c r="V41" s="313">
        <v>2479</v>
      </c>
      <c r="W41" s="313">
        <v>2563</v>
      </c>
      <c r="X41" s="313">
        <v>2615</v>
      </c>
      <c r="Y41" s="313">
        <v>2703</v>
      </c>
      <c r="Z41" s="313">
        <v>2583</v>
      </c>
      <c r="AA41" s="313">
        <v>2522</v>
      </c>
      <c r="AB41" s="313">
        <v>2308</v>
      </c>
      <c r="AC41" s="313">
        <v>2284</v>
      </c>
      <c r="AD41" s="313">
        <v>2314</v>
      </c>
      <c r="AE41" s="313">
        <v>2404</v>
      </c>
      <c r="AF41" s="313">
        <v>2414</v>
      </c>
      <c r="AG41" s="313">
        <v>2445</v>
      </c>
      <c r="AH41" s="313">
        <v>2654</v>
      </c>
      <c r="AI41" s="313">
        <v>2739</v>
      </c>
      <c r="AJ41" s="313">
        <v>2797</v>
      </c>
      <c r="AK41" s="313">
        <v>2741</v>
      </c>
      <c r="AL41" s="313">
        <v>2587</v>
      </c>
      <c r="AM41" s="313">
        <v>2659</v>
      </c>
      <c r="AN41" s="313">
        <v>2591</v>
      </c>
      <c r="AO41" s="313">
        <v>2348</v>
      </c>
      <c r="AP41" s="313">
        <v>2379</v>
      </c>
      <c r="AQ41" s="313">
        <v>2539</v>
      </c>
      <c r="AR41" s="313">
        <v>2596</v>
      </c>
      <c r="AS41" s="313">
        <v>2801</v>
      </c>
      <c r="AT41" s="313">
        <v>2857</v>
      </c>
      <c r="AU41" s="313">
        <v>2864</v>
      </c>
      <c r="AV41" s="313">
        <v>2864</v>
      </c>
      <c r="AW41" s="313">
        <v>2881</v>
      </c>
      <c r="AX41" s="313">
        <v>2879</v>
      </c>
      <c r="AY41" s="313">
        <v>2919</v>
      </c>
      <c r="AZ41" s="313">
        <v>2844</v>
      </c>
      <c r="BA41" s="313">
        <v>2848</v>
      </c>
      <c r="BB41" s="313">
        <v>2835</v>
      </c>
      <c r="BC41" s="313">
        <v>2741</v>
      </c>
      <c r="BD41" s="313">
        <v>2740</v>
      </c>
      <c r="BE41" s="313">
        <v>2827</v>
      </c>
      <c r="BF41" s="313">
        <v>2847</v>
      </c>
      <c r="BG41" s="313">
        <v>2827</v>
      </c>
      <c r="BH41" s="313">
        <v>2797</v>
      </c>
      <c r="BI41" s="313">
        <v>2825</v>
      </c>
      <c r="BJ41" s="313">
        <v>2798</v>
      </c>
      <c r="BK41" s="313">
        <v>2841</v>
      </c>
      <c r="BL41" s="211">
        <v>2833</v>
      </c>
      <c r="BM41" s="211">
        <v>2797</v>
      </c>
      <c r="BN41" s="211">
        <v>2928</v>
      </c>
      <c r="BO41" s="211">
        <v>2910</v>
      </c>
      <c r="BP41" s="211">
        <v>2893</v>
      </c>
      <c r="BQ41" s="211">
        <v>2969</v>
      </c>
      <c r="BR41" s="211">
        <v>2959</v>
      </c>
      <c r="BS41" s="211">
        <v>3037</v>
      </c>
      <c r="BT41" s="211">
        <v>3094</v>
      </c>
      <c r="BU41" s="211">
        <v>3137</v>
      </c>
      <c r="BV41" s="211">
        <v>3117</v>
      </c>
      <c r="BW41" s="211">
        <v>3037</v>
      </c>
      <c r="BX41" s="313">
        <v>2939</v>
      </c>
      <c r="BY41" s="313">
        <v>2922</v>
      </c>
      <c r="BZ41" s="313">
        <v>2970</v>
      </c>
      <c r="CA41" s="313">
        <v>2966</v>
      </c>
      <c r="CB41" s="313">
        <v>3046</v>
      </c>
      <c r="CC41" s="313">
        <v>3112</v>
      </c>
      <c r="CD41" s="313">
        <v>3144</v>
      </c>
      <c r="CE41" s="313">
        <v>3170</v>
      </c>
      <c r="CF41" s="313">
        <v>3096</v>
      </c>
      <c r="CG41" s="313">
        <v>3139</v>
      </c>
      <c r="CH41" s="313">
        <v>3154</v>
      </c>
      <c r="CI41" s="313">
        <v>3153</v>
      </c>
      <c r="CJ41" s="211">
        <v>3058</v>
      </c>
      <c r="CK41" s="211">
        <v>2948</v>
      </c>
      <c r="CL41" s="211">
        <v>3061</v>
      </c>
      <c r="CM41" s="211">
        <v>3121</v>
      </c>
      <c r="CN41" s="211">
        <v>3054</v>
      </c>
      <c r="CO41" s="211">
        <v>3051</v>
      </c>
      <c r="CP41" s="211">
        <v>3066</v>
      </c>
      <c r="CQ41" s="211">
        <v>3135</v>
      </c>
      <c r="CR41" s="211">
        <v>3186</v>
      </c>
      <c r="CS41" s="211">
        <v>3243</v>
      </c>
      <c r="CT41" s="211">
        <v>3326</v>
      </c>
      <c r="CU41" s="211">
        <v>3394</v>
      </c>
      <c r="CV41" s="313">
        <v>3382</v>
      </c>
      <c r="CW41" s="313">
        <v>3366</v>
      </c>
      <c r="CX41" s="313">
        <v>3484</v>
      </c>
      <c r="CY41" s="313">
        <v>3529</v>
      </c>
      <c r="CZ41" s="313">
        <v>3586</v>
      </c>
      <c r="DA41" s="313">
        <v>3585</v>
      </c>
      <c r="DB41" s="313">
        <v>3556</v>
      </c>
      <c r="DC41" s="313">
        <v>3594</v>
      </c>
      <c r="DD41" s="313">
        <v>3566</v>
      </c>
      <c r="DE41" s="313">
        <v>3611</v>
      </c>
      <c r="DF41" s="313">
        <v>3611</v>
      </c>
      <c r="DG41" s="313">
        <v>3657</v>
      </c>
      <c r="DH41" s="211">
        <v>3564</v>
      </c>
      <c r="DI41" s="211">
        <v>3581</v>
      </c>
      <c r="DJ41" s="211">
        <v>3726</v>
      </c>
      <c r="DK41" s="211">
        <v>3743</v>
      </c>
      <c r="DL41" s="211">
        <v>3735</v>
      </c>
      <c r="DM41" s="211">
        <v>3800</v>
      </c>
      <c r="DN41" s="211">
        <v>3447</v>
      </c>
      <c r="DO41" s="211">
        <v>3420</v>
      </c>
      <c r="DP41" s="211">
        <v>3483</v>
      </c>
      <c r="DQ41" s="211">
        <v>3457</v>
      </c>
      <c r="DR41" s="211">
        <v>3451</v>
      </c>
      <c r="DS41" s="211">
        <v>3449</v>
      </c>
      <c r="DT41" s="313">
        <v>3295</v>
      </c>
      <c r="DU41" s="313">
        <v>3285</v>
      </c>
      <c r="DV41" s="313">
        <v>3437</v>
      </c>
      <c r="DW41" s="313">
        <v>3483</v>
      </c>
      <c r="DX41" s="313">
        <v>3509</v>
      </c>
      <c r="DY41" s="313">
        <v>3528</v>
      </c>
      <c r="DZ41" s="313">
        <v>3504</v>
      </c>
      <c r="EA41" s="313">
        <v>3528</v>
      </c>
      <c r="EB41" s="313">
        <v>3525</v>
      </c>
      <c r="EC41" s="313">
        <v>3574</v>
      </c>
      <c r="ED41" s="313">
        <v>3678</v>
      </c>
      <c r="EE41" s="313">
        <v>3654</v>
      </c>
      <c r="EF41" s="211">
        <v>3551</v>
      </c>
      <c r="EG41" s="211">
        <v>3608</v>
      </c>
      <c r="EH41" s="211">
        <v>3698</v>
      </c>
      <c r="EI41" s="211">
        <v>3776</v>
      </c>
      <c r="EJ41" s="211">
        <v>3832</v>
      </c>
      <c r="EK41" s="211">
        <v>3891</v>
      </c>
      <c r="EL41" s="211">
        <v>3823</v>
      </c>
      <c r="EM41" s="211">
        <v>3881</v>
      </c>
      <c r="EN41" s="211">
        <v>3927</v>
      </c>
      <c r="EO41" s="211">
        <v>3896</v>
      </c>
      <c r="EP41" s="211">
        <v>3910</v>
      </c>
      <c r="EQ41" s="211">
        <v>3906</v>
      </c>
      <c r="ER41" s="211">
        <v>3781</v>
      </c>
      <c r="ES41" s="211">
        <v>3826</v>
      </c>
      <c r="ET41" s="211">
        <v>3933</v>
      </c>
      <c r="EU41" s="211">
        <v>4002</v>
      </c>
      <c r="EV41" s="211">
        <v>4095</v>
      </c>
      <c r="EW41" s="328">
        <v>4034</v>
      </c>
      <c r="EX41" s="211">
        <v>4015</v>
      </c>
      <c r="EY41" s="324">
        <v>-19</v>
      </c>
      <c r="EZ41" s="325">
        <v>99.529003470500697</v>
      </c>
      <c r="FA41" s="324">
        <v>109</v>
      </c>
      <c r="FB41" s="325">
        <v>102.79057859703001</v>
      </c>
    </row>
    <row r="42" spans="1:158" ht="15" outlineLevel="1">
      <c r="A42" s="306" t="s">
        <v>536</v>
      </c>
      <c r="B42" s="307"/>
      <c r="C42" s="308"/>
      <c r="D42" s="309">
        <v>29608</v>
      </c>
      <c r="E42" s="309">
        <v>29660</v>
      </c>
      <c r="F42" s="309">
        <v>29904</v>
      </c>
      <c r="G42" s="309">
        <v>29939</v>
      </c>
      <c r="H42" s="309">
        <v>30600</v>
      </c>
      <c r="I42" s="309">
        <v>31027</v>
      </c>
      <c r="J42" s="309">
        <v>31041</v>
      </c>
      <c r="K42" s="309">
        <v>31477</v>
      </c>
      <c r="L42" s="309">
        <v>31639</v>
      </c>
      <c r="M42" s="309">
        <v>31760</v>
      </c>
      <c r="N42" s="309">
        <v>31794</v>
      </c>
      <c r="O42" s="309">
        <v>31685</v>
      </c>
      <c r="P42" s="309">
        <v>30458</v>
      </c>
      <c r="Q42" s="309">
        <v>27843</v>
      </c>
      <c r="R42" s="309">
        <v>30838</v>
      </c>
      <c r="S42" s="309">
        <v>31541</v>
      </c>
      <c r="T42" s="309">
        <v>30600</v>
      </c>
      <c r="U42" s="309">
        <v>32430</v>
      </c>
      <c r="V42" s="309">
        <v>32825</v>
      </c>
      <c r="W42" s="309">
        <v>34215</v>
      </c>
      <c r="X42" s="309">
        <v>34949</v>
      </c>
      <c r="Y42" s="309">
        <v>35794</v>
      </c>
      <c r="Z42" s="309">
        <v>34581</v>
      </c>
      <c r="AA42" s="309">
        <v>33514</v>
      </c>
      <c r="AB42" s="309">
        <v>32246</v>
      </c>
      <c r="AC42" s="309">
        <v>31414</v>
      </c>
      <c r="AD42" s="309">
        <v>31906</v>
      </c>
      <c r="AE42" s="309">
        <v>32326</v>
      </c>
      <c r="AF42" s="309">
        <v>32246</v>
      </c>
      <c r="AG42" s="309">
        <v>32932</v>
      </c>
      <c r="AH42" s="309">
        <v>34790</v>
      </c>
      <c r="AI42" s="309">
        <v>35833</v>
      </c>
      <c r="AJ42" s="309">
        <v>36362</v>
      </c>
      <c r="AK42" s="309">
        <v>36349</v>
      </c>
      <c r="AL42" s="309">
        <v>33874</v>
      </c>
      <c r="AM42" s="309">
        <v>36284</v>
      </c>
      <c r="AN42" s="309">
        <v>41021</v>
      </c>
      <c r="AO42" s="309">
        <v>38951</v>
      </c>
      <c r="AP42" s="309">
        <v>39328</v>
      </c>
      <c r="AQ42" s="309">
        <v>40525</v>
      </c>
      <c r="AR42" s="309">
        <v>40678</v>
      </c>
      <c r="AS42" s="309">
        <v>43583</v>
      </c>
      <c r="AT42" s="309">
        <v>43953</v>
      </c>
      <c r="AU42" s="309">
        <v>43692</v>
      </c>
      <c r="AV42" s="309">
        <v>43187</v>
      </c>
      <c r="AW42" s="309">
        <v>42966</v>
      </c>
      <c r="AX42" s="309">
        <v>42539</v>
      </c>
      <c r="AY42" s="309">
        <v>42026</v>
      </c>
      <c r="AZ42" s="309">
        <v>40512</v>
      </c>
      <c r="BA42" s="309">
        <v>39141</v>
      </c>
      <c r="BB42" s="309">
        <v>37943</v>
      </c>
      <c r="BC42" s="309">
        <v>35863</v>
      </c>
      <c r="BD42" s="309">
        <v>35588</v>
      </c>
      <c r="BE42" s="309">
        <v>35754</v>
      </c>
      <c r="BF42" s="309">
        <v>35975</v>
      </c>
      <c r="BG42" s="309">
        <v>36058</v>
      </c>
      <c r="BH42" s="309">
        <v>34959</v>
      </c>
      <c r="BI42" s="309">
        <v>34603</v>
      </c>
      <c r="BJ42" s="309">
        <v>33787</v>
      </c>
      <c r="BK42" s="309">
        <v>34119</v>
      </c>
      <c r="BL42" s="309">
        <v>33435</v>
      </c>
      <c r="BM42" s="309">
        <v>33145</v>
      </c>
      <c r="BN42" s="309">
        <v>33661</v>
      </c>
      <c r="BO42" s="309">
        <v>33847</v>
      </c>
      <c r="BP42" s="309">
        <v>33693</v>
      </c>
      <c r="BQ42" s="309">
        <v>34017</v>
      </c>
      <c r="BR42" s="309">
        <v>33857</v>
      </c>
      <c r="BS42" s="309">
        <v>34073</v>
      </c>
      <c r="BT42" s="309">
        <v>34293</v>
      </c>
      <c r="BU42" s="309">
        <v>34404</v>
      </c>
      <c r="BV42" s="309">
        <v>34344</v>
      </c>
      <c r="BW42" s="309">
        <v>34315</v>
      </c>
      <c r="BX42" s="309">
        <v>33429</v>
      </c>
      <c r="BY42" s="309">
        <v>33306</v>
      </c>
      <c r="BZ42" s="309">
        <v>33931</v>
      </c>
      <c r="CA42" s="309">
        <v>34374</v>
      </c>
      <c r="CB42" s="309">
        <v>34835</v>
      </c>
      <c r="CC42" s="309">
        <v>35154</v>
      </c>
      <c r="CD42" s="309">
        <v>35581</v>
      </c>
      <c r="CE42" s="309">
        <v>35675</v>
      </c>
      <c r="CF42" s="309">
        <v>35306</v>
      </c>
      <c r="CG42" s="309">
        <v>35882</v>
      </c>
      <c r="CH42" s="309">
        <v>35946</v>
      </c>
      <c r="CI42" s="309">
        <v>35923</v>
      </c>
      <c r="CJ42" s="309">
        <v>34769</v>
      </c>
      <c r="CK42" s="309">
        <v>34220</v>
      </c>
      <c r="CL42" s="309">
        <v>34735</v>
      </c>
      <c r="CM42" s="309">
        <v>34958</v>
      </c>
      <c r="CN42" s="309">
        <v>33998</v>
      </c>
      <c r="CO42" s="309">
        <v>34002</v>
      </c>
      <c r="CP42" s="309">
        <v>34300</v>
      </c>
      <c r="CQ42" s="309">
        <v>35430</v>
      </c>
      <c r="CR42" s="309">
        <v>35365</v>
      </c>
      <c r="CS42" s="309">
        <v>36109</v>
      </c>
      <c r="CT42" s="309">
        <v>37057</v>
      </c>
      <c r="CU42" s="309">
        <v>37470</v>
      </c>
      <c r="CV42" s="309">
        <v>36919</v>
      </c>
      <c r="CW42" s="309">
        <v>37262</v>
      </c>
      <c r="CX42" s="309">
        <v>38132</v>
      </c>
      <c r="CY42" s="309">
        <v>38555</v>
      </c>
      <c r="CZ42" s="309">
        <v>39046</v>
      </c>
      <c r="DA42" s="309">
        <v>39114</v>
      </c>
      <c r="DB42" s="309">
        <v>38943</v>
      </c>
      <c r="DC42" s="309">
        <v>39010</v>
      </c>
      <c r="DD42" s="309">
        <v>39174</v>
      </c>
      <c r="DE42" s="309">
        <v>39438</v>
      </c>
      <c r="DF42" s="309">
        <v>39252</v>
      </c>
      <c r="DG42" s="309">
        <v>39387</v>
      </c>
      <c r="DH42" s="309">
        <v>38751</v>
      </c>
      <c r="DI42" s="309">
        <v>38934</v>
      </c>
      <c r="DJ42" s="309">
        <v>39695</v>
      </c>
      <c r="DK42" s="309">
        <v>40237</v>
      </c>
      <c r="DL42" s="309">
        <v>40100</v>
      </c>
      <c r="DM42" s="309">
        <v>40044</v>
      </c>
      <c r="DN42" s="309">
        <v>35875</v>
      </c>
      <c r="DO42" s="309">
        <v>35714</v>
      </c>
      <c r="DP42" s="309">
        <v>36137</v>
      </c>
      <c r="DQ42" s="309">
        <v>35901</v>
      </c>
      <c r="DR42" s="309">
        <v>35841</v>
      </c>
      <c r="DS42" s="309">
        <v>35430</v>
      </c>
      <c r="DT42" s="309">
        <v>34241</v>
      </c>
      <c r="DU42" s="309">
        <v>34229</v>
      </c>
      <c r="DV42" s="309">
        <v>35652</v>
      </c>
      <c r="DW42" s="309">
        <v>35788</v>
      </c>
      <c r="DX42" s="309">
        <v>35896</v>
      </c>
      <c r="DY42" s="309">
        <v>35984</v>
      </c>
      <c r="DZ42" s="309">
        <v>35700</v>
      </c>
      <c r="EA42" s="309">
        <v>35877</v>
      </c>
      <c r="EB42" s="309">
        <v>35932</v>
      </c>
      <c r="EC42" s="309">
        <v>35901</v>
      </c>
      <c r="ED42" s="309">
        <v>36212</v>
      </c>
      <c r="EE42" s="309">
        <v>35816</v>
      </c>
      <c r="EF42" s="309">
        <v>34642</v>
      </c>
      <c r="EG42" s="309">
        <v>34430</v>
      </c>
      <c r="EH42" s="309">
        <v>34596</v>
      </c>
      <c r="EI42" s="309">
        <v>34876</v>
      </c>
      <c r="EJ42" s="309">
        <v>35429</v>
      </c>
      <c r="EK42" s="309">
        <v>35777</v>
      </c>
      <c r="EL42" s="309">
        <v>35481</v>
      </c>
      <c r="EM42" s="309">
        <v>35461</v>
      </c>
      <c r="EN42" s="309">
        <v>35704</v>
      </c>
      <c r="EO42" s="309">
        <v>35620</v>
      </c>
      <c r="EP42" s="309">
        <v>35737</v>
      </c>
      <c r="EQ42" s="309">
        <v>35432</v>
      </c>
      <c r="ER42" s="309">
        <v>33761</v>
      </c>
      <c r="ES42" s="309">
        <v>33772</v>
      </c>
      <c r="ET42" s="309">
        <v>34450</v>
      </c>
      <c r="EU42" s="309">
        <v>35100</v>
      </c>
      <c r="EV42" s="309">
        <v>35162</v>
      </c>
      <c r="EW42" s="326">
        <v>35201</v>
      </c>
      <c r="EX42" s="309">
        <v>34837</v>
      </c>
      <c r="EY42" s="324">
        <v>-364</v>
      </c>
      <c r="EZ42" s="325">
        <v>98.965938467657196</v>
      </c>
      <c r="FA42" s="324">
        <v>-595</v>
      </c>
      <c r="FB42" s="325">
        <v>98.320727026416805</v>
      </c>
    </row>
    <row r="43" spans="1:158" ht="15" outlineLevel="2">
      <c r="A43" s="348">
        <v>4</v>
      </c>
      <c r="B43" s="349" t="s">
        <v>536</v>
      </c>
      <c r="C43" s="348" t="s">
        <v>575</v>
      </c>
      <c r="D43" s="313">
        <v>199</v>
      </c>
      <c r="E43" s="313">
        <v>205</v>
      </c>
      <c r="F43" s="313">
        <v>208</v>
      </c>
      <c r="G43" s="313">
        <v>193</v>
      </c>
      <c r="H43" s="313">
        <v>187</v>
      </c>
      <c r="I43" s="313">
        <v>190</v>
      </c>
      <c r="J43" s="313">
        <v>185</v>
      </c>
      <c r="K43" s="313">
        <v>177</v>
      </c>
      <c r="L43" s="313">
        <v>171</v>
      </c>
      <c r="M43" s="313">
        <v>174</v>
      </c>
      <c r="N43" s="313">
        <v>176</v>
      </c>
      <c r="O43" s="313">
        <v>179</v>
      </c>
      <c r="P43" s="313">
        <v>171</v>
      </c>
      <c r="Q43" s="313">
        <v>164</v>
      </c>
      <c r="R43" s="313">
        <v>196</v>
      </c>
      <c r="S43" s="313">
        <v>186</v>
      </c>
      <c r="T43" s="313">
        <v>187</v>
      </c>
      <c r="U43" s="313">
        <v>205</v>
      </c>
      <c r="V43" s="313">
        <v>195</v>
      </c>
      <c r="W43" s="313">
        <v>209</v>
      </c>
      <c r="X43" s="313">
        <v>218</v>
      </c>
      <c r="Y43" s="313">
        <v>223</v>
      </c>
      <c r="Z43" s="313">
        <v>209</v>
      </c>
      <c r="AA43" s="313">
        <v>205</v>
      </c>
      <c r="AB43" s="313">
        <v>210</v>
      </c>
      <c r="AC43" s="313">
        <v>214</v>
      </c>
      <c r="AD43" s="313">
        <v>209</v>
      </c>
      <c r="AE43" s="313">
        <v>199</v>
      </c>
      <c r="AF43" s="313">
        <v>196</v>
      </c>
      <c r="AG43" s="313">
        <v>192</v>
      </c>
      <c r="AH43" s="313">
        <v>208</v>
      </c>
      <c r="AI43" s="313">
        <v>223</v>
      </c>
      <c r="AJ43" s="313">
        <v>230</v>
      </c>
      <c r="AK43" s="313">
        <v>230</v>
      </c>
      <c r="AL43" s="313">
        <v>216</v>
      </c>
      <c r="AM43" s="313">
        <v>296</v>
      </c>
      <c r="AN43" s="313">
        <v>491</v>
      </c>
      <c r="AO43" s="313">
        <v>497</v>
      </c>
      <c r="AP43" s="313">
        <v>490</v>
      </c>
      <c r="AQ43" s="313">
        <v>481</v>
      </c>
      <c r="AR43" s="313">
        <v>589</v>
      </c>
      <c r="AS43" s="313">
        <v>782</v>
      </c>
      <c r="AT43" s="313">
        <v>870</v>
      </c>
      <c r="AU43" s="313">
        <v>855</v>
      </c>
      <c r="AV43" s="313">
        <v>745</v>
      </c>
      <c r="AW43" s="313">
        <v>690</v>
      </c>
      <c r="AX43" s="313">
        <v>640</v>
      </c>
      <c r="AY43" s="313">
        <v>603</v>
      </c>
      <c r="AZ43" s="313">
        <v>573</v>
      </c>
      <c r="BA43" s="313">
        <v>534</v>
      </c>
      <c r="BB43" s="313">
        <v>505</v>
      </c>
      <c r="BC43" s="313">
        <v>463</v>
      </c>
      <c r="BD43" s="313">
        <v>446</v>
      </c>
      <c r="BE43" s="313">
        <v>427</v>
      </c>
      <c r="BF43" s="313">
        <v>420</v>
      </c>
      <c r="BG43" s="313">
        <v>404</v>
      </c>
      <c r="BH43" s="313">
        <v>396</v>
      </c>
      <c r="BI43" s="313">
        <v>382</v>
      </c>
      <c r="BJ43" s="313">
        <v>362</v>
      </c>
      <c r="BK43" s="313">
        <v>358</v>
      </c>
      <c r="BL43" s="211">
        <v>356</v>
      </c>
      <c r="BM43" s="211">
        <v>358</v>
      </c>
      <c r="BN43" s="211">
        <v>367</v>
      </c>
      <c r="BO43" s="211">
        <v>355</v>
      </c>
      <c r="BP43" s="211">
        <v>350</v>
      </c>
      <c r="BQ43" s="211">
        <v>343</v>
      </c>
      <c r="BR43" s="211">
        <v>345</v>
      </c>
      <c r="BS43" s="211">
        <v>331</v>
      </c>
      <c r="BT43" s="211">
        <v>334</v>
      </c>
      <c r="BU43" s="211">
        <v>334</v>
      </c>
      <c r="BV43" s="211">
        <v>326</v>
      </c>
      <c r="BW43" s="211">
        <v>309</v>
      </c>
      <c r="BX43" s="313">
        <v>268</v>
      </c>
      <c r="BY43" s="313">
        <v>291</v>
      </c>
      <c r="BZ43" s="313">
        <v>310</v>
      </c>
      <c r="CA43" s="313">
        <v>316</v>
      </c>
      <c r="CB43" s="313">
        <v>315</v>
      </c>
      <c r="CC43" s="313">
        <v>315</v>
      </c>
      <c r="CD43" s="313">
        <v>311</v>
      </c>
      <c r="CE43" s="313">
        <v>302</v>
      </c>
      <c r="CF43" s="313">
        <v>288</v>
      </c>
      <c r="CG43" s="313">
        <v>289</v>
      </c>
      <c r="CH43" s="313">
        <v>297</v>
      </c>
      <c r="CI43" s="313">
        <v>280</v>
      </c>
      <c r="CJ43" s="211">
        <v>279</v>
      </c>
      <c r="CK43" s="211">
        <v>285</v>
      </c>
      <c r="CL43" s="211">
        <v>269</v>
      </c>
      <c r="CM43" s="211">
        <v>269</v>
      </c>
      <c r="CN43" s="211">
        <v>271</v>
      </c>
      <c r="CO43" s="211">
        <v>267</v>
      </c>
      <c r="CP43" s="211">
        <v>263</v>
      </c>
      <c r="CQ43" s="211">
        <v>268</v>
      </c>
      <c r="CR43" s="211">
        <v>268</v>
      </c>
      <c r="CS43" s="211">
        <v>269</v>
      </c>
      <c r="CT43" s="211">
        <v>278</v>
      </c>
      <c r="CU43" s="211">
        <v>266</v>
      </c>
      <c r="CV43" s="313">
        <v>243</v>
      </c>
      <c r="CW43" s="313">
        <v>253</v>
      </c>
      <c r="CX43" s="313">
        <v>256</v>
      </c>
      <c r="CY43" s="313">
        <v>257</v>
      </c>
      <c r="CZ43" s="313">
        <v>267</v>
      </c>
      <c r="DA43" s="313">
        <v>279</v>
      </c>
      <c r="DB43" s="313">
        <v>294</v>
      </c>
      <c r="DC43" s="313">
        <v>300</v>
      </c>
      <c r="DD43" s="313">
        <v>320</v>
      </c>
      <c r="DE43" s="313">
        <v>328</v>
      </c>
      <c r="DF43" s="313">
        <v>327</v>
      </c>
      <c r="DG43" s="313">
        <v>324</v>
      </c>
      <c r="DH43" s="211">
        <v>309</v>
      </c>
      <c r="DI43" s="211">
        <v>330</v>
      </c>
      <c r="DJ43" s="211">
        <v>334</v>
      </c>
      <c r="DK43" s="211">
        <v>336</v>
      </c>
      <c r="DL43" s="211">
        <v>353</v>
      </c>
      <c r="DM43" s="211">
        <v>356</v>
      </c>
      <c r="DN43" s="211">
        <v>314</v>
      </c>
      <c r="DO43" s="211">
        <v>320</v>
      </c>
      <c r="DP43" s="211">
        <v>323</v>
      </c>
      <c r="DQ43" s="211">
        <v>326</v>
      </c>
      <c r="DR43" s="211">
        <v>332</v>
      </c>
      <c r="DS43" s="211">
        <v>315</v>
      </c>
      <c r="DT43" s="313">
        <v>305</v>
      </c>
      <c r="DU43" s="313">
        <v>330</v>
      </c>
      <c r="DV43" s="313">
        <v>341</v>
      </c>
      <c r="DW43" s="313">
        <v>352</v>
      </c>
      <c r="DX43" s="313">
        <v>355</v>
      </c>
      <c r="DY43" s="313">
        <v>342</v>
      </c>
      <c r="DZ43" s="313">
        <v>341</v>
      </c>
      <c r="EA43" s="313">
        <v>327</v>
      </c>
      <c r="EB43" s="313">
        <v>318</v>
      </c>
      <c r="EC43" s="313">
        <v>308</v>
      </c>
      <c r="ED43" s="313">
        <v>308</v>
      </c>
      <c r="EE43" s="313">
        <v>302</v>
      </c>
      <c r="EF43" s="211">
        <v>309</v>
      </c>
      <c r="EG43" s="211">
        <v>334</v>
      </c>
      <c r="EH43" s="211">
        <v>340</v>
      </c>
      <c r="EI43" s="211">
        <v>340</v>
      </c>
      <c r="EJ43" s="211">
        <v>339</v>
      </c>
      <c r="EK43" s="211">
        <v>337</v>
      </c>
      <c r="EL43" s="211">
        <v>321</v>
      </c>
      <c r="EM43" s="211">
        <v>322</v>
      </c>
      <c r="EN43" s="211">
        <v>319</v>
      </c>
      <c r="EO43" s="211">
        <v>325</v>
      </c>
      <c r="EP43" s="211">
        <v>339</v>
      </c>
      <c r="EQ43" s="211">
        <v>323</v>
      </c>
      <c r="ER43" s="211">
        <v>273</v>
      </c>
      <c r="ES43" s="211">
        <v>281</v>
      </c>
      <c r="ET43" s="211">
        <v>310</v>
      </c>
      <c r="EU43" s="211">
        <v>325</v>
      </c>
      <c r="EV43" s="211">
        <v>318</v>
      </c>
      <c r="EW43" s="328">
        <v>325</v>
      </c>
      <c r="EX43" s="211">
        <v>329</v>
      </c>
      <c r="EY43" s="324">
        <v>4</v>
      </c>
      <c r="EZ43" s="325">
        <v>101.230769230769</v>
      </c>
      <c r="FA43" s="324">
        <v>6</v>
      </c>
      <c r="FB43" s="325">
        <v>101.857585139319</v>
      </c>
    </row>
    <row r="44" spans="1:158" ht="15" outlineLevel="2">
      <c r="A44" s="348">
        <v>42</v>
      </c>
      <c r="B44" s="349" t="s">
        <v>536</v>
      </c>
      <c r="C44" s="348" t="s">
        <v>576</v>
      </c>
      <c r="D44" s="313">
        <v>7462</v>
      </c>
      <c r="E44" s="313">
        <v>7568</v>
      </c>
      <c r="F44" s="313">
        <v>7642</v>
      </c>
      <c r="G44" s="313">
        <v>7674</v>
      </c>
      <c r="H44" s="313">
        <v>7740</v>
      </c>
      <c r="I44" s="313">
        <v>7841</v>
      </c>
      <c r="J44" s="313">
        <v>7814</v>
      </c>
      <c r="K44" s="313">
        <v>7927</v>
      </c>
      <c r="L44" s="313">
        <v>7920</v>
      </c>
      <c r="M44" s="313">
        <v>7863</v>
      </c>
      <c r="N44" s="313">
        <v>7852</v>
      </c>
      <c r="O44" s="313">
        <v>7844</v>
      </c>
      <c r="P44" s="313">
        <v>7668</v>
      </c>
      <c r="Q44" s="313">
        <v>6779</v>
      </c>
      <c r="R44" s="313">
        <v>7720</v>
      </c>
      <c r="S44" s="313">
        <v>7891</v>
      </c>
      <c r="T44" s="313">
        <v>7740</v>
      </c>
      <c r="U44" s="313">
        <v>8395</v>
      </c>
      <c r="V44" s="313">
        <v>8543</v>
      </c>
      <c r="W44" s="313">
        <v>8869</v>
      </c>
      <c r="X44" s="313">
        <v>8960</v>
      </c>
      <c r="Y44" s="313">
        <v>9235</v>
      </c>
      <c r="Z44" s="313">
        <v>8982</v>
      </c>
      <c r="AA44" s="313">
        <v>8747</v>
      </c>
      <c r="AB44" s="313">
        <v>8504</v>
      </c>
      <c r="AC44" s="313">
        <v>8361</v>
      </c>
      <c r="AD44" s="313">
        <v>8564</v>
      </c>
      <c r="AE44" s="313">
        <v>8710</v>
      </c>
      <c r="AF44" s="313">
        <v>8761</v>
      </c>
      <c r="AG44" s="313">
        <v>9081</v>
      </c>
      <c r="AH44" s="313">
        <v>9452</v>
      </c>
      <c r="AI44" s="313">
        <v>9678</v>
      </c>
      <c r="AJ44" s="313">
        <v>9817</v>
      </c>
      <c r="AK44" s="313">
        <v>9820</v>
      </c>
      <c r="AL44" s="313">
        <v>9223</v>
      </c>
      <c r="AM44" s="313">
        <v>9340</v>
      </c>
      <c r="AN44" s="313">
        <v>9222</v>
      </c>
      <c r="AO44" s="313">
        <v>8754</v>
      </c>
      <c r="AP44" s="313">
        <v>8920</v>
      </c>
      <c r="AQ44" s="313">
        <v>9387</v>
      </c>
      <c r="AR44" s="313">
        <v>9341</v>
      </c>
      <c r="AS44" s="313">
        <v>9725</v>
      </c>
      <c r="AT44" s="313">
        <v>9678</v>
      </c>
      <c r="AU44" s="313">
        <v>9656</v>
      </c>
      <c r="AV44" s="313">
        <v>9701</v>
      </c>
      <c r="AW44" s="313">
        <v>9816</v>
      </c>
      <c r="AX44" s="313">
        <v>9744</v>
      </c>
      <c r="AY44" s="313">
        <v>9820</v>
      </c>
      <c r="AZ44" s="313">
        <v>9750</v>
      </c>
      <c r="BA44" s="313">
        <v>9783</v>
      </c>
      <c r="BB44" s="313">
        <v>9815</v>
      </c>
      <c r="BC44" s="313">
        <v>9641</v>
      </c>
      <c r="BD44" s="313">
        <v>9629</v>
      </c>
      <c r="BE44" s="313">
        <v>9625</v>
      </c>
      <c r="BF44" s="313">
        <v>9740</v>
      </c>
      <c r="BG44" s="313">
        <v>9959</v>
      </c>
      <c r="BH44" s="313">
        <v>9264</v>
      </c>
      <c r="BI44" s="313">
        <v>9154</v>
      </c>
      <c r="BJ44" s="313">
        <v>8988</v>
      </c>
      <c r="BK44" s="313">
        <v>9110</v>
      </c>
      <c r="BL44" s="211">
        <v>8849</v>
      </c>
      <c r="BM44" s="211">
        <v>8817</v>
      </c>
      <c r="BN44" s="211">
        <v>8895</v>
      </c>
      <c r="BO44" s="211">
        <v>8912</v>
      </c>
      <c r="BP44" s="211">
        <v>8785</v>
      </c>
      <c r="BQ44" s="211">
        <v>8784</v>
      </c>
      <c r="BR44" s="211">
        <v>8751</v>
      </c>
      <c r="BS44" s="211">
        <v>8817</v>
      </c>
      <c r="BT44" s="211">
        <v>8901</v>
      </c>
      <c r="BU44" s="211">
        <v>8953</v>
      </c>
      <c r="BV44" s="211">
        <v>8935</v>
      </c>
      <c r="BW44" s="211">
        <v>8902</v>
      </c>
      <c r="BX44" s="313">
        <v>8737</v>
      </c>
      <c r="BY44" s="313">
        <v>8637</v>
      </c>
      <c r="BZ44" s="313">
        <v>8611</v>
      </c>
      <c r="CA44" s="313">
        <v>8607</v>
      </c>
      <c r="CB44" s="313">
        <v>8507</v>
      </c>
      <c r="CC44" s="313">
        <v>8488</v>
      </c>
      <c r="CD44" s="313">
        <v>8546</v>
      </c>
      <c r="CE44" s="313">
        <v>8488</v>
      </c>
      <c r="CF44" s="313">
        <v>8547</v>
      </c>
      <c r="CG44" s="313">
        <v>8735</v>
      </c>
      <c r="CH44" s="313">
        <v>8754</v>
      </c>
      <c r="CI44" s="313">
        <v>8765</v>
      </c>
      <c r="CJ44" s="211">
        <v>8702</v>
      </c>
      <c r="CK44" s="211">
        <v>8542</v>
      </c>
      <c r="CL44" s="211">
        <v>8474</v>
      </c>
      <c r="CM44" s="211">
        <v>8409</v>
      </c>
      <c r="CN44" s="211">
        <v>8239</v>
      </c>
      <c r="CO44" s="211">
        <v>8150</v>
      </c>
      <c r="CP44" s="211">
        <v>8126</v>
      </c>
      <c r="CQ44" s="211">
        <v>8360</v>
      </c>
      <c r="CR44" s="211">
        <v>8459</v>
      </c>
      <c r="CS44" s="211">
        <v>8487</v>
      </c>
      <c r="CT44" s="211">
        <v>8658</v>
      </c>
      <c r="CU44" s="211">
        <v>8840</v>
      </c>
      <c r="CV44" s="313">
        <v>8769</v>
      </c>
      <c r="CW44" s="313">
        <v>8802</v>
      </c>
      <c r="CX44" s="313">
        <v>8957</v>
      </c>
      <c r="CY44" s="313">
        <v>8953</v>
      </c>
      <c r="CZ44" s="313">
        <v>9016</v>
      </c>
      <c r="DA44" s="313">
        <v>9063</v>
      </c>
      <c r="DB44" s="313">
        <v>8988</v>
      </c>
      <c r="DC44" s="313">
        <v>8981</v>
      </c>
      <c r="DD44" s="313">
        <v>8920</v>
      </c>
      <c r="DE44" s="313">
        <v>8987</v>
      </c>
      <c r="DF44" s="313">
        <v>9012</v>
      </c>
      <c r="DG44" s="313">
        <v>9067</v>
      </c>
      <c r="DH44" s="211">
        <v>9032</v>
      </c>
      <c r="DI44" s="211">
        <v>9083</v>
      </c>
      <c r="DJ44" s="211">
        <v>9228</v>
      </c>
      <c r="DK44" s="211">
        <v>9269</v>
      </c>
      <c r="DL44" s="211">
        <v>9271</v>
      </c>
      <c r="DM44" s="211">
        <v>9255</v>
      </c>
      <c r="DN44" s="211">
        <v>8351</v>
      </c>
      <c r="DO44" s="211">
        <v>8443</v>
      </c>
      <c r="DP44" s="211">
        <v>8641</v>
      </c>
      <c r="DQ44" s="211">
        <v>8632</v>
      </c>
      <c r="DR44" s="211">
        <v>8681</v>
      </c>
      <c r="DS44" s="211">
        <v>8686</v>
      </c>
      <c r="DT44" s="313">
        <v>8530</v>
      </c>
      <c r="DU44" s="313">
        <v>8577</v>
      </c>
      <c r="DV44" s="313">
        <v>8861</v>
      </c>
      <c r="DW44" s="313">
        <v>8953</v>
      </c>
      <c r="DX44" s="313">
        <v>9010</v>
      </c>
      <c r="DY44" s="313">
        <v>8987</v>
      </c>
      <c r="DZ44" s="313">
        <v>9039</v>
      </c>
      <c r="EA44" s="313">
        <v>9078</v>
      </c>
      <c r="EB44" s="313">
        <v>9075</v>
      </c>
      <c r="EC44" s="313">
        <v>9003</v>
      </c>
      <c r="ED44" s="313">
        <v>9028</v>
      </c>
      <c r="EE44" s="313">
        <v>8971</v>
      </c>
      <c r="EF44" s="211">
        <v>8837</v>
      </c>
      <c r="EG44" s="211">
        <v>8865</v>
      </c>
      <c r="EH44" s="211">
        <v>8872</v>
      </c>
      <c r="EI44" s="211">
        <v>8865</v>
      </c>
      <c r="EJ44" s="211">
        <v>8964</v>
      </c>
      <c r="EK44" s="211">
        <v>8991</v>
      </c>
      <c r="EL44" s="211">
        <v>8973</v>
      </c>
      <c r="EM44" s="211">
        <v>8970</v>
      </c>
      <c r="EN44" s="211">
        <v>9037</v>
      </c>
      <c r="EO44" s="211">
        <v>8998</v>
      </c>
      <c r="EP44" s="211">
        <v>9044</v>
      </c>
      <c r="EQ44" s="211">
        <v>9034</v>
      </c>
      <c r="ER44" s="211">
        <v>8763</v>
      </c>
      <c r="ES44" s="211">
        <v>8749</v>
      </c>
      <c r="ET44" s="211">
        <v>8831</v>
      </c>
      <c r="EU44" s="211">
        <v>8967</v>
      </c>
      <c r="EV44" s="211">
        <v>8981</v>
      </c>
      <c r="EW44" s="328">
        <v>8931</v>
      </c>
      <c r="EX44" s="211">
        <v>8919</v>
      </c>
      <c r="EY44" s="324">
        <v>-12</v>
      </c>
      <c r="EZ44" s="325">
        <v>99.865636546859207</v>
      </c>
      <c r="FA44" s="324">
        <v>-115</v>
      </c>
      <c r="FB44" s="325">
        <v>98.727031215408502</v>
      </c>
    </row>
    <row r="45" spans="1:158" ht="15" outlineLevel="2">
      <c r="A45" s="348">
        <v>44</v>
      </c>
      <c r="B45" s="349" t="s">
        <v>536</v>
      </c>
      <c r="C45" s="348" t="s">
        <v>577</v>
      </c>
      <c r="D45" s="313">
        <v>1080</v>
      </c>
      <c r="E45" s="313">
        <v>1090</v>
      </c>
      <c r="F45" s="313">
        <v>1097</v>
      </c>
      <c r="G45" s="313">
        <v>1123</v>
      </c>
      <c r="H45" s="313">
        <v>1133</v>
      </c>
      <c r="I45" s="313">
        <v>1118</v>
      </c>
      <c r="J45" s="313">
        <v>1117</v>
      </c>
      <c r="K45" s="313">
        <v>1133</v>
      </c>
      <c r="L45" s="313">
        <v>1173</v>
      </c>
      <c r="M45" s="313">
        <v>1131</v>
      </c>
      <c r="N45" s="313">
        <v>1156</v>
      </c>
      <c r="O45" s="313">
        <v>1157</v>
      </c>
      <c r="P45" s="313">
        <v>1139</v>
      </c>
      <c r="Q45" s="313">
        <v>1178</v>
      </c>
      <c r="R45" s="313">
        <v>1185</v>
      </c>
      <c r="S45" s="313">
        <v>1166</v>
      </c>
      <c r="T45" s="313">
        <v>1133</v>
      </c>
      <c r="U45" s="313">
        <v>1214</v>
      </c>
      <c r="V45" s="313">
        <v>1219</v>
      </c>
      <c r="W45" s="313">
        <v>1263</v>
      </c>
      <c r="X45" s="313">
        <v>1259</v>
      </c>
      <c r="Y45" s="313">
        <v>1289</v>
      </c>
      <c r="Z45" s="313">
        <v>1223</v>
      </c>
      <c r="AA45" s="313">
        <v>1166</v>
      </c>
      <c r="AB45" s="313">
        <v>1153</v>
      </c>
      <c r="AC45" s="313">
        <v>1125</v>
      </c>
      <c r="AD45" s="313">
        <v>1133</v>
      </c>
      <c r="AE45" s="313">
        <v>1177</v>
      </c>
      <c r="AF45" s="313">
        <v>1167</v>
      </c>
      <c r="AG45" s="313">
        <v>1178</v>
      </c>
      <c r="AH45" s="313">
        <v>1299</v>
      </c>
      <c r="AI45" s="313">
        <v>1333</v>
      </c>
      <c r="AJ45" s="313">
        <v>1346</v>
      </c>
      <c r="AK45" s="313">
        <v>1326</v>
      </c>
      <c r="AL45" s="313">
        <v>1213</v>
      </c>
      <c r="AM45" s="313">
        <v>1208</v>
      </c>
      <c r="AN45" s="313">
        <v>1198</v>
      </c>
      <c r="AO45" s="313">
        <v>1093</v>
      </c>
      <c r="AP45" s="313">
        <v>1107</v>
      </c>
      <c r="AQ45" s="313">
        <v>1220</v>
      </c>
      <c r="AR45" s="313">
        <v>1241</v>
      </c>
      <c r="AS45" s="313">
        <v>1286</v>
      </c>
      <c r="AT45" s="313">
        <v>1310</v>
      </c>
      <c r="AU45" s="313">
        <v>1309</v>
      </c>
      <c r="AV45" s="313">
        <v>1311</v>
      </c>
      <c r="AW45" s="313">
        <v>1298</v>
      </c>
      <c r="AX45" s="313">
        <v>1286</v>
      </c>
      <c r="AY45" s="313">
        <v>1245</v>
      </c>
      <c r="AZ45" s="313">
        <v>1227</v>
      </c>
      <c r="BA45" s="313">
        <v>1225</v>
      </c>
      <c r="BB45" s="313">
        <v>1214</v>
      </c>
      <c r="BC45" s="313">
        <v>1194</v>
      </c>
      <c r="BD45" s="313">
        <v>1214</v>
      </c>
      <c r="BE45" s="313">
        <v>1293</v>
      </c>
      <c r="BF45" s="313">
        <v>1314</v>
      </c>
      <c r="BG45" s="313">
        <v>1304</v>
      </c>
      <c r="BH45" s="313">
        <v>1321</v>
      </c>
      <c r="BI45" s="313">
        <v>1297</v>
      </c>
      <c r="BJ45" s="313">
        <v>1174</v>
      </c>
      <c r="BK45" s="313">
        <v>1194</v>
      </c>
      <c r="BL45" s="211">
        <v>1190</v>
      </c>
      <c r="BM45" s="211">
        <v>1203</v>
      </c>
      <c r="BN45" s="211">
        <v>1221</v>
      </c>
      <c r="BO45" s="211">
        <v>1242</v>
      </c>
      <c r="BP45" s="211">
        <v>1228</v>
      </c>
      <c r="BQ45" s="211">
        <v>1252</v>
      </c>
      <c r="BR45" s="211">
        <v>1183</v>
      </c>
      <c r="BS45" s="211">
        <v>1213</v>
      </c>
      <c r="BT45" s="211">
        <v>1236</v>
      </c>
      <c r="BU45" s="211">
        <v>1212</v>
      </c>
      <c r="BV45" s="211">
        <v>1208</v>
      </c>
      <c r="BW45" s="211">
        <v>1160</v>
      </c>
      <c r="BX45" s="313">
        <v>1101</v>
      </c>
      <c r="BY45" s="313">
        <v>1109</v>
      </c>
      <c r="BZ45" s="313">
        <v>1132</v>
      </c>
      <c r="CA45" s="313">
        <v>1129</v>
      </c>
      <c r="CB45" s="313">
        <v>1153</v>
      </c>
      <c r="CC45" s="313">
        <v>1188</v>
      </c>
      <c r="CD45" s="313">
        <v>1216</v>
      </c>
      <c r="CE45" s="313">
        <v>1228</v>
      </c>
      <c r="CF45" s="313">
        <v>1204</v>
      </c>
      <c r="CG45" s="313">
        <v>1210</v>
      </c>
      <c r="CH45" s="313">
        <v>1208</v>
      </c>
      <c r="CI45" s="313">
        <v>1187</v>
      </c>
      <c r="CJ45" s="211">
        <v>1134</v>
      </c>
      <c r="CK45" s="211">
        <v>1126</v>
      </c>
      <c r="CL45" s="211">
        <v>1127</v>
      </c>
      <c r="CM45" s="211">
        <v>1123</v>
      </c>
      <c r="CN45" s="211">
        <v>1101</v>
      </c>
      <c r="CO45" s="211">
        <v>1141</v>
      </c>
      <c r="CP45" s="211">
        <v>1135</v>
      </c>
      <c r="CQ45" s="211">
        <v>1156</v>
      </c>
      <c r="CR45" s="211">
        <v>1172</v>
      </c>
      <c r="CS45" s="211">
        <v>1175</v>
      </c>
      <c r="CT45" s="211">
        <v>1211</v>
      </c>
      <c r="CU45" s="211">
        <v>1214</v>
      </c>
      <c r="CV45" s="313">
        <v>1222</v>
      </c>
      <c r="CW45" s="313">
        <v>1243</v>
      </c>
      <c r="CX45" s="313">
        <v>1273</v>
      </c>
      <c r="CY45" s="313">
        <v>1303</v>
      </c>
      <c r="CZ45" s="313">
        <v>1358</v>
      </c>
      <c r="DA45" s="313">
        <v>1362</v>
      </c>
      <c r="DB45" s="313">
        <v>1365</v>
      </c>
      <c r="DC45" s="313">
        <v>1376</v>
      </c>
      <c r="DD45" s="313">
        <v>1411</v>
      </c>
      <c r="DE45" s="313">
        <v>1409</v>
      </c>
      <c r="DF45" s="313">
        <v>1397</v>
      </c>
      <c r="DG45" s="313">
        <v>1379</v>
      </c>
      <c r="DH45" s="211">
        <v>1351</v>
      </c>
      <c r="DI45" s="211">
        <v>1365</v>
      </c>
      <c r="DJ45" s="211">
        <v>1423</v>
      </c>
      <c r="DK45" s="211">
        <v>1460</v>
      </c>
      <c r="DL45" s="211">
        <v>1464</v>
      </c>
      <c r="DM45" s="211">
        <v>1395</v>
      </c>
      <c r="DN45" s="211">
        <v>1356</v>
      </c>
      <c r="DO45" s="211">
        <v>1355</v>
      </c>
      <c r="DP45" s="211">
        <v>1363</v>
      </c>
      <c r="DQ45" s="211">
        <v>1371</v>
      </c>
      <c r="DR45" s="211">
        <v>1328</v>
      </c>
      <c r="DS45" s="211">
        <v>1267</v>
      </c>
      <c r="DT45" s="313">
        <v>1226</v>
      </c>
      <c r="DU45" s="313">
        <v>1239</v>
      </c>
      <c r="DV45" s="313">
        <v>1295</v>
      </c>
      <c r="DW45" s="313">
        <v>1289</v>
      </c>
      <c r="DX45" s="313">
        <v>1292</v>
      </c>
      <c r="DY45" s="313">
        <v>1311</v>
      </c>
      <c r="DZ45" s="313">
        <v>1292</v>
      </c>
      <c r="EA45" s="313">
        <v>1277</v>
      </c>
      <c r="EB45" s="313">
        <v>1275</v>
      </c>
      <c r="EC45" s="313">
        <v>1252</v>
      </c>
      <c r="ED45" s="313">
        <v>1242</v>
      </c>
      <c r="EE45" s="313">
        <v>1238</v>
      </c>
      <c r="EF45" s="211">
        <v>1217</v>
      </c>
      <c r="EG45" s="211">
        <v>1207</v>
      </c>
      <c r="EH45" s="211">
        <v>1236</v>
      </c>
      <c r="EI45" s="211">
        <v>1248</v>
      </c>
      <c r="EJ45" s="211">
        <v>1275</v>
      </c>
      <c r="EK45" s="211">
        <v>1287</v>
      </c>
      <c r="EL45" s="211">
        <v>1300</v>
      </c>
      <c r="EM45" s="211">
        <v>1271</v>
      </c>
      <c r="EN45" s="211">
        <v>1253</v>
      </c>
      <c r="EO45" s="211">
        <v>1247</v>
      </c>
      <c r="EP45" s="211">
        <v>1250</v>
      </c>
      <c r="EQ45" s="211">
        <v>1239</v>
      </c>
      <c r="ER45" s="211">
        <v>1182</v>
      </c>
      <c r="ES45" s="211">
        <v>1207</v>
      </c>
      <c r="ET45" s="211">
        <v>1229</v>
      </c>
      <c r="EU45" s="211">
        <v>1254</v>
      </c>
      <c r="EV45" s="211">
        <v>1260</v>
      </c>
      <c r="EW45" s="328">
        <v>1290</v>
      </c>
      <c r="EX45" s="211">
        <v>1264</v>
      </c>
      <c r="EY45" s="324">
        <v>-26</v>
      </c>
      <c r="EZ45" s="325">
        <v>97.984496124030997</v>
      </c>
      <c r="FA45" s="324">
        <v>25</v>
      </c>
      <c r="FB45" s="325">
        <v>102.01775625504401</v>
      </c>
    </row>
    <row r="46" spans="1:158" ht="15" outlineLevel="2">
      <c r="A46" s="348">
        <v>59</v>
      </c>
      <c r="B46" s="349" t="s">
        <v>536</v>
      </c>
      <c r="C46" s="348" t="s">
        <v>374</v>
      </c>
      <c r="D46" s="313">
        <v>1321</v>
      </c>
      <c r="E46" s="313">
        <v>1294</v>
      </c>
      <c r="F46" s="313">
        <v>1265</v>
      </c>
      <c r="G46" s="313">
        <v>1221</v>
      </c>
      <c r="H46" s="313">
        <v>1264</v>
      </c>
      <c r="I46" s="313">
        <v>1244</v>
      </c>
      <c r="J46" s="313">
        <v>1184</v>
      </c>
      <c r="K46" s="313">
        <v>1135</v>
      </c>
      <c r="L46" s="313">
        <v>1100</v>
      </c>
      <c r="M46" s="313">
        <v>1101</v>
      </c>
      <c r="N46" s="313">
        <v>1133</v>
      </c>
      <c r="O46" s="313">
        <v>1146</v>
      </c>
      <c r="P46" s="313">
        <v>1141</v>
      </c>
      <c r="Q46" s="313">
        <v>1005</v>
      </c>
      <c r="R46" s="313">
        <v>1036</v>
      </c>
      <c r="S46" s="313">
        <v>1044</v>
      </c>
      <c r="T46" s="313">
        <v>1264</v>
      </c>
      <c r="U46" s="313">
        <v>830</v>
      </c>
      <c r="V46" s="313">
        <v>820</v>
      </c>
      <c r="W46" s="313">
        <v>864</v>
      </c>
      <c r="X46" s="313">
        <v>902</v>
      </c>
      <c r="Y46" s="313">
        <v>919</v>
      </c>
      <c r="Z46" s="313">
        <v>889</v>
      </c>
      <c r="AA46" s="313">
        <v>874</v>
      </c>
      <c r="AB46" s="313">
        <v>904</v>
      </c>
      <c r="AC46" s="313">
        <v>891</v>
      </c>
      <c r="AD46" s="313">
        <v>902</v>
      </c>
      <c r="AE46" s="313">
        <v>827</v>
      </c>
      <c r="AF46" s="313">
        <v>893</v>
      </c>
      <c r="AG46" s="313">
        <v>891</v>
      </c>
      <c r="AH46" s="313">
        <v>901</v>
      </c>
      <c r="AI46" s="313">
        <v>888</v>
      </c>
      <c r="AJ46" s="313">
        <v>771</v>
      </c>
      <c r="AK46" s="313">
        <v>765</v>
      </c>
      <c r="AL46" s="313">
        <v>748</v>
      </c>
      <c r="AM46" s="313">
        <v>2655</v>
      </c>
      <c r="AN46" s="313">
        <v>7147</v>
      </c>
      <c r="AO46" s="313">
        <v>7291</v>
      </c>
      <c r="AP46" s="313">
        <v>7059</v>
      </c>
      <c r="AQ46" s="313">
        <v>6833</v>
      </c>
      <c r="AR46" s="313">
        <v>6625</v>
      </c>
      <c r="AS46" s="313">
        <v>7531</v>
      </c>
      <c r="AT46" s="313">
        <v>7478</v>
      </c>
      <c r="AU46" s="313">
        <v>7193</v>
      </c>
      <c r="AV46" s="313">
        <v>6786</v>
      </c>
      <c r="AW46" s="313">
        <v>6440</v>
      </c>
      <c r="AX46" s="313">
        <v>6152</v>
      </c>
      <c r="AY46" s="313">
        <v>5857</v>
      </c>
      <c r="AZ46" s="313">
        <v>4768</v>
      </c>
      <c r="BA46" s="313">
        <v>3682</v>
      </c>
      <c r="BB46" s="313">
        <v>2673</v>
      </c>
      <c r="BC46" s="313">
        <v>1669</v>
      </c>
      <c r="BD46" s="313">
        <v>1575</v>
      </c>
      <c r="BE46" s="313">
        <v>1510</v>
      </c>
      <c r="BF46" s="313">
        <v>1446</v>
      </c>
      <c r="BG46" s="313">
        <v>1387</v>
      </c>
      <c r="BH46" s="313">
        <v>1319</v>
      </c>
      <c r="BI46" s="313">
        <v>1252</v>
      </c>
      <c r="BJ46" s="313">
        <v>1172</v>
      </c>
      <c r="BK46" s="313">
        <v>1164</v>
      </c>
      <c r="BL46" s="211">
        <v>1163</v>
      </c>
      <c r="BM46" s="211">
        <v>1135</v>
      </c>
      <c r="BN46" s="211">
        <v>1061</v>
      </c>
      <c r="BO46" s="211">
        <v>1042</v>
      </c>
      <c r="BP46" s="211">
        <v>1192</v>
      </c>
      <c r="BQ46" s="211">
        <v>1213</v>
      </c>
      <c r="BR46" s="211">
        <v>1231</v>
      </c>
      <c r="BS46" s="211">
        <v>1252</v>
      </c>
      <c r="BT46" s="211">
        <v>1250</v>
      </c>
      <c r="BU46" s="211">
        <v>1260</v>
      </c>
      <c r="BV46" s="211">
        <v>1215</v>
      </c>
      <c r="BW46" s="211">
        <v>1181</v>
      </c>
      <c r="BX46" s="313">
        <v>1193</v>
      </c>
      <c r="BY46" s="313">
        <v>1176</v>
      </c>
      <c r="BZ46" s="313">
        <v>1293</v>
      </c>
      <c r="CA46" s="313">
        <v>1331</v>
      </c>
      <c r="CB46" s="313">
        <v>1256</v>
      </c>
      <c r="CC46" s="313">
        <v>1170</v>
      </c>
      <c r="CD46" s="313">
        <v>1117</v>
      </c>
      <c r="CE46" s="313">
        <v>1058</v>
      </c>
      <c r="CF46" s="313">
        <v>1019</v>
      </c>
      <c r="CG46" s="313">
        <v>981</v>
      </c>
      <c r="CH46" s="313">
        <v>915</v>
      </c>
      <c r="CI46" s="313">
        <v>891</v>
      </c>
      <c r="CJ46" s="211">
        <v>839</v>
      </c>
      <c r="CK46" s="211">
        <v>829</v>
      </c>
      <c r="CL46" s="211">
        <v>837</v>
      </c>
      <c r="CM46" s="211">
        <v>1040</v>
      </c>
      <c r="CN46" s="211">
        <v>996</v>
      </c>
      <c r="CO46" s="211">
        <v>948</v>
      </c>
      <c r="CP46" s="211">
        <v>922</v>
      </c>
      <c r="CQ46" s="211">
        <v>917</v>
      </c>
      <c r="CR46" s="211">
        <v>897</v>
      </c>
      <c r="CS46" s="211">
        <v>901</v>
      </c>
      <c r="CT46" s="211">
        <v>934</v>
      </c>
      <c r="CU46" s="211">
        <v>950</v>
      </c>
      <c r="CV46" s="313">
        <v>930</v>
      </c>
      <c r="CW46" s="313">
        <v>962</v>
      </c>
      <c r="CX46" s="313">
        <v>983</v>
      </c>
      <c r="CY46" s="313">
        <v>1018</v>
      </c>
      <c r="CZ46" s="313">
        <v>1036</v>
      </c>
      <c r="DA46" s="313">
        <v>1007</v>
      </c>
      <c r="DB46" s="313">
        <v>991</v>
      </c>
      <c r="DC46" s="313">
        <v>985</v>
      </c>
      <c r="DD46" s="313">
        <v>978</v>
      </c>
      <c r="DE46" s="313">
        <v>968</v>
      </c>
      <c r="DF46" s="313">
        <v>971</v>
      </c>
      <c r="DG46" s="313">
        <v>964</v>
      </c>
      <c r="DH46" s="211">
        <v>946</v>
      </c>
      <c r="DI46" s="211">
        <v>956</v>
      </c>
      <c r="DJ46" s="211">
        <v>961</v>
      </c>
      <c r="DK46" s="211">
        <v>965</v>
      </c>
      <c r="DL46" s="211">
        <v>929</v>
      </c>
      <c r="DM46" s="211">
        <v>927</v>
      </c>
      <c r="DN46" s="211">
        <v>829</v>
      </c>
      <c r="DO46" s="211">
        <v>822</v>
      </c>
      <c r="DP46" s="211">
        <v>815</v>
      </c>
      <c r="DQ46" s="211">
        <v>797</v>
      </c>
      <c r="DR46" s="211">
        <v>788</v>
      </c>
      <c r="DS46" s="211">
        <v>805</v>
      </c>
      <c r="DT46" s="313">
        <v>770</v>
      </c>
      <c r="DU46" s="313">
        <v>780</v>
      </c>
      <c r="DV46" s="313">
        <v>804</v>
      </c>
      <c r="DW46" s="313">
        <v>788</v>
      </c>
      <c r="DX46" s="313">
        <v>784</v>
      </c>
      <c r="DY46" s="313">
        <v>779</v>
      </c>
      <c r="DZ46" s="313">
        <v>754</v>
      </c>
      <c r="EA46" s="313">
        <v>761</v>
      </c>
      <c r="EB46" s="313">
        <v>771</v>
      </c>
      <c r="EC46" s="313">
        <v>773</v>
      </c>
      <c r="ED46" s="313">
        <v>820</v>
      </c>
      <c r="EE46" s="313">
        <v>830</v>
      </c>
      <c r="EF46" s="211">
        <v>804</v>
      </c>
      <c r="EG46" s="211">
        <v>772</v>
      </c>
      <c r="EH46" s="211">
        <v>772</v>
      </c>
      <c r="EI46" s="211">
        <v>751</v>
      </c>
      <c r="EJ46" s="211">
        <v>765</v>
      </c>
      <c r="EK46" s="211">
        <v>756</v>
      </c>
      <c r="EL46" s="211">
        <v>739</v>
      </c>
      <c r="EM46" s="211">
        <v>732</v>
      </c>
      <c r="EN46" s="211">
        <v>733</v>
      </c>
      <c r="EO46" s="211">
        <v>749</v>
      </c>
      <c r="EP46" s="211">
        <v>746</v>
      </c>
      <c r="EQ46" s="211">
        <v>742</v>
      </c>
      <c r="ER46" s="211">
        <v>711</v>
      </c>
      <c r="ES46" s="211">
        <v>689</v>
      </c>
      <c r="ET46" s="211">
        <v>702</v>
      </c>
      <c r="EU46" s="211">
        <v>737</v>
      </c>
      <c r="EV46" s="211">
        <v>753</v>
      </c>
      <c r="EW46" s="328">
        <v>720</v>
      </c>
      <c r="EX46" s="211">
        <v>694</v>
      </c>
      <c r="EY46" s="324">
        <v>-26</v>
      </c>
      <c r="EZ46" s="325">
        <v>96.3888888888889</v>
      </c>
      <c r="FA46" s="324">
        <v>-48</v>
      </c>
      <c r="FB46" s="325">
        <v>93.530997304582201</v>
      </c>
    </row>
    <row r="47" spans="1:158" ht="15" outlineLevel="2">
      <c r="A47" s="348">
        <v>113</v>
      </c>
      <c r="B47" s="349" t="s">
        <v>536</v>
      </c>
      <c r="C47" s="348" t="s">
        <v>578</v>
      </c>
      <c r="D47" s="313">
        <v>1444</v>
      </c>
      <c r="E47" s="313">
        <v>1632</v>
      </c>
      <c r="F47" s="313">
        <v>1699</v>
      </c>
      <c r="G47" s="313">
        <v>1616</v>
      </c>
      <c r="H47" s="313">
        <v>1813</v>
      </c>
      <c r="I47" s="313">
        <v>1934</v>
      </c>
      <c r="J47" s="313">
        <v>1939</v>
      </c>
      <c r="K47" s="313">
        <v>1993</v>
      </c>
      <c r="L47" s="313">
        <v>1965</v>
      </c>
      <c r="M47" s="313">
        <v>2044</v>
      </c>
      <c r="N47" s="313">
        <v>2109</v>
      </c>
      <c r="O47" s="313">
        <v>2154</v>
      </c>
      <c r="P47" s="313">
        <v>1873</v>
      </c>
      <c r="Q47" s="313">
        <v>1968</v>
      </c>
      <c r="R47" s="313">
        <v>1916</v>
      </c>
      <c r="S47" s="313">
        <v>2129</v>
      </c>
      <c r="T47" s="313">
        <v>1813</v>
      </c>
      <c r="U47" s="313">
        <v>1976</v>
      </c>
      <c r="V47" s="313">
        <v>2072</v>
      </c>
      <c r="W47" s="313">
        <v>2239</v>
      </c>
      <c r="X47" s="313">
        <v>2434</v>
      </c>
      <c r="Y47" s="313">
        <v>2521</v>
      </c>
      <c r="Z47" s="313">
        <v>2355</v>
      </c>
      <c r="AA47" s="313">
        <v>2174</v>
      </c>
      <c r="AB47" s="313">
        <v>2017</v>
      </c>
      <c r="AC47" s="313">
        <v>1983</v>
      </c>
      <c r="AD47" s="313">
        <v>1992</v>
      </c>
      <c r="AE47" s="313">
        <v>2010</v>
      </c>
      <c r="AF47" s="313">
        <v>1940</v>
      </c>
      <c r="AG47" s="313">
        <v>2093</v>
      </c>
      <c r="AH47" s="313">
        <v>2370</v>
      </c>
      <c r="AI47" s="313">
        <v>2533</v>
      </c>
      <c r="AJ47" s="313">
        <v>2689</v>
      </c>
      <c r="AK47" s="313">
        <v>2682</v>
      </c>
      <c r="AL47" s="313">
        <v>2372</v>
      </c>
      <c r="AM47" s="313">
        <v>2394</v>
      </c>
      <c r="AN47" s="313">
        <v>2362</v>
      </c>
      <c r="AO47" s="313">
        <v>2146</v>
      </c>
      <c r="AP47" s="313">
        <v>2088</v>
      </c>
      <c r="AQ47" s="313">
        <v>2237</v>
      </c>
      <c r="AR47" s="313">
        <v>2168</v>
      </c>
      <c r="AS47" s="313">
        <v>2163</v>
      </c>
      <c r="AT47" s="313">
        <v>2214</v>
      </c>
      <c r="AU47" s="313">
        <v>2169</v>
      </c>
      <c r="AV47" s="313">
        <v>2127</v>
      </c>
      <c r="AW47" s="313">
        <v>2072</v>
      </c>
      <c r="AX47" s="313">
        <v>2088</v>
      </c>
      <c r="AY47" s="313">
        <v>2025</v>
      </c>
      <c r="AZ47" s="313">
        <v>2062</v>
      </c>
      <c r="BA47" s="313">
        <v>2216</v>
      </c>
      <c r="BB47" s="313">
        <v>2213</v>
      </c>
      <c r="BC47" s="313">
        <v>2044</v>
      </c>
      <c r="BD47" s="313">
        <v>1892</v>
      </c>
      <c r="BE47" s="313">
        <v>1847</v>
      </c>
      <c r="BF47" s="313">
        <v>1954</v>
      </c>
      <c r="BG47" s="313">
        <v>1915</v>
      </c>
      <c r="BH47" s="313">
        <v>1831</v>
      </c>
      <c r="BI47" s="313">
        <v>1858</v>
      </c>
      <c r="BJ47" s="313">
        <v>1847</v>
      </c>
      <c r="BK47" s="313">
        <v>1856</v>
      </c>
      <c r="BL47" s="211">
        <v>1819</v>
      </c>
      <c r="BM47" s="211">
        <v>1855</v>
      </c>
      <c r="BN47" s="211">
        <v>1873</v>
      </c>
      <c r="BO47" s="211">
        <v>1881</v>
      </c>
      <c r="BP47" s="211">
        <v>1878</v>
      </c>
      <c r="BQ47" s="211">
        <v>1914</v>
      </c>
      <c r="BR47" s="211">
        <v>1905</v>
      </c>
      <c r="BS47" s="211">
        <v>1957</v>
      </c>
      <c r="BT47" s="211">
        <v>1939</v>
      </c>
      <c r="BU47" s="211">
        <v>1954</v>
      </c>
      <c r="BV47" s="211">
        <v>1936</v>
      </c>
      <c r="BW47" s="211">
        <v>1960</v>
      </c>
      <c r="BX47" s="313">
        <v>1885</v>
      </c>
      <c r="BY47" s="313">
        <v>1873</v>
      </c>
      <c r="BZ47" s="313">
        <v>1938</v>
      </c>
      <c r="CA47" s="313">
        <v>1949</v>
      </c>
      <c r="CB47" s="313">
        <v>1989</v>
      </c>
      <c r="CC47" s="313">
        <v>2018</v>
      </c>
      <c r="CD47" s="313">
        <v>2047</v>
      </c>
      <c r="CE47" s="313">
        <v>2109</v>
      </c>
      <c r="CF47" s="313">
        <v>2034</v>
      </c>
      <c r="CG47" s="313">
        <v>2044</v>
      </c>
      <c r="CH47" s="313">
        <v>2067</v>
      </c>
      <c r="CI47" s="313">
        <v>2084</v>
      </c>
      <c r="CJ47" s="211">
        <v>2006</v>
      </c>
      <c r="CK47" s="211">
        <v>1966</v>
      </c>
      <c r="CL47" s="211">
        <v>1940</v>
      </c>
      <c r="CM47" s="211">
        <v>1882</v>
      </c>
      <c r="CN47" s="211">
        <v>1832</v>
      </c>
      <c r="CO47" s="211">
        <v>1815</v>
      </c>
      <c r="CP47" s="211">
        <v>1820</v>
      </c>
      <c r="CQ47" s="211">
        <v>1871</v>
      </c>
      <c r="CR47" s="211">
        <v>1881</v>
      </c>
      <c r="CS47" s="211">
        <v>1886</v>
      </c>
      <c r="CT47" s="211">
        <v>1898</v>
      </c>
      <c r="CU47" s="211">
        <v>1895</v>
      </c>
      <c r="CV47" s="313">
        <v>1875</v>
      </c>
      <c r="CW47" s="313">
        <v>1878</v>
      </c>
      <c r="CX47" s="313">
        <v>1940</v>
      </c>
      <c r="CY47" s="313">
        <v>1958</v>
      </c>
      <c r="CZ47" s="313">
        <v>1984</v>
      </c>
      <c r="DA47" s="313">
        <v>2017</v>
      </c>
      <c r="DB47" s="313">
        <v>1934</v>
      </c>
      <c r="DC47" s="313">
        <v>1970</v>
      </c>
      <c r="DD47" s="313">
        <v>1977</v>
      </c>
      <c r="DE47" s="313">
        <v>2001</v>
      </c>
      <c r="DF47" s="313">
        <v>2000</v>
      </c>
      <c r="DG47" s="313">
        <v>2020</v>
      </c>
      <c r="DH47" s="211">
        <v>1964</v>
      </c>
      <c r="DI47" s="211">
        <v>2035</v>
      </c>
      <c r="DJ47" s="211">
        <v>2039</v>
      </c>
      <c r="DK47" s="211">
        <v>2094</v>
      </c>
      <c r="DL47" s="211">
        <v>2086</v>
      </c>
      <c r="DM47" s="211">
        <v>2079</v>
      </c>
      <c r="DN47" s="211">
        <v>1850</v>
      </c>
      <c r="DO47" s="211">
        <v>1821</v>
      </c>
      <c r="DP47" s="211">
        <v>1853</v>
      </c>
      <c r="DQ47" s="211">
        <v>1854</v>
      </c>
      <c r="DR47" s="211">
        <v>1893</v>
      </c>
      <c r="DS47" s="211">
        <v>1869</v>
      </c>
      <c r="DT47" s="313">
        <v>1806</v>
      </c>
      <c r="DU47" s="313">
        <v>1796</v>
      </c>
      <c r="DV47" s="313">
        <v>1816</v>
      </c>
      <c r="DW47" s="313">
        <v>1839</v>
      </c>
      <c r="DX47" s="313">
        <v>1868</v>
      </c>
      <c r="DY47" s="313">
        <v>1896</v>
      </c>
      <c r="DZ47" s="313">
        <v>1866</v>
      </c>
      <c r="EA47" s="313">
        <v>1849</v>
      </c>
      <c r="EB47" s="313">
        <v>1840</v>
      </c>
      <c r="EC47" s="313">
        <v>1822</v>
      </c>
      <c r="ED47" s="313">
        <v>1821</v>
      </c>
      <c r="EE47" s="313">
        <v>1806</v>
      </c>
      <c r="EF47" s="211">
        <v>1733</v>
      </c>
      <c r="EG47" s="211">
        <v>1736</v>
      </c>
      <c r="EH47" s="211">
        <v>1784</v>
      </c>
      <c r="EI47" s="211">
        <v>1790</v>
      </c>
      <c r="EJ47" s="211">
        <v>1823</v>
      </c>
      <c r="EK47" s="211">
        <v>1838</v>
      </c>
      <c r="EL47" s="211">
        <v>1809</v>
      </c>
      <c r="EM47" s="211">
        <v>1839</v>
      </c>
      <c r="EN47" s="211">
        <v>1824</v>
      </c>
      <c r="EO47" s="211">
        <v>1821</v>
      </c>
      <c r="EP47" s="211">
        <v>1867</v>
      </c>
      <c r="EQ47" s="211">
        <v>1851</v>
      </c>
      <c r="ER47" s="211">
        <v>1740</v>
      </c>
      <c r="ES47" s="211">
        <v>1764</v>
      </c>
      <c r="ET47" s="211">
        <v>1801</v>
      </c>
      <c r="EU47" s="211">
        <v>1819</v>
      </c>
      <c r="EV47" s="211">
        <v>1836</v>
      </c>
      <c r="EW47" s="328">
        <v>1847</v>
      </c>
      <c r="EX47" s="211">
        <v>1833</v>
      </c>
      <c r="EY47" s="324">
        <v>-14</v>
      </c>
      <c r="EZ47" s="325">
        <v>99.242014076881404</v>
      </c>
      <c r="FA47" s="324">
        <v>-18</v>
      </c>
      <c r="FB47" s="325">
        <v>99.027552674230193</v>
      </c>
    </row>
    <row r="48" spans="1:158" ht="15" outlineLevel="2">
      <c r="A48" s="348">
        <v>125</v>
      </c>
      <c r="B48" s="349" t="s">
        <v>536</v>
      </c>
      <c r="C48" s="348" t="s">
        <v>384</v>
      </c>
      <c r="D48" s="313">
        <v>500</v>
      </c>
      <c r="E48" s="313">
        <v>544</v>
      </c>
      <c r="F48" s="313">
        <v>590</v>
      </c>
      <c r="G48" s="313">
        <v>595</v>
      </c>
      <c r="H48" s="313">
        <v>603</v>
      </c>
      <c r="I48" s="313">
        <v>626</v>
      </c>
      <c r="J48" s="313">
        <v>606</v>
      </c>
      <c r="K48" s="313">
        <v>634</v>
      </c>
      <c r="L48" s="313">
        <v>648</v>
      </c>
      <c r="M48" s="313">
        <v>613</v>
      </c>
      <c r="N48" s="313">
        <v>588</v>
      </c>
      <c r="O48" s="313">
        <v>563</v>
      </c>
      <c r="P48" s="313">
        <v>464</v>
      </c>
      <c r="Q48" s="313">
        <v>516</v>
      </c>
      <c r="R48" s="313">
        <v>620</v>
      </c>
      <c r="S48" s="313">
        <v>631</v>
      </c>
      <c r="T48" s="313">
        <v>603</v>
      </c>
      <c r="U48" s="313">
        <v>596</v>
      </c>
      <c r="V48" s="313">
        <v>607</v>
      </c>
      <c r="W48" s="313">
        <v>621</v>
      </c>
      <c r="X48" s="313">
        <v>631</v>
      </c>
      <c r="Y48" s="313">
        <v>655</v>
      </c>
      <c r="Z48" s="313">
        <v>587</v>
      </c>
      <c r="AA48" s="313">
        <v>560</v>
      </c>
      <c r="AB48" s="313">
        <v>488</v>
      </c>
      <c r="AC48" s="313">
        <v>475</v>
      </c>
      <c r="AD48" s="313">
        <v>536</v>
      </c>
      <c r="AE48" s="313">
        <v>586</v>
      </c>
      <c r="AF48" s="313">
        <v>574</v>
      </c>
      <c r="AG48" s="313">
        <v>561</v>
      </c>
      <c r="AH48" s="313">
        <v>603</v>
      </c>
      <c r="AI48" s="313">
        <v>629</v>
      </c>
      <c r="AJ48" s="313">
        <v>624</v>
      </c>
      <c r="AK48" s="313">
        <v>629</v>
      </c>
      <c r="AL48" s="313">
        <v>583</v>
      </c>
      <c r="AM48" s="313">
        <v>654</v>
      </c>
      <c r="AN48" s="313">
        <v>780</v>
      </c>
      <c r="AO48" s="313">
        <v>706</v>
      </c>
      <c r="AP48" s="313">
        <v>703</v>
      </c>
      <c r="AQ48" s="313">
        <v>719</v>
      </c>
      <c r="AR48" s="313">
        <v>745</v>
      </c>
      <c r="AS48" s="313">
        <v>785</v>
      </c>
      <c r="AT48" s="313">
        <v>815</v>
      </c>
      <c r="AU48" s="313">
        <v>805</v>
      </c>
      <c r="AV48" s="313">
        <v>798</v>
      </c>
      <c r="AW48" s="313">
        <v>802</v>
      </c>
      <c r="AX48" s="313">
        <v>781</v>
      </c>
      <c r="AY48" s="313">
        <v>673</v>
      </c>
      <c r="AZ48" s="313">
        <v>626</v>
      </c>
      <c r="BA48" s="313">
        <v>573</v>
      </c>
      <c r="BB48" s="313">
        <v>574</v>
      </c>
      <c r="BC48" s="313">
        <v>544</v>
      </c>
      <c r="BD48" s="313">
        <v>559</v>
      </c>
      <c r="BE48" s="313">
        <v>572</v>
      </c>
      <c r="BF48" s="313">
        <v>556</v>
      </c>
      <c r="BG48" s="313">
        <v>539</v>
      </c>
      <c r="BH48" s="313">
        <v>563</v>
      </c>
      <c r="BI48" s="313">
        <v>540</v>
      </c>
      <c r="BJ48" s="313">
        <v>547</v>
      </c>
      <c r="BK48" s="313">
        <v>555</v>
      </c>
      <c r="BL48" s="211">
        <v>514</v>
      </c>
      <c r="BM48" s="211">
        <v>526</v>
      </c>
      <c r="BN48" s="211">
        <v>541</v>
      </c>
      <c r="BO48" s="211">
        <v>536</v>
      </c>
      <c r="BP48" s="211">
        <v>519</v>
      </c>
      <c r="BQ48" s="211">
        <v>544</v>
      </c>
      <c r="BR48" s="211">
        <v>533</v>
      </c>
      <c r="BS48" s="211">
        <v>555</v>
      </c>
      <c r="BT48" s="211">
        <v>588</v>
      </c>
      <c r="BU48" s="211">
        <v>578</v>
      </c>
      <c r="BV48" s="211">
        <v>565</v>
      </c>
      <c r="BW48" s="211">
        <v>565</v>
      </c>
      <c r="BX48" s="313">
        <v>498</v>
      </c>
      <c r="BY48" s="313">
        <v>518</v>
      </c>
      <c r="BZ48" s="313">
        <v>539</v>
      </c>
      <c r="CA48" s="313">
        <v>539</v>
      </c>
      <c r="CB48" s="313">
        <v>550</v>
      </c>
      <c r="CC48" s="313">
        <v>547</v>
      </c>
      <c r="CD48" s="313">
        <v>578</v>
      </c>
      <c r="CE48" s="313">
        <v>590</v>
      </c>
      <c r="CF48" s="313">
        <v>581</v>
      </c>
      <c r="CG48" s="313">
        <v>592</v>
      </c>
      <c r="CH48" s="313">
        <v>606</v>
      </c>
      <c r="CI48" s="313">
        <v>597</v>
      </c>
      <c r="CJ48" s="211">
        <v>532</v>
      </c>
      <c r="CK48" s="211">
        <v>523</v>
      </c>
      <c r="CL48" s="211">
        <v>564</v>
      </c>
      <c r="CM48" s="211">
        <v>608</v>
      </c>
      <c r="CN48" s="211">
        <v>638</v>
      </c>
      <c r="CO48" s="211">
        <v>636</v>
      </c>
      <c r="CP48" s="211">
        <v>645</v>
      </c>
      <c r="CQ48" s="211">
        <v>679</v>
      </c>
      <c r="CR48" s="211">
        <v>670</v>
      </c>
      <c r="CS48" s="211">
        <v>678</v>
      </c>
      <c r="CT48" s="211">
        <v>693</v>
      </c>
      <c r="CU48" s="211">
        <v>678</v>
      </c>
      <c r="CV48" s="313">
        <v>618</v>
      </c>
      <c r="CW48" s="313">
        <v>606</v>
      </c>
      <c r="CX48" s="313">
        <v>623</v>
      </c>
      <c r="CY48" s="313">
        <v>619</v>
      </c>
      <c r="CZ48" s="313">
        <v>619</v>
      </c>
      <c r="DA48" s="313">
        <v>637</v>
      </c>
      <c r="DB48" s="313">
        <v>609</v>
      </c>
      <c r="DC48" s="313">
        <v>603</v>
      </c>
      <c r="DD48" s="313">
        <v>621</v>
      </c>
      <c r="DE48" s="313">
        <v>620</v>
      </c>
      <c r="DF48" s="313">
        <v>616</v>
      </c>
      <c r="DG48" s="313">
        <v>602</v>
      </c>
      <c r="DH48" s="211">
        <v>565</v>
      </c>
      <c r="DI48" s="211">
        <v>589</v>
      </c>
      <c r="DJ48" s="211">
        <v>623</v>
      </c>
      <c r="DK48" s="211">
        <v>652</v>
      </c>
      <c r="DL48" s="211">
        <v>661</v>
      </c>
      <c r="DM48" s="211">
        <v>674</v>
      </c>
      <c r="DN48" s="211">
        <v>616</v>
      </c>
      <c r="DO48" s="211">
        <v>582</v>
      </c>
      <c r="DP48" s="211">
        <v>601</v>
      </c>
      <c r="DQ48" s="211">
        <v>609</v>
      </c>
      <c r="DR48" s="211">
        <v>622</v>
      </c>
      <c r="DS48" s="211">
        <v>612</v>
      </c>
      <c r="DT48" s="313">
        <v>553</v>
      </c>
      <c r="DU48" s="313">
        <v>558</v>
      </c>
      <c r="DV48" s="313">
        <v>610</v>
      </c>
      <c r="DW48" s="313">
        <v>622</v>
      </c>
      <c r="DX48" s="313">
        <v>623</v>
      </c>
      <c r="DY48" s="313">
        <v>617</v>
      </c>
      <c r="DZ48" s="313">
        <v>596</v>
      </c>
      <c r="EA48" s="313">
        <v>601</v>
      </c>
      <c r="EB48" s="313">
        <v>621</v>
      </c>
      <c r="EC48" s="313">
        <v>616</v>
      </c>
      <c r="ED48" s="313">
        <v>631</v>
      </c>
      <c r="EE48" s="313">
        <v>593</v>
      </c>
      <c r="EF48" s="211">
        <v>550</v>
      </c>
      <c r="EG48" s="211">
        <v>571</v>
      </c>
      <c r="EH48" s="211">
        <v>545</v>
      </c>
      <c r="EI48" s="211">
        <v>590</v>
      </c>
      <c r="EJ48" s="211">
        <v>628</v>
      </c>
      <c r="EK48" s="211">
        <v>628</v>
      </c>
      <c r="EL48" s="211">
        <v>612</v>
      </c>
      <c r="EM48" s="211">
        <v>606</v>
      </c>
      <c r="EN48" s="211">
        <v>622</v>
      </c>
      <c r="EO48" s="211">
        <v>610</v>
      </c>
      <c r="EP48" s="211">
        <v>626</v>
      </c>
      <c r="EQ48" s="211">
        <v>614</v>
      </c>
      <c r="ER48" s="211">
        <v>540</v>
      </c>
      <c r="ES48" s="211">
        <v>544</v>
      </c>
      <c r="ET48" s="211">
        <v>557</v>
      </c>
      <c r="EU48" s="211">
        <v>610</v>
      </c>
      <c r="EV48" s="211">
        <v>592</v>
      </c>
      <c r="EW48" s="328">
        <v>602</v>
      </c>
      <c r="EX48" s="211">
        <v>587</v>
      </c>
      <c r="EY48" s="324">
        <v>-15</v>
      </c>
      <c r="EZ48" s="325">
        <v>97.508305647840501</v>
      </c>
      <c r="FA48" s="324">
        <v>-27</v>
      </c>
      <c r="FB48" s="325">
        <v>95.602605863192196</v>
      </c>
    </row>
    <row r="49" spans="1:158" ht="15" outlineLevel="2">
      <c r="A49" s="348">
        <v>138</v>
      </c>
      <c r="B49" s="349" t="s">
        <v>536</v>
      </c>
      <c r="C49" s="348" t="s">
        <v>387</v>
      </c>
      <c r="D49" s="313">
        <v>1387</v>
      </c>
      <c r="E49" s="313">
        <v>1326</v>
      </c>
      <c r="F49" s="313">
        <v>1268</v>
      </c>
      <c r="G49" s="313">
        <v>1315</v>
      </c>
      <c r="H49" s="313">
        <v>1326</v>
      </c>
      <c r="I49" s="313">
        <v>1371</v>
      </c>
      <c r="J49" s="313">
        <v>1359</v>
      </c>
      <c r="K49" s="313">
        <v>1348</v>
      </c>
      <c r="L49" s="313">
        <v>1358</v>
      </c>
      <c r="M49" s="313">
        <v>1394</v>
      </c>
      <c r="N49" s="313">
        <v>1400</v>
      </c>
      <c r="O49" s="313">
        <v>1409</v>
      </c>
      <c r="P49" s="313">
        <v>1308</v>
      </c>
      <c r="Q49" s="313">
        <v>868</v>
      </c>
      <c r="R49" s="313">
        <v>1132</v>
      </c>
      <c r="S49" s="313">
        <v>1219</v>
      </c>
      <c r="T49" s="313">
        <v>1326</v>
      </c>
      <c r="U49" s="313">
        <v>1344</v>
      </c>
      <c r="V49" s="313">
        <v>1363</v>
      </c>
      <c r="W49" s="313">
        <v>1430</v>
      </c>
      <c r="X49" s="313">
        <v>1436</v>
      </c>
      <c r="Y49" s="313">
        <v>1498</v>
      </c>
      <c r="Z49" s="313">
        <v>1497</v>
      </c>
      <c r="AA49" s="313">
        <v>1459</v>
      </c>
      <c r="AB49" s="313">
        <v>1365</v>
      </c>
      <c r="AC49" s="313">
        <v>1312</v>
      </c>
      <c r="AD49" s="313">
        <v>1304</v>
      </c>
      <c r="AE49" s="313">
        <v>1412</v>
      </c>
      <c r="AF49" s="313">
        <v>1385</v>
      </c>
      <c r="AG49" s="313">
        <v>1380</v>
      </c>
      <c r="AH49" s="313">
        <v>1500</v>
      </c>
      <c r="AI49" s="313">
        <v>1559</v>
      </c>
      <c r="AJ49" s="313">
        <v>1615</v>
      </c>
      <c r="AK49" s="313">
        <v>1632</v>
      </c>
      <c r="AL49" s="313">
        <v>1547</v>
      </c>
      <c r="AM49" s="313">
        <v>1546</v>
      </c>
      <c r="AN49" s="313">
        <v>1500</v>
      </c>
      <c r="AO49" s="313">
        <v>1357</v>
      </c>
      <c r="AP49" s="313">
        <v>1437</v>
      </c>
      <c r="AQ49" s="313">
        <v>1523</v>
      </c>
      <c r="AR49" s="313">
        <v>1536</v>
      </c>
      <c r="AS49" s="313">
        <v>1581</v>
      </c>
      <c r="AT49" s="313">
        <v>1621</v>
      </c>
      <c r="AU49" s="313">
        <v>1599</v>
      </c>
      <c r="AV49" s="313">
        <v>1575</v>
      </c>
      <c r="AW49" s="313">
        <v>1582</v>
      </c>
      <c r="AX49" s="313">
        <v>1577</v>
      </c>
      <c r="AY49" s="313">
        <v>1576</v>
      </c>
      <c r="AZ49" s="313">
        <v>1563</v>
      </c>
      <c r="BA49" s="313">
        <v>1518</v>
      </c>
      <c r="BB49" s="313">
        <v>1511</v>
      </c>
      <c r="BC49" s="313">
        <v>1464</v>
      </c>
      <c r="BD49" s="313">
        <v>1436</v>
      </c>
      <c r="BE49" s="313">
        <v>1455</v>
      </c>
      <c r="BF49" s="313">
        <v>1412</v>
      </c>
      <c r="BG49" s="313">
        <v>1387</v>
      </c>
      <c r="BH49" s="313">
        <v>1345</v>
      </c>
      <c r="BI49" s="313">
        <v>1315</v>
      </c>
      <c r="BJ49" s="313">
        <v>1316</v>
      </c>
      <c r="BK49" s="313">
        <v>1353</v>
      </c>
      <c r="BL49" s="211">
        <v>1343</v>
      </c>
      <c r="BM49" s="211">
        <v>1366</v>
      </c>
      <c r="BN49" s="211">
        <v>1395</v>
      </c>
      <c r="BO49" s="211">
        <v>1517</v>
      </c>
      <c r="BP49" s="211">
        <v>1550</v>
      </c>
      <c r="BQ49" s="211">
        <v>1618</v>
      </c>
      <c r="BR49" s="211">
        <v>1659</v>
      </c>
      <c r="BS49" s="211">
        <v>1697</v>
      </c>
      <c r="BT49" s="211">
        <v>1743</v>
      </c>
      <c r="BU49" s="211">
        <v>1766</v>
      </c>
      <c r="BV49" s="211">
        <v>1826</v>
      </c>
      <c r="BW49" s="211">
        <v>1923</v>
      </c>
      <c r="BX49" s="313">
        <v>1872</v>
      </c>
      <c r="BY49" s="313">
        <v>1920</v>
      </c>
      <c r="BZ49" s="313">
        <v>1998</v>
      </c>
      <c r="CA49" s="313">
        <v>2088</v>
      </c>
      <c r="CB49" s="313">
        <v>2137</v>
      </c>
      <c r="CC49" s="313">
        <v>2197</v>
      </c>
      <c r="CD49" s="313">
        <v>2226</v>
      </c>
      <c r="CE49" s="313">
        <v>2269</v>
      </c>
      <c r="CF49" s="313">
        <v>2209</v>
      </c>
      <c r="CG49" s="313">
        <v>2212</v>
      </c>
      <c r="CH49" s="313">
        <v>2177</v>
      </c>
      <c r="CI49" s="313">
        <v>2207</v>
      </c>
      <c r="CJ49" s="211">
        <v>2125</v>
      </c>
      <c r="CK49" s="211">
        <v>2133</v>
      </c>
      <c r="CL49" s="211">
        <v>2217</v>
      </c>
      <c r="CM49" s="211">
        <v>2176</v>
      </c>
      <c r="CN49" s="211">
        <v>2062</v>
      </c>
      <c r="CO49" s="211">
        <v>2075</v>
      </c>
      <c r="CP49" s="211">
        <v>2112</v>
      </c>
      <c r="CQ49" s="211">
        <v>2247</v>
      </c>
      <c r="CR49" s="211">
        <v>2274</v>
      </c>
      <c r="CS49" s="211">
        <v>2299</v>
      </c>
      <c r="CT49" s="211">
        <v>2370</v>
      </c>
      <c r="CU49" s="211">
        <v>2375</v>
      </c>
      <c r="CV49" s="313">
        <v>2345</v>
      </c>
      <c r="CW49" s="313">
        <v>2369</v>
      </c>
      <c r="CX49" s="313">
        <v>2495</v>
      </c>
      <c r="CY49" s="313">
        <v>2567</v>
      </c>
      <c r="CZ49" s="313">
        <v>2586</v>
      </c>
      <c r="DA49" s="313">
        <v>2591</v>
      </c>
      <c r="DB49" s="313">
        <v>2561</v>
      </c>
      <c r="DC49" s="313">
        <v>2595</v>
      </c>
      <c r="DD49" s="313">
        <v>2710</v>
      </c>
      <c r="DE49" s="313">
        <v>2749</v>
      </c>
      <c r="DF49" s="313">
        <v>2735</v>
      </c>
      <c r="DG49" s="313">
        <v>2764</v>
      </c>
      <c r="DH49" s="211">
        <v>2706</v>
      </c>
      <c r="DI49" s="211">
        <v>2731</v>
      </c>
      <c r="DJ49" s="211">
        <v>2780</v>
      </c>
      <c r="DK49" s="211">
        <v>2826</v>
      </c>
      <c r="DL49" s="211">
        <v>2832</v>
      </c>
      <c r="DM49" s="211">
        <v>2853</v>
      </c>
      <c r="DN49" s="211">
        <v>2640</v>
      </c>
      <c r="DO49" s="211">
        <v>2623</v>
      </c>
      <c r="DP49" s="211">
        <v>2618</v>
      </c>
      <c r="DQ49" s="211">
        <v>2595</v>
      </c>
      <c r="DR49" s="211">
        <v>2539</v>
      </c>
      <c r="DS49" s="211">
        <v>2536</v>
      </c>
      <c r="DT49" s="313">
        <v>2480</v>
      </c>
      <c r="DU49" s="313">
        <v>2509</v>
      </c>
      <c r="DV49" s="313">
        <v>2592</v>
      </c>
      <c r="DW49" s="313">
        <v>2600</v>
      </c>
      <c r="DX49" s="313">
        <v>2574</v>
      </c>
      <c r="DY49" s="313">
        <v>2550</v>
      </c>
      <c r="DZ49" s="313">
        <v>2518</v>
      </c>
      <c r="EA49" s="313">
        <v>2530</v>
      </c>
      <c r="EB49" s="313">
        <v>2536</v>
      </c>
      <c r="EC49" s="313">
        <v>2583</v>
      </c>
      <c r="ED49" s="313">
        <v>2593</v>
      </c>
      <c r="EE49" s="313">
        <v>2519</v>
      </c>
      <c r="EF49" s="211">
        <v>2417</v>
      </c>
      <c r="EG49" s="211">
        <v>2418</v>
      </c>
      <c r="EH49" s="211">
        <v>2418</v>
      </c>
      <c r="EI49" s="211">
        <v>2467</v>
      </c>
      <c r="EJ49" s="211">
        <v>2507</v>
      </c>
      <c r="EK49" s="211">
        <v>2534</v>
      </c>
      <c r="EL49" s="211">
        <v>2559</v>
      </c>
      <c r="EM49" s="211">
        <v>2519</v>
      </c>
      <c r="EN49" s="211">
        <v>2529</v>
      </c>
      <c r="EO49" s="211">
        <v>2469</v>
      </c>
      <c r="EP49" s="211">
        <v>2417</v>
      </c>
      <c r="EQ49" s="211">
        <v>2336</v>
      </c>
      <c r="ER49" s="211">
        <v>2193</v>
      </c>
      <c r="ES49" s="211">
        <v>2252</v>
      </c>
      <c r="ET49" s="211">
        <v>2264</v>
      </c>
      <c r="EU49" s="211">
        <v>2323</v>
      </c>
      <c r="EV49" s="211">
        <v>2337</v>
      </c>
      <c r="EW49" s="328">
        <v>2357</v>
      </c>
      <c r="EX49" s="211">
        <v>2307</v>
      </c>
      <c r="EY49" s="324">
        <v>-50</v>
      </c>
      <c r="EZ49" s="325">
        <v>97.878659312685599</v>
      </c>
      <c r="FA49" s="324">
        <v>-29</v>
      </c>
      <c r="FB49" s="325">
        <v>98.758561643835606</v>
      </c>
    </row>
    <row r="50" spans="1:158" ht="15" outlineLevel="2">
      <c r="A50" s="348">
        <v>234</v>
      </c>
      <c r="B50" s="349" t="s">
        <v>536</v>
      </c>
      <c r="C50" s="348" t="s">
        <v>400</v>
      </c>
      <c r="D50" s="313">
        <v>1152</v>
      </c>
      <c r="E50" s="313">
        <v>1119</v>
      </c>
      <c r="F50" s="313">
        <v>1154</v>
      </c>
      <c r="G50" s="313">
        <v>1184</v>
      </c>
      <c r="H50" s="313">
        <v>1242</v>
      </c>
      <c r="I50" s="313">
        <v>1249</v>
      </c>
      <c r="J50" s="313">
        <v>1312</v>
      </c>
      <c r="K50" s="313">
        <v>1353</v>
      </c>
      <c r="L50" s="313">
        <v>1383</v>
      </c>
      <c r="M50" s="313">
        <v>1440</v>
      </c>
      <c r="N50" s="313">
        <v>1442</v>
      </c>
      <c r="O50" s="313">
        <v>1442</v>
      </c>
      <c r="P50" s="313">
        <v>1241</v>
      </c>
      <c r="Q50" s="313">
        <v>1345</v>
      </c>
      <c r="R50" s="313">
        <v>1431</v>
      </c>
      <c r="S50" s="313">
        <v>1480</v>
      </c>
      <c r="T50" s="313">
        <v>1242</v>
      </c>
      <c r="U50" s="313">
        <v>1569</v>
      </c>
      <c r="V50" s="313">
        <v>1587</v>
      </c>
      <c r="W50" s="313">
        <v>1696</v>
      </c>
      <c r="X50" s="313">
        <v>1724</v>
      </c>
      <c r="Y50" s="313">
        <v>1793</v>
      </c>
      <c r="Z50" s="313">
        <v>1669</v>
      </c>
      <c r="AA50" s="313">
        <v>1582</v>
      </c>
      <c r="AB50" s="313">
        <v>1475</v>
      </c>
      <c r="AC50" s="313">
        <v>1395</v>
      </c>
      <c r="AD50" s="313">
        <v>1443</v>
      </c>
      <c r="AE50" s="313">
        <v>1485</v>
      </c>
      <c r="AF50" s="313">
        <v>1543</v>
      </c>
      <c r="AG50" s="313">
        <v>1578</v>
      </c>
      <c r="AH50" s="313">
        <v>1632</v>
      </c>
      <c r="AI50" s="313">
        <v>1675</v>
      </c>
      <c r="AJ50" s="313">
        <v>1689</v>
      </c>
      <c r="AK50" s="313">
        <v>1715</v>
      </c>
      <c r="AL50" s="313">
        <v>1572</v>
      </c>
      <c r="AM50" s="313">
        <v>1658</v>
      </c>
      <c r="AN50" s="313">
        <v>1655</v>
      </c>
      <c r="AO50" s="313">
        <v>1415</v>
      </c>
      <c r="AP50" s="313">
        <v>1530</v>
      </c>
      <c r="AQ50" s="313">
        <v>1598</v>
      </c>
      <c r="AR50" s="313">
        <v>1679</v>
      </c>
      <c r="AS50" s="313">
        <v>2052</v>
      </c>
      <c r="AT50" s="313">
        <v>2062</v>
      </c>
      <c r="AU50" s="313">
        <v>2059</v>
      </c>
      <c r="AV50" s="313">
        <v>2031</v>
      </c>
      <c r="AW50" s="313">
        <v>2049</v>
      </c>
      <c r="AX50" s="313">
        <v>2030</v>
      </c>
      <c r="AY50" s="313">
        <v>2031</v>
      </c>
      <c r="AZ50" s="313">
        <v>1991</v>
      </c>
      <c r="BA50" s="313">
        <v>1938</v>
      </c>
      <c r="BB50" s="313">
        <v>1856</v>
      </c>
      <c r="BC50" s="313">
        <v>1810</v>
      </c>
      <c r="BD50" s="313">
        <v>1803</v>
      </c>
      <c r="BE50" s="313">
        <v>1800</v>
      </c>
      <c r="BF50" s="313">
        <v>1807</v>
      </c>
      <c r="BG50" s="313">
        <v>1798</v>
      </c>
      <c r="BH50" s="313">
        <v>1761</v>
      </c>
      <c r="BI50" s="313">
        <v>1772</v>
      </c>
      <c r="BJ50" s="313">
        <v>1732</v>
      </c>
      <c r="BK50" s="313">
        <v>1744</v>
      </c>
      <c r="BL50" s="211">
        <v>1732</v>
      </c>
      <c r="BM50" s="211">
        <v>1626</v>
      </c>
      <c r="BN50" s="211">
        <v>1741</v>
      </c>
      <c r="BO50" s="211">
        <v>1720</v>
      </c>
      <c r="BP50" s="211">
        <v>1691</v>
      </c>
      <c r="BQ50" s="211">
        <v>1734</v>
      </c>
      <c r="BR50" s="211">
        <v>1755</v>
      </c>
      <c r="BS50" s="211">
        <v>1758</v>
      </c>
      <c r="BT50" s="211">
        <v>1749</v>
      </c>
      <c r="BU50" s="211">
        <v>1784</v>
      </c>
      <c r="BV50" s="211">
        <v>1807</v>
      </c>
      <c r="BW50" s="211">
        <v>1841</v>
      </c>
      <c r="BX50" s="313">
        <v>1841</v>
      </c>
      <c r="BY50" s="313">
        <v>1781</v>
      </c>
      <c r="BZ50" s="313">
        <v>1765</v>
      </c>
      <c r="CA50" s="313">
        <v>1837</v>
      </c>
      <c r="CB50" s="313">
        <v>1947</v>
      </c>
      <c r="CC50" s="313">
        <v>2027</v>
      </c>
      <c r="CD50" s="313">
        <v>2052</v>
      </c>
      <c r="CE50" s="313">
        <v>2043</v>
      </c>
      <c r="CF50" s="313">
        <v>2128</v>
      </c>
      <c r="CG50" s="313">
        <v>2349</v>
      </c>
      <c r="CH50" s="313">
        <v>2421</v>
      </c>
      <c r="CI50" s="313">
        <v>2466</v>
      </c>
      <c r="CJ50" s="211">
        <v>2508</v>
      </c>
      <c r="CK50" s="211">
        <v>2508</v>
      </c>
      <c r="CL50" s="211">
        <v>2679</v>
      </c>
      <c r="CM50" s="211">
        <v>2799</v>
      </c>
      <c r="CN50" s="211">
        <v>2717</v>
      </c>
      <c r="CO50" s="211">
        <v>2737</v>
      </c>
      <c r="CP50" s="211">
        <v>2922</v>
      </c>
      <c r="CQ50" s="211">
        <v>2969</v>
      </c>
      <c r="CR50" s="211">
        <v>2671</v>
      </c>
      <c r="CS50" s="211">
        <v>3083</v>
      </c>
      <c r="CT50" s="211">
        <v>3213</v>
      </c>
      <c r="CU50" s="211">
        <v>3317</v>
      </c>
      <c r="CV50" s="313">
        <v>3315</v>
      </c>
      <c r="CW50" s="313">
        <v>3359</v>
      </c>
      <c r="CX50" s="313">
        <v>3426</v>
      </c>
      <c r="CY50" s="313">
        <v>3459</v>
      </c>
      <c r="CZ50" s="313">
        <v>3533</v>
      </c>
      <c r="DA50" s="313">
        <v>3552</v>
      </c>
      <c r="DB50" s="313">
        <v>3621</v>
      </c>
      <c r="DC50" s="313">
        <v>3626</v>
      </c>
      <c r="DD50" s="313">
        <v>3620</v>
      </c>
      <c r="DE50" s="313">
        <v>3658</v>
      </c>
      <c r="DF50" s="313">
        <v>3674</v>
      </c>
      <c r="DG50" s="313">
        <v>3671</v>
      </c>
      <c r="DH50" s="211">
        <v>3613</v>
      </c>
      <c r="DI50" s="211">
        <v>3556</v>
      </c>
      <c r="DJ50" s="211">
        <v>3671</v>
      </c>
      <c r="DK50" s="211">
        <v>3689</v>
      </c>
      <c r="DL50" s="211">
        <v>3596</v>
      </c>
      <c r="DM50" s="211">
        <v>3549</v>
      </c>
      <c r="DN50" s="211">
        <v>2891</v>
      </c>
      <c r="DO50" s="211">
        <v>2831</v>
      </c>
      <c r="DP50" s="211">
        <v>2848</v>
      </c>
      <c r="DQ50" s="211">
        <v>2822</v>
      </c>
      <c r="DR50" s="211">
        <v>2731</v>
      </c>
      <c r="DS50" s="211">
        <v>2680</v>
      </c>
      <c r="DT50" s="313">
        <v>2506</v>
      </c>
      <c r="DU50" s="313">
        <v>2408</v>
      </c>
      <c r="DV50" s="313">
        <v>2537</v>
      </c>
      <c r="DW50" s="313">
        <v>2495</v>
      </c>
      <c r="DX50" s="313">
        <v>2431</v>
      </c>
      <c r="DY50" s="313">
        <v>2466</v>
      </c>
      <c r="DZ50" s="313">
        <v>2416</v>
      </c>
      <c r="EA50" s="313">
        <v>2452</v>
      </c>
      <c r="EB50" s="313">
        <v>2460</v>
      </c>
      <c r="EC50" s="313">
        <v>2447</v>
      </c>
      <c r="ED50" s="313">
        <v>2425</v>
      </c>
      <c r="EE50" s="313">
        <v>2385</v>
      </c>
      <c r="EF50" s="211">
        <v>2255</v>
      </c>
      <c r="EG50" s="211">
        <v>2107</v>
      </c>
      <c r="EH50" s="211">
        <v>2128</v>
      </c>
      <c r="EI50" s="211">
        <v>2149</v>
      </c>
      <c r="EJ50" s="211">
        <v>2175</v>
      </c>
      <c r="EK50" s="211">
        <v>2256</v>
      </c>
      <c r="EL50" s="211">
        <v>2261</v>
      </c>
      <c r="EM50" s="211">
        <v>2260</v>
      </c>
      <c r="EN50" s="211">
        <v>2329</v>
      </c>
      <c r="EO50" s="211">
        <v>2345</v>
      </c>
      <c r="EP50" s="211">
        <v>2329</v>
      </c>
      <c r="EQ50" s="211">
        <v>2307</v>
      </c>
      <c r="ER50" s="211">
        <v>2184</v>
      </c>
      <c r="ES50" s="211">
        <v>2109</v>
      </c>
      <c r="ET50" s="211">
        <v>2224</v>
      </c>
      <c r="EU50" s="211">
        <v>2259</v>
      </c>
      <c r="EV50" s="211">
        <v>2219</v>
      </c>
      <c r="EW50" s="328">
        <v>2240</v>
      </c>
      <c r="EX50" s="211">
        <v>2212</v>
      </c>
      <c r="EY50" s="324">
        <v>-28</v>
      </c>
      <c r="EZ50" s="325">
        <v>98.75</v>
      </c>
      <c r="FA50" s="324">
        <v>-95</v>
      </c>
      <c r="FB50" s="325">
        <v>95.882097962722099</v>
      </c>
    </row>
    <row r="51" spans="1:158" ht="15" outlineLevel="2">
      <c r="A51" s="348">
        <v>240</v>
      </c>
      <c r="B51" s="349" t="s">
        <v>536</v>
      </c>
      <c r="C51" s="348" t="s">
        <v>579</v>
      </c>
      <c r="D51" s="313">
        <v>1712</v>
      </c>
      <c r="E51" s="313">
        <v>1749</v>
      </c>
      <c r="F51" s="313">
        <v>1761</v>
      </c>
      <c r="G51" s="313">
        <v>1757</v>
      </c>
      <c r="H51" s="313">
        <v>1753</v>
      </c>
      <c r="I51" s="313">
        <v>1724</v>
      </c>
      <c r="J51" s="313">
        <v>1725</v>
      </c>
      <c r="K51" s="313">
        <v>1737</v>
      </c>
      <c r="L51" s="313">
        <v>1766</v>
      </c>
      <c r="M51" s="313">
        <v>1730</v>
      </c>
      <c r="N51" s="313">
        <v>1738</v>
      </c>
      <c r="O51" s="313">
        <v>1740</v>
      </c>
      <c r="P51" s="313">
        <v>1721</v>
      </c>
      <c r="Q51" s="313">
        <v>1439</v>
      </c>
      <c r="R51" s="313">
        <v>1651</v>
      </c>
      <c r="S51" s="313">
        <v>1697</v>
      </c>
      <c r="T51" s="313">
        <v>1753</v>
      </c>
      <c r="U51" s="313">
        <v>1793</v>
      </c>
      <c r="V51" s="313">
        <v>1802</v>
      </c>
      <c r="W51" s="313">
        <v>1848</v>
      </c>
      <c r="X51" s="313">
        <v>1864</v>
      </c>
      <c r="Y51" s="313">
        <v>1888</v>
      </c>
      <c r="Z51" s="313">
        <v>1852</v>
      </c>
      <c r="AA51" s="313">
        <v>1822</v>
      </c>
      <c r="AB51" s="313">
        <v>1829</v>
      </c>
      <c r="AC51" s="313">
        <v>1774</v>
      </c>
      <c r="AD51" s="313">
        <v>1790</v>
      </c>
      <c r="AE51" s="313">
        <v>1785</v>
      </c>
      <c r="AF51" s="313">
        <v>1776</v>
      </c>
      <c r="AG51" s="313">
        <v>1813</v>
      </c>
      <c r="AH51" s="313">
        <v>2037</v>
      </c>
      <c r="AI51" s="313">
        <v>2078</v>
      </c>
      <c r="AJ51" s="313">
        <v>2087</v>
      </c>
      <c r="AK51" s="313">
        <v>2045</v>
      </c>
      <c r="AL51" s="313">
        <v>1905</v>
      </c>
      <c r="AM51" s="313">
        <v>1930</v>
      </c>
      <c r="AN51" s="313">
        <v>1931</v>
      </c>
      <c r="AO51" s="313">
        <v>1869</v>
      </c>
      <c r="AP51" s="313">
        <v>1886</v>
      </c>
      <c r="AQ51" s="313">
        <v>1923</v>
      </c>
      <c r="AR51" s="313">
        <v>1979</v>
      </c>
      <c r="AS51" s="313">
        <v>2068</v>
      </c>
      <c r="AT51" s="313">
        <v>2174</v>
      </c>
      <c r="AU51" s="313">
        <v>2176</v>
      </c>
      <c r="AV51" s="313">
        <v>2131</v>
      </c>
      <c r="AW51" s="313">
        <v>2130</v>
      </c>
      <c r="AX51" s="313">
        <v>2139</v>
      </c>
      <c r="AY51" s="313">
        <v>2135</v>
      </c>
      <c r="AZ51" s="313">
        <v>2100</v>
      </c>
      <c r="BA51" s="313">
        <v>2075</v>
      </c>
      <c r="BB51" s="313">
        <v>2016</v>
      </c>
      <c r="BC51" s="313">
        <v>1939</v>
      </c>
      <c r="BD51" s="313">
        <v>1930</v>
      </c>
      <c r="BE51" s="313">
        <v>1931</v>
      </c>
      <c r="BF51" s="313">
        <v>1941</v>
      </c>
      <c r="BG51" s="313">
        <v>1956</v>
      </c>
      <c r="BH51" s="313">
        <v>1957</v>
      </c>
      <c r="BI51" s="313">
        <v>1902</v>
      </c>
      <c r="BJ51" s="313">
        <v>1842</v>
      </c>
      <c r="BK51" s="313">
        <v>1838</v>
      </c>
      <c r="BL51" s="211">
        <v>1812</v>
      </c>
      <c r="BM51" s="211">
        <v>1829</v>
      </c>
      <c r="BN51" s="211">
        <v>1833</v>
      </c>
      <c r="BO51" s="211">
        <v>1874</v>
      </c>
      <c r="BP51" s="211">
        <v>1833</v>
      </c>
      <c r="BQ51" s="211">
        <v>1855</v>
      </c>
      <c r="BR51" s="211">
        <v>1848</v>
      </c>
      <c r="BS51" s="211">
        <v>1866</v>
      </c>
      <c r="BT51" s="211">
        <v>1867</v>
      </c>
      <c r="BU51" s="211">
        <v>1844</v>
      </c>
      <c r="BV51" s="211">
        <v>1800</v>
      </c>
      <c r="BW51" s="211">
        <v>1789</v>
      </c>
      <c r="BX51" s="313">
        <v>1724</v>
      </c>
      <c r="BY51" s="313">
        <v>1741</v>
      </c>
      <c r="BZ51" s="313">
        <v>1764</v>
      </c>
      <c r="CA51" s="313">
        <v>1760</v>
      </c>
      <c r="CB51" s="313">
        <v>1782</v>
      </c>
      <c r="CC51" s="313">
        <v>1781</v>
      </c>
      <c r="CD51" s="313">
        <v>1785</v>
      </c>
      <c r="CE51" s="313">
        <v>1827</v>
      </c>
      <c r="CF51" s="313">
        <v>1815</v>
      </c>
      <c r="CG51" s="313">
        <v>1818</v>
      </c>
      <c r="CH51" s="313">
        <v>1850</v>
      </c>
      <c r="CI51" s="313">
        <v>1871</v>
      </c>
      <c r="CJ51" s="211">
        <v>1807</v>
      </c>
      <c r="CK51" s="211">
        <v>1768</v>
      </c>
      <c r="CL51" s="211">
        <v>1806</v>
      </c>
      <c r="CM51" s="211">
        <v>1774</v>
      </c>
      <c r="CN51" s="211">
        <v>1735</v>
      </c>
      <c r="CO51" s="211">
        <v>1740</v>
      </c>
      <c r="CP51" s="211">
        <v>1760</v>
      </c>
      <c r="CQ51" s="211">
        <v>1773</v>
      </c>
      <c r="CR51" s="211">
        <v>1745</v>
      </c>
      <c r="CS51" s="211">
        <v>1723</v>
      </c>
      <c r="CT51" s="211">
        <v>1772</v>
      </c>
      <c r="CU51" s="211">
        <v>1794</v>
      </c>
      <c r="CV51" s="313">
        <v>1765</v>
      </c>
      <c r="CW51" s="313">
        <v>1768</v>
      </c>
      <c r="CX51" s="313">
        <v>1824</v>
      </c>
      <c r="CY51" s="313">
        <v>1811</v>
      </c>
      <c r="CZ51" s="313">
        <v>1811</v>
      </c>
      <c r="DA51" s="313">
        <v>1813</v>
      </c>
      <c r="DB51" s="313">
        <v>1778</v>
      </c>
      <c r="DC51" s="313">
        <v>1756</v>
      </c>
      <c r="DD51" s="313">
        <v>1787</v>
      </c>
      <c r="DE51" s="313">
        <v>1798</v>
      </c>
      <c r="DF51" s="313">
        <v>1795</v>
      </c>
      <c r="DG51" s="313">
        <v>1814</v>
      </c>
      <c r="DH51" s="211">
        <v>1808</v>
      </c>
      <c r="DI51" s="211">
        <v>1788</v>
      </c>
      <c r="DJ51" s="211">
        <v>1815</v>
      </c>
      <c r="DK51" s="211">
        <v>1822</v>
      </c>
      <c r="DL51" s="211">
        <v>1821</v>
      </c>
      <c r="DM51" s="211">
        <v>1830</v>
      </c>
      <c r="DN51" s="211">
        <v>1722</v>
      </c>
      <c r="DO51" s="211">
        <v>1690</v>
      </c>
      <c r="DP51" s="211">
        <v>1717</v>
      </c>
      <c r="DQ51" s="211">
        <v>1720</v>
      </c>
      <c r="DR51" s="211">
        <v>1735</v>
      </c>
      <c r="DS51" s="211">
        <v>1719</v>
      </c>
      <c r="DT51" s="313">
        <v>1666</v>
      </c>
      <c r="DU51" s="313">
        <v>1684</v>
      </c>
      <c r="DV51" s="313">
        <v>1723</v>
      </c>
      <c r="DW51" s="313">
        <v>1738</v>
      </c>
      <c r="DX51" s="313">
        <v>1741</v>
      </c>
      <c r="DY51" s="313">
        <v>1756</v>
      </c>
      <c r="DZ51" s="313">
        <v>1724</v>
      </c>
      <c r="EA51" s="313">
        <v>1701</v>
      </c>
      <c r="EB51" s="313">
        <v>1741</v>
      </c>
      <c r="EC51" s="313">
        <v>1754</v>
      </c>
      <c r="ED51" s="313">
        <v>1780</v>
      </c>
      <c r="EE51" s="313">
        <v>1779</v>
      </c>
      <c r="EF51" s="211">
        <v>1747</v>
      </c>
      <c r="EG51" s="211">
        <v>1753</v>
      </c>
      <c r="EH51" s="211">
        <v>1747</v>
      </c>
      <c r="EI51" s="211">
        <v>1766</v>
      </c>
      <c r="EJ51" s="211">
        <v>1775</v>
      </c>
      <c r="EK51" s="211">
        <v>1794</v>
      </c>
      <c r="EL51" s="211">
        <v>1798</v>
      </c>
      <c r="EM51" s="211">
        <v>1788</v>
      </c>
      <c r="EN51" s="211">
        <v>1769</v>
      </c>
      <c r="EO51" s="211">
        <v>1784</v>
      </c>
      <c r="EP51" s="211">
        <v>1748</v>
      </c>
      <c r="EQ51" s="211">
        <v>1733</v>
      </c>
      <c r="ER51" s="211">
        <v>1682</v>
      </c>
      <c r="ES51" s="211">
        <v>1690</v>
      </c>
      <c r="ET51" s="211">
        <v>1699</v>
      </c>
      <c r="EU51" s="211">
        <v>1712</v>
      </c>
      <c r="EV51" s="211">
        <v>1734</v>
      </c>
      <c r="EW51" s="328">
        <v>1781</v>
      </c>
      <c r="EX51" s="211">
        <v>1754</v>
      </c>
      <c r="EY51" s="324">
        <v>-27</v>
      </c>
      <c r="EZ51" s="325">
        <v>98.483997754070799</v>
      </c>
      <c r="FA51" s="324">
        <v>21</v>
      </c>
      <c r="FB51" s="325">
        <v>101.211771494518</v>
      </c>
    </row>
    <row r="52" spans="1:158" ht="15" outlineLevel="2">
      <c r="A52" s="348">
        <v>284</v>
      </c>
      <c r="B52" s="349" t="s">
        <v>536</v>
      </c>
      <c r="C52" s="348" t="s">
        <v>407</v>
      </c>
      <c r="D52" s="313">
        <v>2489</v>
      </c>
      <c r="E52" s="313">
        <v>2407</v>
      </c>
      <c r="F52" s="313">
        <v>2439</v>
      </c>
      <c r="G52" s="313">
        <v>2458</v>
      </c>
      <c r="H52" s="313">
        <v>2524</v>
      </c>
      <c r="I52" s="313">
        <v>2584</v>
      </c>
      <c r="J52" s="313">
        <v>2555</v>
      </c>
      <c r="K52" s="313">
        <v>2634</v>
      </c>
      <c r="L52" s="313">
        <v>2667</v>
      </c>
      <c r="M52" s="313">
        <v>2650</v>
      </c>
      <c r="N52" s="313">
        <v>2621</v>
      </c>
      <c r="O52" s="313">
        <v>2598</v>
      </c>
      <c r="P52" s="313">
        <v>2489</v>
      </c>
      <c r="Q52" s="313">
        <v>2424</v>
      </c>
      <c r="R52" s="313">
        <v>2552</v>
      </c>
      <c r="S52" s="313">
        <v>2550</v>
      </c>
      <c r="T52" s="313">
        <v>2524</v>
      </c>
      <c r="U52" s="313">
        <v>2566</v>
      </c>
      <c r="V52" s="313">
        <v>2539</v>
      </c>
      <c r="W52" s="313">
        <v>2638</v>
      </c>
      <c r="X52" s="313">
        <v>2702</v>
      </c>
      <c r="Y52" s="313">
        <v>2746</v>
      </c>
      <c r="Z52" s="313">
        <v>2651</v>
      </c>
      <c r="AA52" s="313">
        <v>2606</v>
      </c>
      <c r="AB52" s="313">
        <v>2469</v>
      </c>
      <c r="AC52" s="313">
        <v>2421</v>
      </c>
      <c r="AD52" s="313">
        <v>2356</v>
      </c>
      <c r="AE52" s="313">
        <v>2498</v>
      </c>
      <c r="AF52" s="313">
        <v>2481</v>
      </c>
      <c r="AG52" s="313">
        <v>2394</v>
      </c>
      <c r="AH52" s="313">
        <v>2477</v>
      </c>
      <c r="AI52" s="313">
        <v>2493</v>
      </c>
      <c r="AJ52" s="313">
        <v>2514</v>
      </c>
      <c r="AK52" s="313">
        <v>2511</v>
      </c>
      <c r="AL52" s="313">
        <v>2383</v>
      </c>
      <c r="AM52" s="313">
        <v>2417</v>
      </c>
      <c r="AN52" s="313">
        <v>2374</v>
      </c>
      <c r="AO52" s="313">
        <v>2131</v>
      </c>
      <c r="AP52" s="313">
        <v>2221</v>
      </c>
      <c r="AQ52" s="313">
        <v>2306</v>
      </c>
      <c r="AR52" s="313">
        <v>2323</v>
      </c>
      <c r="AS52" s="313">
        <v>2536</v>
      </c>
      <c r="AT52" s="313">
        <v>2514</v>
      </c>
      <c r="AU52" s="313">
        <v>2582</v>
      </c>
      <c r="AV52" s="313">
        <v>2613</v>
      </c>
      <c r="AW52" s="313">
        <v>2674</v>
      </c>
      <c r="AX52" s="313">
        <v>2695</v>
      </c>
      <c r="AY52" s="313">
        <v>2712</v>
      </c>
      <c r="AZ52" s="313">
        <v>2722</v>
      </c>
      <c r="BA52" s="313">
        <v>2682</v>
      </c>
      <c r="BB52" s="313">
        <v>2664</v>
      </c>
      <c r="BC52" s="313">
        <v>2599</v>
      </c>
      <c r="BD52" s="313">
        <v>2618</v>
      </c>
      <c r="BE52" s="313">
        <v>2671</v>
      </c>
      <c r="BF52" s="313">
        <v>2667</v>
      </c>
      <c r="BG52" s="313">
        <v>2660</v>
      </c>
      <c r="BH52" s="313">
        <v>2670</v>
      </c>
      <c r="BI52" s="313">
        <v>2705</v>
      </c>
      <c r="BJ52" s="313">
        <v>2699</v>
      </c>
      <c r="BK52" s="313">
        <v>2721</v>
      </c>
      <c r="BL52" s="211">
        <v>2655</v>
      </c>
      <c r="BM52" s="211">
        <v>2503</v>
      </c>
      <c r="BN52" s="211">
        <v>2601</v>
      </c>
      <c r="BO52" s="211">
        <v>2644</v>
      </c>
      <c r="BP52" s="211">
        <v>2600</v>
      </c>
      <c r="BQ52" s="211">
        <v>2619</v>
      </c>
      <c r="BR52" s="211">
        <v>2615</v>
      </c>
      <c r="BS52" s="211">
        <v>2647</v>
      </c>
      <c r="BT52" s="211">
        <v>2644</v>
      </c>
      <c r="BU52" s="211">
        <v>2672</v>
      </c>
      <c r="BV52" s="211">
        <v>2695</v>
      </c>
      <c r="BW52" s="211">
        <v>2701</v>
      </c>
      <c r="BX52" s="313">
        <v>2629</v>
      </c>
      <c r="BY52" s="313">
        <v>2532</v>
      </c>
      <c r="BZ52" s="313">
        <v>2501</v>
      </c>
      <c r="CA52" s="313">
        <v>2534</v>
      </c>
      <c r="CB52" s="313">
        <v>2610</v>
      </c>
      <c r="CC52" s="313">
        <v>2698</v>
      </c>
      <c r="CD52" s="313">
        <v>2753</v>
      </c>
      <c r="CE52" s="313">
        <v>2718</v>
      </c>
      <c r="CF52" s="313">
        <v>2690</v>
      </c>
      <c r="CG52" s="313">
        <v>2728</v>
      </c>
      <c r="CH52" s="313">
        <v>2701</v>
      </c>
      <c r="CI52" s="313">
        <v>2706</v>
      </c>
      <c r="CJ52" s="211">
        <v>2619</v>
      </c>
      <c r="CK52" s="211">
        <v>2579</v>
      </c>
      <c r="CL52" s="211">
        <v>2597</v>
      </c>
      <c r="CM52" s="211">
        <v>2637</v>
      </c>
      <c r="CN52" s="211">
        <v>2512</v>
      </c>
      <c r="CO52" s="211">
        <v>2521</v>
      </c>
      <c r="CP52" s="211">
        <v>2558</v>
      </c>
      <c r="CQ52" s="211">
        <v>2688</v>
      </c>
      <c r="CR52" s="211">
        <v>2755</v>
      </c>
      <c r="CS52" s="211">
        <v>2877</v>
      </c>
      <c r="CT52" s="211">
        <v>2982</v>
      </c>
      <c r="CU52" s="211">
        <v>3040</v>
      </c>
      <c r="CV52" s="313">
        <v>2965</v>
      </c>
      <c r="CW52" s="313">
        <v>2908</v>
      </c>
      <c r="CX52" s="313">
        <v>2974</v>
      </c>
      <c r="CY52" s="313">
        <v>3038</v>
      </c>
      <c r="CZ52" s="313">
        <v>3077</v>
      </c>
      <c r="DA52" s="313">
        <v>3103</v>
      </c>
      <c r="DB52" s="313">
        <v>3132</v>
      </c>
      <c r="DC52" s="313">
        <v>3154</v>
      </c>
      <c r="DD52" s="313">
        <v>3078</v>
      </c>
      <c r="DE52" s="313">
        <v>3142</v>
      </c>
      <c r="DF52" s="313">
        <v>3151</v>
      </c>
      <c r="DG52" s="313">
        <v>3163</v>
      </c>
      <c r="DH52" s="211">
        <v>3122</v>
      </c>
      <c r="DI52" s="211">
        <v>3063</v>
      </c>
      <c r="DJ52" s="211">
        <v>3195</v>
      </c>
      <c r="DK52" s="211">
        <v>3220</v>
      </c>
      <c r="DL52" s="211">
        <v>3210</v>
      </c>
      <c r="DM52" s="211">
        <v>3184</v>
      </c>
      <c r="DN52" s="211">
        <v>2903</v>
      </c>
      <c r="DO52" s="211">
        <v>2883</v>
      </c>
      <c r="DP52" s="211">
        <v>2879</v>
      </c>
      <c r="DQ52" s="211">
        <v>2806</v>
      </c>
      <c r="DR52" s="211">
        <v>2818</v>
      </c>
      <c r="DS52" s="211">
        <v>2813</v>
      </c>
      <c r="DT52" s="313">
        <v>2688</v>
      </c>
      <c r="DU52" s="313">
        <v>2637</v>
      </c>
      <c r="DV52" s="313">
        <v>2842</v>
      </c>
      <c r="DW52" s="313">
        <v>2869</v>
      </c>
      <c r="DX52" s="313">
        <v>2838</v>
      </c>
      <c r="DY52" s="313">
        <v>2783</v>
      </c>
      <c r="DZ52" s="313">
        <v>2764</v>
      </c>
      <c r="EA52" s="313">
        <v>2809</v>
      </c>
      <c r="EB52" s="313">
        <v>2825</v>
      </c>
      <c r="EC52" s="313">
        <v>2859</v>
      </c>
      <c r="ED52" s="313">
        <v>2876</v>
      </c>
      <c r="EE52" s="313">
        <v>2851</v>
      </c>
      <c r="EF52" s="211">
        <v>2721</v>
      </c>
      <c r="EG52" s="211">
        <v>2676</v>
      </c>
      <c r="EH52" s="211">
        <v>2659</v>
      </c>
      <c r="EI52" s="211">
        <v>2688</v>
      </c>
      <c r="EJ52" s="211">
        <v>2752</v>
      </c>
      <c r="EK52" s="211">
        <v>2788</v>
      </c>
      <c r="EL52" s="211">
        <v>2750</v>
      </c>
      <c r="EM52" s="211">
        <v>2739</v>
      </c>
      <c r="EN52" s="211">
        <v>2776</v>
      </c>
      <c r="EO52" s="211">
        <v>2762</v>
      </c>
      <c r="EP52" s="211">
        <v>2825</v>
      </c>
      <c r="EQ52" s="211">
        <v>2841</v>
      </c>
      <c r="ER52" s="211">
        <v>2688</v>
      </c>
      <c r="ES52" s="211">
        <v>2647</v>
      </c>
      <c r="ET52" s="211">
        <v>2694</v>
      </c>
      <c r="EU52" s="211">
        <v>2723</v>
      </c>
      <c r="EV52" s="211">
        <v>2728</v>
      </c>
      <c r="EW52" s="328">
        <v>2744</v>
      </c>
      <c r="EX52" s="211">
        <v>2718</v>
      </c>
      <c r="EY52" s="324">
        <v>-26</v>
      </c>
      <c r="EZ52" s="325">
        <v>99.0524781341108</v>
      </c>
      <c r="FA52" s="324">
        <v>-123</v>
      </c>
      <c r="FB52" s="325">
        <v>95.670538542766593</v>
      </c>
    </row>
    <row r="53" spans="1:158" ht="15" outlineLevel="2">
      <c r="A53" s="348">
        <v>306</v>
      </c>
      <c r="B53" s="349" t="s">
        <v>536</v>
      </c>
      <c r="C53" s="348" t="s">
        <v>408</v>
      </c>
      <c r="D53" s="313">
        <v>512</v>
      </c>
      <c r="E53" s="313">
        <v>513</v>
      </c>
      <c r="F53" s="313">
        <v>521</v>
      </c>
      <c r="G53" s="313">
        <v>472</v>
      </c>
      <c r="H53" s="313">
        <v>491</v>
      </c>
      <c r="I53" s="313">
        <v>446</v>
      </c>
      <c r="J53" s="313">
        <v>476</v>
      </c>
      <c r="K53" s="313">
        <v>497</v>
      </c>
      <c r="L53" s="313">
        <v>502</v>
      </c>
      <c r="M53" s="313">
        <v>540</v>
      </c>
      <c r="N53" s="313">
        <v>543</v>
      </c>
      <c r="O53" s="313">
        <v>533</v>
      </c>
      <c r="P53" s="313">
        <v>510</v>
      </c>
      <c r="Q53" s="313">
        <v>507</v>
      </c>
      <c r="R53" s="313">
        <v>532</v>
      </c>
      <c r="S53" s="313">
        <v>552</v>
      </c>
      <c r="T53" s="313">
        <v>491</v>
      </c>
      <c r="U53" s="313">
        <v>563</v>
      </c>
      <c r="V53" s="313">
        <v>557</v>
      </c>
      <c r="W53" s="313">
        <v>575</v>
      </c>
      <c r="X53" s="313">
        <v>584</v>
      </c>
      <c r="Y53" s="313">
        <v>603</v>
      </c>
      <c r="Z53" s="313">
        <v>596</v>
      </c>
      <c r="AA53" s="313">
        <v>581</v>
      </c>
      <c r="AB53" s="313">
        <v>549</v>
      </c>
      <c r="AC53" s="313">
        <v>506</v>
      </c>
      <c r="AD53" s="313">
        <v>491</v>
      </c>
      <c r="AE53" s="313">
        <v>471</v>
      </c>
      <c r="AF53" s="313">
        <v>460</v>
      </c>
      <c r="AG53" s="313">
        <v>461</v>
      </c>
      <c r="AH53" s="313">
        <v>449</v>
      </c>
      <c r="AI53" s="313">
        <v>462</v>
      </c>
      <c r="AJ53" s="313">
        <v>501</v>
      </c>
      <c r="AK53" s="313">
        <v>517</v>
      </c>
      <c r="AL53" s="313">
        <v>506</v>
      </c>
      <c r="AM53" s="313">
        <v>563</v>
      </c>
      <c r="AN53" s="313">
        <v>680</v>
      </c>
      <c r="AO53" s="313">
        <v>604</v>
      </c>
      <c r="AP53" s="313">
        <v>604</v>
      </c>
      <c r="AQ53" s="313">
        <v>603</v>
      </c>
      <c r="AR53" s="313">
        <v>597</v>
      </c>
      <c r="AS53" s="313">
        <v>643</v>
      </c>
      <c r="AT53" s="313">
        <v>655</v>
      </c>
      <c r="AU53" s="313">
        <v>665</v>
      </c>
      <c r="AV53" s="313">
        <v>646</v>
      </c>
      <c r="AW53" s="313">
        <v>662</v>
      </c>
      <c r="AX53" s="313">
        <v>657</v>
      </c>
      <c r="AY53" s="313">
        <v>655</v>
      </c>
      <c r="AZ53" s="313">
        <v>634</v>
      </c>
      <c r="BA53" s="313">
        <v>629</v>
      </c>
      <c r="BB53" s="313">
        <v>661</v>
      </c>
      <c r="BC53" s="313">
        <v>629</v>
      </c>
      <c r="BD53" s="313">
        <v>650</v>
      </c>
      <c r="BE53" s="313">
        <v>669</v>
      </c>
      <c r="BF53" s="313">
        <v>650</v>
      </c>
      <c r="BG53" s="313">
        <v>666</v>
      </c>
      <c r="BH53" s="313">
        <v>660</v>
      </c>
      <c r="BI53" s="313">
        <v>646</v>
      </c>
      <c r="BJ53" s="313">
        <v>668</v>
      </c>
      <c r="BK53" s="313">
        <v>690</v>
      </c>
      <c r="BL53" s="211">
        <v>675</v>
      </c>
      <c r="BM53" s="211">
        <v>660</v>
      </c>
      <c r="BN53" s="211">
        <v>686</v>
      </c>
      <c r="BO53" s="211">
        <v>706</v>
      </c>
      <c r="BP53" s="211">
        <v>711</v>
      </c>
      <c r="BQ53" s="211">
        <v>763</v>
      </c>
      <c r="BR53" s="211">
        <v>761</v>
      </c>
      <c r="BS53" s="211">
        <v>773</v>
      </c>
      <c r="BT53" s="211">
        <v>768</v>
      </c>
      <c r="BU53" s="211">
        <v>806</v>
      </c>
      <c r="BV53" s="211">
        <v>829</v>
      </c>
      <c r="BW53" s="211">
        <v>827</v>
      </c>
      <c r="BX53" s="313">
        <v>818</v>
      </c>
      <c r="BY53" s="313">
        <v>802</v>
      </c>
      <c r="BZ53" s="313">
        <v>835</v>
      </c>
      <c r="CA53" s="313">
        <v>843</v>
      </c>
      <c r="CB53" s="313">
        <v>895</v>
      </c>
      <c r="CC53" s="313">
        <v>895</v>
      </c>
      <c r="CD53" s="313">
        <v>894</v>
      </c>
      <c r="CE53" s="313">
        <v>877</v>
      </c>
      <c r="CF53" s="313">
        <v>868</v>
      </c>
      <c r="CG53" s="313">
        <v>867</v>
      </c>
      <c r="CH53" s="313">
        <v>861</v>
      </c>
      <c r="CI53" s="313">
        <v>896</v>
      </c>
      <c r="CJ53" s="211">
        <v>840</v>
      </c>
      <c r="CK53" s="211">
        <v>850</v>
      </c>
      <c r="CL53" s="211">
        <v>891</v>
      </c>
      <c r="CM53" s="211">
        <v>889</v>
      </c>
      <c r="CN53" s="211">
        <v>837</v>
      </c>
      <c r="CO53" s="211">
        <v>801</v>
      </c>
      <c r="CP53" s="211">
        <v>774</v>
      </c>
      <c r="CQ53" s="211">
        <v>821</v>
      </c>
      <c r="CR53" s="211">
        <v>843</v>
      </c>
      <c r="CS53" s="211">
        <v>879</v>
      </c>
      <c r="CT53" s="211">
        <v>886</v>
      </c>
      <c r="CU53" s="211">
        <v>923</v>
      </c>
      <c r="CV53" s="313">
        <v>902</v>
      </c>
      <c r="CW53" s="313">
        <v>927</v>
      </c>
      <c r="CX53" s="313">
        <v>969</v>
      </c>
      <c r="CY53" s="313">
        <v>988</v>
      </c>
      <c r="CZ53" s="313">
        <v>992</v>
      </c>
      <c r="DA53" s="313">
        <v>1003</v>
      </c>
      <c r="DB53" s="313">
        <v>1012</v>
      </c>
      <c r="DC53" s="313">
        <v>1057</v>
      </c>
      <c r="DD53" s="313">
        <v>1074</v>
      </c>
      <c r="DE53" s="313">
        <v>1110</v>
      </c>
      <c r="DF53" s="313">
        <v>1025</v>
      </c>
      <c r="DG53" s="313">
        <v>1040</v>
      </c>
      <c r="DH53" s="211">
        <v>1000</v>
      </c>
      <c r="DI53" s="211">
        <v>1033</v>
      </c>
      <c r="DJ53" s="211">
        <v>1049</v>
      </c>
      <c r="DK53" s="211">
        <v>1133</v>
      </c>
      <c r="DL53" s="211">
        <v>1117</v>
      </c>
      <c r="DM53" s="211">
        <v>1146</v>
      </c>
      <c r="DN53" s="211">
        <v>1006</v>
      </c>
      <c r="DO53" s="211">
        <v>1012</v>
      </c>
      <c r="DP53" s="211">
        <v>1018</v>
      </c>
      <c r="DQ53" s="211">
        <v>1023</v>
      </c>
      <c r="DR53" s="211">
        <v>1032</v>
      </c>
      <c r="DS53" s="211">
        <v>1021</v>
      </c>
      <c r="DT53" s="313">
        <v>1010</v>
      </c>
      <c r="DU53" s="313">
        <v>1010</v>
      </c>
      <c r="DV53" s="313">
        <v>1068</v>
      </c>
      <c r="DW53" s="313">
        <v>1055</v>
      </c>
      <c r="DX53" s="313">
        <v>1075</v>
      </c>
      <c r="DY53" s="313">
        <v>1064</v>
      </c>
      <c r="DZ53" s="313">
        <v>1057</v>
      </c>
      <c r="EA53" s="313">
        <v>1097</v>
      </c>
      <c r="EB53" s="313">
        <v>1095</v>
      </c>
      <c r="EC53" s="313">
        <v>1085</v>
      </c>
      <c r="ED53" s="313">
        <v>1104</v>
      </c>
      <c r="EE53" s="313">
        <v>1074</v>
      </c>
      <c r="EF53" s="211">
        <v>1009</v>
      </c>
      <c r="EG53" s="211">
        <v>1021</v>
      </c>
      <c r="EH53" s="211">
        <v>1040</v>
      </c>
      <c r="EI53" s="211">
        <v>1025</v>
      </c>
      <c r="EJ53" s="211">
        <v>1052</v>
      </c>
      <c r="EK53" s="211">
        <v>1056</v>
      </c>
      <c r="EL53" s="211">
        <v>1027</v>
      </c>
      <c r="EM53" s="211">
        <v>1032</v>
      </c>
      <c r="EN53" s="211">
        <v>1027</v>
      </c>
      <c r="EO53" s="211">
        <v>1028</v>
      </c>
      <c r="EP53" s="211">
        <v>1009</v>
      </c>
      <c r="EQ53" s="211">
        <v>964</v>
      </c>
      <c r="ER53" s="211">
        <v>916</v>
      </c>
      <c r="ES53" s="211">
        <v>902</v>
      </c>
      <c r="ET53" s="211">
        <v>964</v>
      </c>
      <c r="EU53" s="211">
        <v>976</v>
      </c>
      <c r="EV53" s="211">
        <v>964</v>
      </c>
      <c r="EW53" s="328">
        <v>991</v>
      </c>
      <c r="EX53" s="211">
        <v>969</v>
      </c>
      <c r="EY53" s="324">
        <v>-22</v>
      </c>
      <c r="EZ53" s="325">
        <v>97.780020181634697</v>
      </c>
      <c r="FA53" s="324">
        <v>5</v>
      </c>
      <c r="FB53" s="325">
        <v>100.51867219917</v>
      </c>
    </row>
    <row r="54" spans="1:158" ht="15" outlineLevel="2">
      <c r="A54" s="348">
        <v>347</v>
      </c>
      <c r="B54" s="349" t="s">
        <v>536</v>
      </c>
      <c r="C54" s="348" t="s">
        <v>415</v>
      </c>
      <c r="D54" s="313">
        <v>862</v>
      </c>
      <c r="E54" s="313">
        <v>861</v>
      </c>
      <c r="F54" s="313">
        <v>861</v>
      </c>
      <c r="G54" s="313">
        <v>841</v>
      </c>
      <c r="H54" s="313">
        <v>859</v>
      </c>
      <c r="I54" s="313">
        <v>872</v>
      </c>
      <c r="J54" s="313">
        <v>841</v>
      </c>
      <c r="K54" s="313">
        <v>838</v>
      </c>
      <c r="L54" s="313">
        <v>826</v>
      </c>
      <c r="M54" s="313">
        <v>869</v>
      </c>
      <c r="N54" s="313">
        <v>869</v>
      </c>
      <c r="O54" s="313">
        <v>812</v>
      </c>
      <c r="P54" s="313">
        <v>792</v>
      </c>
      <c r="Q54" s="313">
        <v>652</v>
      </c>
      <c r="R54" s="313">
        <v>788</v>
      </c>
      <c r="S54" s="313">
        <v>814</v>
      </c>
      <c r="T54" s="313">
        <v>859</v>
      </c>
      <c r="U54" s="313">
        <v>850</v>
      </c>
      <c r="V54" s="313">
        <v>855</v>
      </c>
      <c r="W54" s="313">
        <v>878</v>
      </c>
      <c r="X54" s="313">
        <v>891</v>
      </c>
      <c r="Y54" s="313">
        <v>931</v>
      </c>
      <c r="Z54" s="313">
        <v>889</v>
      </c>
      <c r="AA54" s="313">
        <v>870</v>
      </c>
      <c r="AB54" s="313">
        <v>831</v>
      </c>
      <c r="AC54" s="313">
        <v>816</v>
      </c>
      <c r="AD54" s="313">
        <v>816</v>
      </c>
      <c r="AE54" s="313">
        <v>838</v>
      </c>
      <c r="AF54" s="313">
        <v>830</v>
      </c>
      <c r="AG54" s="313">
        <v>869</v>
      </c>
      <c r="AH54" s="313">
        <v>932</v>
      </c>
      <c r="AI54" s="313">
        <v>926</v>
      </c>
      <c r="AJ54" s="313">
        <v>935</v>
      </c>
      <c r="AK54" s="313">
        <v>931</v>
      </c>
      <c r="AL54" s="313">
        <v>843</v>
      </c>
      <c r="AM54" s="313">
        <v>846</v>
      </c>
      <c r="AN54" s="313">
        <v>800</v>
      </c>
      <c r="AO54" s="313">
        <v>760</v>
      </c>
      <c r="AP54" s="313">
        <v>780</v>
      </c>
      <c r="AQ54" s="313">
        <v>831</v>
      </c>
      <c r="AR54" s="313">
        <v>862</v>
      </c>
      <c r="AS54" s="313">
        <v>886</v>
      </c>
      <c r="AT54" s="313">
        <v>902</v>
      </c>
      <c r="AU54" s="313">
        <v>906</v>
      </c>
      <c r="AV54" s="313">
        <v>900</v>
      </c>
      <c r="AW54" s="313">
        <v>886</v>
      </c>
      <c r="AX54" s="313">
        <v>885</v>
      </c>
      <c r="AY54" s="313">
        <v>855</v>
      </c>
      <c r="AZ54" s="313">
        <v>814</v>
      </c>
      <c r="BA54" s="313">
        <v>784</v>
      </c>
      <c r="BB54" s="313">
        <v>781</v>
      </c>
      <c r="BC54" s="313">
        <v>748</v>
      </c>
      <c r="BD54" s="313">
        <v>737</v>
      </c>
      <c r="BE54" s="313">
        <v>754</v>
      </c>
      <c r="BF54" s="313">
        <v>758</v>
      </c>
      <c r="BG54" s="313">
        <v>742</v>
      </c>
      <c r="BH54" s="313">
        <v>793</v>
      </c>
      <c r="BI54" s="313">
        <v>790</v>
      </c>
      <c r="BJ54" s="313">
        <v>777</v>
      </c>
      <c r="BK54" s="313">
        <v>799</v>
      </c>
      <c r="BL54" s="211">
        <v>785</v>
      </c>
      <c r="BM54" s="211">
        <v>798</v>
      </c>
      <c r="BN54" s="211">
        <v>838</v>
      </c>
      <c r="BO54" s="211">
        <v>868</v>
      </c>
      <c r="BP54" s="211">
        <v>894</v>
      </c>
      <c r="BQ54" s="211">
        <v>887</v>
      </c>
      <c r="BR54" s="211">
        <v>910</v>
      </c>
      <c r="BS54" s="211">
        <v>899</v>
      </c>
      <c r="BT54" s="211">
        <v>908</v>
      </c>
      <c r="BU54" s="211">
        <v>881</v>
      </c>
      <c r="BV54" s="211">
        <v>856</v>
      </c>
      <c r="BW54" s="211">
        <v>868</v>
      </c>
      <c r="BX54" s="313">
        <v>842</v>
      </c>
      <c r="BY54" s="313">
        <v>836</v>
      </c>
      <c r="BZ54" s="313">
        <v>881</v>
      </c>
      <c r="CA54" s="313">
        <v>876</v>
      </c>
      <c r="CB54" s="313">
        <v>892</v>
      </c>
      <c r="CC54" s="313">
        <v>885</v>
      </c>
      <c r="CD54" s="313">
        <v>900</v>
      </c>
      <c r="CE54" s="313">
        <v>930</v>
      </c>
      <c r="CF54" s="313">
        <v>878</v>
      </c>
      <c r="CG54" s="313">
        <v>838</v>
      </c>
      <c r="CH54" s="313">
        <v>844</v>
      </c>
      <c r="CI54" s="313">
        <v>823</v>
      </c>
      <c r="CJ54" s="211">
        <v>776</v>
      </c>
      <c r="CK54" s="211">
        <v>727</v>
      </c>
      <c r="CL54" s="211">
        <v>739</v>
      </c>
      <c r="CM54" s="211">
        <v>758</v>
      </c>
      <c r="CN54" s="211">
        <v>751</v>
      </c>
      <c r="CO54" s="211">
        <v>742</v>
      </c>
      <c r="CP54" s="211">
        <v>733</v>
      </c>
      <c r="CQ54" s="211">
        <v>747</v>
      </c>
      <c r="CR54" s="211">
        <v>735</v>
      </c>
      <c r="CS54" s="211">
        <v>713</v>
      </c>
      <c r="CT54" s="211">
        <v>709</v>
      </c>
      <c r="CU54" s="211">
        <v>722</v>
      </c>
      <c r="CV54" s="313">
        <v>721</v>
      </c>
      <c r="CW54" s="313">
        <v>742</v>
      </c>
      <c r="CX54" s="313">
        <v>779</v>
      </c>
      <c r="CY54" s="313">
        <v>801</v>
      </c>
      <c r="CZ54" s="313">
        <v>802</v>
      </c>
      <c r="DA54" s="313">
        <v>796</v>
      </c>
      <c r="DB54" s="313">
        <v>767</v>
      </c>
      <c r="DC54" s="313">
        <v>768</v>
      </c>
      <c r="DD54" s="313">
        <v>778</v>
      </c>
      <c r="DE54" s="313">
        <v>781</v>
      </c>
      <c r="DF54" s="313">
        <v>784</v>
      </c>
      <c r="DG54" s="313">
        <v>801</v>
      </c>
      <c r="DH54" s="211">
        <v>778</v>
      </c>
      <c r="DI54" s="211">
        <v>750</v>
      </c>
      <c r="DJ54" s="211">
        <v>781</v>
      </c>
      <c r="DK54" s="211">
        <v>786</v>
      </c>
      <c r="DL54" s="211">
        <v>799</v>
      </c>
      <c r="DM54" s="211">
        <v>819</v>
      </c>
      <c r="DN54" s="211">
        <v>747</v>
      </c>
      <c r="DO54" s="211">
        <v>744</v>
      </c>
      <c r="DP54" s="211">
        <v>761</v>
      </c>
      <c r="DQ54" s="211">
        <v>762</v>
      </c>
      <c r="DR54" s="211">
        <v>738</v>
      </c>
      <c r="DS54" s="211">
        <v>729</v>
      </c>
      <c r="DT54" s="313">
        <v>713</v>
      </c>
      <c r="DU54" s="313">
        <v>744</v>
      </c>
      <c r="DV54" s="313">
        <v>771</v>
      </c>
      <c r="DW54" s="313">
        <v>773</v>
      </c>
      <c r="DX54" s="313">
        <v>791</v>
      </c>
      <c r="DY54" s="313">
        <v>805</v>
      </c>
      <c r="DZ54" s="313">
        <v>793</v>
      </c>
      <c r="EA54" s="313">
        <v>797</v>
      </c>
      <c r="EB54" s="313">
        <v>796</v>
      </c>
      <c r="EC54" s="313">
        <v>758</v>
      </c>
      <c r="ED54" s="313">
        <v>772</v>
      </c>
      <c r="EE54" s="313">
        <v>772</v>
      </c>
      <c r="EF54" s="211">
        <v>717</v>
      </c>
      <c r="EG54" s="211">
        <v>710</v>
      </c>
      <c r="EH54" s="211">
        <v>706</v>
      </c>
      <c r="EI54" s="211">
        <v>731</v>
      </c>
      <c r="EJ54" s="211">
        <v>718</v>
      </c>
      <c r="EK54" s="211">
        <v>723</v>
      </c>
      <c r="EL54" s="211">
        <v>707</v>
      </c>
      <c r="EM54" s="211">
        <v>690</v>
      </c>
      <c r="EN54" s="211">
        <v>707</v>
      </c>
      <c r="EO54" s="211">
        <v>701</v>
      </c>
      <c r="EP54" s="211">
        <v>691</v>
      </c>
      <c r="EQ54" s="211">
        <v>681</v>
      </c>
      <c r="ER54" s="211">
        <v>644</v>
      </c>
      <c r="ES54" s="211">
        <v>662</v>
      </c>
      <c r="ET54" s="211">
        <v>703</v>
      </c>
      <c r="EU54" s="211">
        <v>732</v>
      </c>
      <c r="EV54" s="211">
        <v>737</v>
      </c>
      <c r="EW54" s="328">
        <v>731</v>
      </c>
      <c r="EX54" s="211">
        <v>693</v>
      </c>
      <c r="EY54" s="324">
        <v>-38</v>
      </c>
      <c r="EZ54" s="325">
        <v>94.801641586867305</v>
      </c>
      <c r="FA54" s="324">
        <v>12</v>
      </c>
      <c r="FB54" s="325">
        <v>101.762114537445</v>
      </c>
    </row>
    <row r="55" spans="1:158" ht="15" outlineLevel="2">
      <c r="A55" s="348">
        <v>411</v>
      </c>
      <c r="B55" s="349" t="s">
        <v>536</v>
      </c>
      <c r="C55" s="348" t="s">
        <v>425</v>
      </c>
      <c r="D55" s="313">
        <v>1097</v>
      </c>
      <c r="E55" s="313">
        <v>1049</v>
      </c>
      <c r="F55" s="313">
        <v>1051</v>
      </c>
      <c r="G55" s="313">
        <v>1085</v>
      </c>
      <c r="H55" s="313">
        <v>1093</v>
      </c>
      <c r="I55" s="313">
        <v>1091</v>
      </c>
      <c r="J55" s="313">
        <v>1126</v>
      </c>
      <c r="K55" s="313">
        <v>1112</v>
      </c>
      <c r="L55" s="313">
        <v>1082</v>
      </c>
      <c r="M55" s="313">
        <v>1116</v>
      </c>
      <c r="N55" s="313">
        <v>1132</v>
      </c>
      <c r="O55" s="313">
        <v>1139</v>
      </c>
      <c r="P55" s="313">
        <v>1142</v>
      </c>
      <c r="Q55" s="313">
        <v>1167</v>
      </c>
      <c r="R55" s="313">
        <v>1139</v>
      </c>
      <c r="S55" s="313">
        <v>1156</v>
      </c>
      <c r="T55" s="313">
        <v>1093</v>
      </c>
      <c r="U55" s="313">
        <v>1193</v>
      </c>
      <c r="V55" s="313">
        <v>1236</v>
      </c>
      <c r="W55" s="313">
        <v>1285</v>
      </c>
      <c r="X55" s="313">
        <v>1316</v>
      </c>
      <c r="Y55" s="313">
        <v>1300</v>
      </c>
      <c r="Z55" s="313">
        <v>1273</v>
      </c>
      <c r="AA55" s="313">
        <v>1251</v>
      </c>
      <c r="AB55" s="313">
        <v>1227</v>
      </c>
      <c r="AC55" s="313">
        <v>1165</v>
      </c>
      <c r="AD55" s="313">
        <v>1159</v>
      </c>
      <c r="AE55" s="313">
        <v>1148</v>
      </c>
      <c r="AF55" s="313">
        <v>1101</v>
      </c>
      <c r="AG55" s="313">
        <v>1020</v>
      </c>
      <c r="AH55" s="313">
        <v>1099</v>
      </c>
      <c r="AI55" s="313">
        <v>1308</v>
      </c>
      <c r="AJ55" s="313">
        <v>1330</v>
      </c>
      <c r="AK55" s="313">
        <v>1360</v>
      </c>
      <c r="AL55" s="313">
        <v>1288</v>
      </c>
      <c r="AM55" s="313">
        <v>1261</v>
      </c>
      <c r="AN55" s="313">
        <v>1228</v>
      </c>
      <c r="AO55" s="313">
        <v>1121</v>
      </c>
      <c r="AP55" s="313">
        <v>1150</v>
      </c>
      <c r="AQ55" s="313">
        <v>1174</v>
      </c>
      <c r="AR55" s="313">
        <v>1193</v>
      </c>
      <c r="AS55" s="313">
        <v>1226</v>
      </c>
      <c r="AT55" s="313">
        <v>1222</v>
      </c>
      <c r="AU55" s="313">
        <v>1211</v>
      </c>
      <c r="AV55" s="313">
        <v>1208</v>
      </c>
      <c r="AW55" s="313">
        <v>1216</v>
      </c>
      <c r="AX55" s="313">
        <v>1224</v>
      </c>
      <c r="AY55" s="313">
        <v>1256</v>
      </c>
      <c r="AZ55" s="313">
        <v>1269</v>
      </c>
      <c r="BA55" s="313">
        <v>1251</v>
      </c>
      <c r="BB55" s="313">
        <v>1216</v>
      </c>
      <c r="BC55" s="313">
        <v>1199</v>
      </c>
      <c r="BD55" s="313">
        <v>1179</v>
      </c>
      <c r="BE55" s="313">
        <v>1167</v>
      </c>
      <c r="BF55" s="313">
        <v>1184</v>
      </c>
      <c r="BG55" s="313">
        <v>1171</v>
      </c>
      <c r="BH55" s="313">
        <v>1184</v>
      </c>
      <c r="BI55" s="313">
        <v>1177</v>
      </c>
      <c r="BJ55" s="313">
        <v>1161</v>
      </c>
      <c r="BK55" s="313">
        <v>1181</v>
      </c>
      <c r="BL55" s="211">
        <v>1176</v>
      </c>
      <c r="BM55" s="211">
        <v>1185</v>
      </c>
      <c r="BN55" s="211">
        <v>1200</v>
      </c>
      <c r="BO55" s="211">
        <v>1200</v>
      </c>
      <c r="BP55" s="211">
        <v>1182</v>
      </c>
      <c r="BQ55" s="211">
        <v>1184</v>
      </c>
      <c r="BR55" s="211">
        <v>1150</v>
      </c>
      <c r="BS55" s="211">
        <v>1135</v>
      </c>
      <c r="BT55" s="211">
        <v>1126</v>
      </c>
      <c r="BU55" s="211">
        <v>1121</v>
      </c>
      <c r="BV55" s="211">
        <v>1088</v>
      </c>
      <c r="BW55" s="211">
        <v>1068</v>
      </c>
      <c r="BX55" s="313">
        <v>987</v>
      </c>
      <c r="BY55" s="313">
        <v>989</v>
      </c>
      <c r="BZ55" s="313">
        <v>1024</v>
      </c>
      <c r="CA55" s="313">
        <v>1036</v>
      </c>
      <c r="CB55" s="313">
        <v>1056</v>
      </c>
      <c r="CC55" s="313">
        <v>1066</v>
      </c>
      <c r="CD55" s="313">
        <v>1068</v>
      </c>
      <c r="CE55" s="313">
        <v>1087</v>
      </c>
      <c r="CF55" s="313">
        <v>1128</v>
      </c>
      <c r="CG55" s="313">
        <v>1142</v>
      </c>
      <c r="CH55" s="313">
        <v>1152</v>
      </c>
      <c r="CI55" s="313">
        <v>1127</v>
      </c>
      <c r="CJ55" s="211">
        <v>1082</v>
      </c>
      <c r="CK55" s="211">
        <v>1046</v>
      </c>
      <c r="CL55" s="211">
        <v>1044</v>
      </c>
      <c r="CM55" s="211">
        <v>1051</v>
      </c>
      <c r="CN55" s="211">
        <v>1027</v>
      </c>
      <c r="CO55" s="211">
        <v>1039</v>
      </c>
      <c r="CP55" s="211">
        <v>1049</v>
      </c>
      <c r="CQ55" s="211">
        <v>1111</v>
      </c>
      <c r="CR55" s="211">
        <v>1110</v>
      </c>
      <c r="CS55" s="211">
        <v>1149</v>
      </c>
      <c r="CT55" s="211">
        <v>1162</v>
      </c>
      <c r="CU55" s="211">
        <v>1147</v>
      </c>
      <c r="CV55" s="313">
        <v>1119</v>
      </c>
      <c r="CW55" s="313">
        <v>1140</v>
      </c>
      <c r="CX55" s="313">
        <v>1143</v>
      </c>
      <c r="CY55" s="313">
        <v>1171</v>
      </c>
      <c r="CZ55" s="313">
        <v>1217</v>
      </c>
      <c r="DA55" s="313">
        <v>1225</v>
      </c>
      <c r="DB55" s="313">
        <v>1203</v>
      </c>
      <c r="DC55" s="313">
        <v>1175</v>
      </c>
      <c r="DD55" s="313">
        <v>1245</v>
      </c>
      <c r="DE55" s="313">
        <v>1232</v>
      </c>
      <c r="DF55" s="313">
        <v>1187</v>
      </c>
      <c r="DG55" s="313">
        <v>1196</v>
      </c>
      <c r="DH55" s="211">
        <v>1144</v>
      </c>
      <c r="DI55" s="211">
        <v>1158</v>
      </c>
      <c r="DJ55" s="211">
        <v>1164</v>
      </c>
      <c r="DK55" s="211">
        <v>1201</v>
      </c>
      <c r="DL55" s="211">
        <v>1224</v>
      </c>
      <c r="DM55" s="211">
        <v>1234</v>
      </c>
      <c r="DN55" s="211">
        <v>1106</v>
      </c>
      <c r="DO55" s="211">
        <v>1086</v>
      </c>
      <c r="DP55" s="211">
        <v>1116</v>
      </c>
      <c r="DQ55" s="211">
        <v>1103</v>
      </c>
      <c r="DR55" s="211">
        <v>1121</v>
      </c>
      <c r="DS55" s="211">
        <v>1090</v>
      </c>
      <c r="DT55" s="313">
        <v>1042</v>
      </c>
      <c r="DU55" s="313">
        <v>1070</v>
      </c>
      <c r="DV55" s="313">
        <v>1102</v>
      </c>
      <c r="DW55" s="313">
        <v>1092</v>
      </c>
      <c r="DX55" s="313">
        <v>1113</v>
      </c>
      <c r="DY55" s="313">
        <v>1129</v>
      </c>
      <c r="DZ55" s="313">
        <v>1119</v>
      </c>
      <c r="EA55" s="313">
        <v>1135</v>
      </c>
      <c r="EB55" s="313">
        <v>1123</v>
      </c>
      <c r="EC55" s="313">
        <v>1114</v>
      </c>
      <c r="ED55" s="313">
        <v>1146</v>
      </c>
      <c r="EE55" s="313">
        <v>1130</v>
      </c>
      <c r="EF55" s="211">
        <v>1074</v>
      </c>
      <c r="EG55" s="211">
        <v>1082</v>
      </c>
      <c r="EH55" s="211">
        <v>1086</v>
      </c>
      <c r="EI55" s="211">
        <v>1092</v>
      </c>
      <c r="EJ55" s="211">
        <v>1110</v>
      </c>
      <c r="EK55" s="211">
        <v>1124</v>
      </c>
      <c r="EL55" s="211">
        <v>1122</v>
      </c>
      <c r="EM55" s="211">
        <v>1144</v>
      </c>
      <c r="EN55" s="211">
        <v>1183</v>
      </c>
      <c r="EO55" s="211">
        <v>1172</v>
      </c>
      <c r="EP55" s="211">
        <v>1148</v>
      </c>
      <c r="EQ55" s="211">
        <v>1134</v>
      </c>
      <c r="ER55" s="211">
        <v>1075</v>
      </c>
      <c r="ES55" s="211">
        <v>1094</v>
      </c>
      <c r="ET55" s="211">
        <v>1127</v>
      </c>
      <c r="EU55" s="211">
        <v>1136</v>
      </c>
      <c r="EV55" s="211">
        <v>1149</v>
      </c>
      <c r="EW55" s="328">
        <v>1170</v>
      </c>
      <c r="EX55" s="211">
        <v>1156</v>
      </c>
      <c r="EY55" s="324">
        <v>-14</v>
      </c>
      <c r="EZ55" s="325">
        <v>98.803418803418793</v>
      </c>
      <c r="FA55" s="324">
        <v>22</v>
      </c>
      <c r="FB55" s="325">
        <v>101.94003527336901</v>
      </c>
    </row>
    <row r="56" spans="1:158" ht="15" outlineLevel="2">
      <c r="A56" s="348">
        <v>501</v>
      </c>
      <c r="B56" s="349" t="s">
        <v>536</v>
      </c>
      <c r="C56" s="348" t="s">
        <v>434</v>
      </c>
      <c r="D56" s="313">
        <v>142</v>
      </c>
      <c r="E56" s="313">
        <v>147</v>
      </c>
      <c r="F56" s="313">
        <v>150</v>
      </c>
      <c r="G56" s="313">
        <v>186</v>
      </c>
      <c r="H56" s="313">
        <v>195</v>
      </c>
      <c r="I56" s="313">
        <v>182</v>
      </c>
      <c r="J56" s="313">
        <v>188</v>
      </c>
      <c r="K56" s="313">
        <v>192</v>
      </c>
      <c r="L56" s="313">
        <v>192</v>
      </c>
      <c r="M56" s="313">
        <v>200</v>
      </c>
      <c r="N56" s="313">
        <v>195</v>
      </c>
      <c r="O56" s="313">
        <v>183</v>
      </c>
      <c r="P56" s="313">
        <v>192</v>
      </c>
      <c r="Q56" s="313">
        <v>189</v>
      </c>
      <c r="R56" s="313">
        <v>194</v>
      </c>
      <c r="S56" s="313">
        <v>212</v>
      </c>
      <c r="T56" s="313">
        <v>195</v>
      </c>
      <c r="U56" s="313">
        <v>219</v>
      </c>
      <c r="V56" s="313">
        <v>231</v>
      </c>
      <c r="W56" s="313">
        <v>248</v>
      </c>
      <c r="X56" s="313">
        <v>253</v>
      </c>
      <c r="Y56" s="313">
        <v>284</v>
      </c>
      <c r="Z56" s="313">
        <v>270</v>
      </c>
      <c r="AA56" s="313">
        <v>254</v>
      </c>
      <c r="AB56" s="313">
        <v>255</v>
      </c>
      <c r="AC56" s="313">
        <v>230</v>
      </c>
      <c r="AD56" s="313">
        <v>223</v>
      </c>
      <c r="AE56" s="313">
        <v>204</v>
      </c>
      <c r="AF56" s="313">
        <v>172</v>
      </c>
      <c r="AG56" s="313">
        <v>164</v>
      </c>
      <c r="AH56" s="313">
        <v>173</v>
      </c>
      <c r="AI56" s="313">
        <v>189</v>
      </c>
      <c r="AJ56" s="313">
        <v>187</v>
      </c>
      <c r="AK56" s="313">
        <v>179</v>
      </c>
      <c r="AL56" s="313">
        <v>158</v>
      </c>
      <c r="AM56" s="313">
        <v>73</v>
      </c>
      <c r="AN56" s="313">
        <v>197</v>
      </c>
      <c r="AO56" s="313">
        <v>187</v>
      </c>
      <c r="AP56" s="313">
        <v>204</v>
      </c>
      <c r="AQ56" s="313">
        <v>216</v>
      </c>
      <c r="AR56" s="313">
        <v>220</v>
      </c>
      <c r="AS56" s="313">
        <v>233</v>
      </c>
      <c r="AT56" s="313">
        <v>242</v>
      </c>
      <c r="AU56" s="313">
        <v>231</v>
      </c>
      <c r="AV56" s="313">
        <v>223</v>
      </c>
      <c r="AW56" s="313">
        <v>267</v>
      </c>
      <c r="AX56" s="313">
        <v>266</v>
      </c>
      <c r="AY56" s="313">
        <v>246</v>
      </c>
      <c r="AZ56" s="313">
        <v>208</v>
      </c>
      <c r="BA56" s="313">
        <v>192</v>
      </c>
      <c r="BB56" s="313">
        <v>186</v>
      </c>
      <c r="BC56" s="313">
        <v>163</v>
      </c>
      <c r="BD56" s="313">
        <v>170</v>
      </c>
      <c r="BE56" s="313">
        <v>176</v>
      </c>
      <c r="BF56" s="313">
        <v>180</v>
      </c>
      <c r="BG56" s="313">
        <v>196</v>
      </c>
      <c r="BH56" s="313">
        <v>190</v>
      </c>
      <c r="BI56" s="313">
        <v>192</v>
      </c>
      <c r="BJ56" s="313">
        <v>182</v>
      </c>
      <c r="BK56" s="313">
        <v>182</v>
      </c>
      <c r="BL56" s="211">
        <v>174</v>
      </c>
      <c r="BM56" s="211">
        <v>188</v>
      </c>
      <c r="BN56" s="211">
        <v>180</v>
      </c>
      <c r="BO56" s="211">
        <v>186</v>
      </c>
      <c r="BP56" s="211">
        <v>196</v>
      </c>
      <c r="BQ56" s="211">
        <v>201</v>
      </c>
      <c r="BR56" s="211">
        <v>191</v>
      </c>
      <c r="BS56" s="211">
        <v>184</v>
      </c>
      <c r="BT56" s="211">
        <v>180</v>
      </c>
      <c r="BU56" s="211">
        <v>174</v>
      </c>
      <c r="BV56" s="211">
        <v>183</v>
      </c>
      <c r="BW56" s="211">
        <v>190</v>
      </c>
      <c r="BX56" s="313">
        <v>177</v>
      </c>
      <c r="BY56" s="313">
        <v>177</v>
      </c>
      <c r="BZ56" s="313">
        <v>185</v>
      </c>
      <c r="CA56" s="313">
        <v>181</v>
      </c>
      <c r="CB56" s="313">
        <v>189</v>
      </c>
      <c r="CC56" s="313">
        <v>187</v>
      </c>
      <c r="CD56" s="313">
        <v>199</v>
      </c>
      <c r="CE56" s="313">
        <v>217</v>
      </c>
      <c r="CF56" s="313">
        <v>215</v>
      </c>
      <c r="CG56" s="313">
        <v>220</v>
      </c>
      <c r="CH56" s="313">
        <v>219</v>
      </c>
      <c r="CI56" s="313">
        <v>223</v>
      </c>
      <c r="CJ56" s="211">
        <v>198</v>
      </c>
      <c r="CK56" s="211">
        <v>195</v>
      </c>
      <c r="CL56" s="211">
        <v>213</v>
      </c>
      <c r="CM56" s="211">
        <v>213</v>
      </c>
      <c r="CN56" s="211">
        <v>209</v>
      </c>
      <c r="CO56" s="211">
        <v>215</v>
      </c>
      <c r="CP56" s="211">
        <v>234</v>
      </c>
      <c r="CQ56" s="211">
        <v>245</v>
      </c>
      <c r="CR56" s="211">
        <v>243</v>
      </c>
      <c r="CS56" s="211">
        <v>249</v>
      </c>
      <c r="CT56" s="211">
        <v>249</v>
      </c>
      <c r="CU56" s="211">
        <v>241</v>
      </c>
      <c r="CV56" s="313">
        <v>235</v>
      </c>
      <c r="CW56" s="313">
        <v>258</v>
      </c>
      <c r="CX56" s="313">
        <v>260</v>
      </c>
      <c r="CY56" s="313">
        <v>276</v>
      </c>
      <c r="CZ56" s="313">
        <v>284</v>
      </c>
      <c r="DA56" s="313">
        <v>281</v>
      </c>
      <c r="DB56" s="313">
        <v>274</v>
      </c>
      <c r="DC56" s="313">
        <v>275</v>
      </c>
      <c r="DD56" s="313">
        <v>269</v>
      </c>
      <c r="DE56" s="313">
        <v>274</v>
      </c>
      <c r="DF56" s="313">
        <v>274</v>
      </c>
      <c r="DG56" s="313">
        <v>283</v>
      </c>
      <c r="DH56" s="211">
        <v>292</v>
      </c>
      <c r="DI56" s="211">
        <v>295</v>
      </c>
      <c r="DJ56" s="211">
        <v>298</v>
      </c>
      <c r="DK56" s="211">
        <v>307</v>
      </c>
      <c r="DL56" s="211">
        <v>326</v>
      </c>
      <c r="DM56" s="211">
        <v>335</v>
      </c>
      <c r="DN56" s="211">
        <v>308</v>
      </c>
      <c r="DO56" s="211">
        <v>299</v>
      </c>
      <c r="DP56" s="211">
        <v>287</v>
      </c>
      <c r="DQ56" s="211">
        <v>281</v>
      </c>
      <c r="DR56" s="211">
        <v>293</v>
      </c>
      <c r="DS56" s="211">
        <v>260</v>
      </c>
      <c r="DT56" s="313">
        <v>268</v>
      </c>
      <c r="DU56" s="313">
        <v>254</v>
      </c>
      <c r="DV56" s="313">
        <v>254</v>
      </c>
      <c r="DW56" s="313">
        <v>266</v>
      </c>
      <c r="DX56" s="313">
        <v>271</v>
      </c>
      <c r="DY56" s="313">
        <v>279</v>
      </c>
      <c r="DZ56" s="313">
        <v>274</v>
      </c>
      <c r="EA56" s="313">
        <v>278</v>
      </c>
      <c r="EB56" s="313">
        <v>283</v>
      </c>
      <c r="EC56" s="313">
        <v>281</v>
      </c>
      <c r="ED56" s="313">
        <v>284</v>
      </c>
      <c r="EE56" s="313">
        <v>274</v>
      </c>
      <c r="EF56" s="211">
        <v>272</v>
      </c>
      <c r="EG56" s="211">
        <v>264</v>
      </c>
      <c r="EH56" s="211">
        <v>265</v>
      </c>
      <c r="EI56" s="211">
        <v>277</v>
      </c>
      <c r="EJ56" s="211">
        <v>288</v>
      </c>
      <c r="EK56" s="211">
        <v>277</v>
      </c>
      <c r="EL56" s="211">
        <v>281</v>
      </c>
      <c r="EM56" s="211">
        <v>286</v>
      </c>
      <c r="EN56" s="211">
        <v>283</v>
      </c>
      <c r="EO56" s="211">
        <v>252</v>
      </c>
      <c r="EP56" s="211">
        <v>267</v>
      </c>
      <c r="EQ56" s="211">
        <v>274</v>
      </c>
      <c r="ER56" s="211">
        <v>259</v>
      </c>
      <c r="ES56" s="211">
        <v>257</v>
      </c>
      <c r="ET56" s="211">
        <v>252</v>
      </c>
      <c r="EU56" s="211">
        <v>266</v>
      </c>
      <c r="EV56" s="211">
        <v>275</v>
      </c>
      <c r="EW56" s="328">
        <v>289</v>
      </c>
      <c r="EX56" s="211">
        <v>281</v>
      </c>
      <c r="EY56" s="324">
        <v>-8</v>
      </c>
      <c r="EZ56" s="325">
        <v>97.231833910034595</v>
      </c>
      <c r="FA56" s="324">
        <v>7</v>
      </c>
      <c r="FB56" s="325">
        <v>102.55474452554699</v>
      </c>
    </row>
    <row r="57" spans="1:158" ht="15" outlineLevel="2">
      <c r="A57" s="348">
        <v>543</v>
      </c>
      <c r="B57" s="349" t="s">
        <v>536</v>
      </c>
      <c r="C57" s="348" t="s">
        <v>436</v>
      </c>
      <c r="D57" s="313">
        <v>486</v>
      </c>
      <c r="E57" s="313">
        <v>484</v>
      </c>
      <c r="F57" s="313">
        <v>513</v>
      </c>
      <c r="G57" s="313">
        <v>483</v>
      </c>
      <c r="H57" s="313">
        <v>462</v>
      </c>
      <c r="I57" s="313">
        <v>528</v>
      </c>
      <c r="J57" s="313">
        <v>529</v>
      </c>
      <c r="K57" s="313">
        <v>562</v>
      </c>
      <c r="L57" s="313">
        <v>588</v>
      </c>
      <c r="M57" s="313">
        <v>596</v>
      </c>
      <c r="N57" s="313">
        <v>597</v>
      </c>
      <c r="O57" s="313">
        <v>553</v>
      </c>
      <c r="P57" s="313">
        <v>492</v>
      </c>
      <c r="Q57" s="313">
        <v>543</v>
      </c>
      <c r="R57" s="313">
        <v>604</v>
      </c>
      <c r="S57" s="313">
        <v>606</v>
      </c>
      <c r="T57" s="313">
        <v>462</v>
      </c>
      <c r="U57" s="313">
        <v>630</v>
      </c>
      <c r="V57" s="313">
        <v>650</v>
      </c>
      <c r="W57" s="313">
        <v>674</v>
      </c>
      <c r="X57" s="313">
        <v>713</v>
      </c>
      <c r="Y57" s="313">
        <v>736</v>
      </c>
      <c r="Z57" s="313">
        <v>688</v>
      </c>
      <c r="AA57" s="313">
        <v>656</v>
      </c>
      <c r="AB57" s="313">
        <v>594</v>
      </c>
      <c r="AC57" s="313">
        <v>562</v>
      </c>
      <c r="AD57" s="313">
        <v>566</v>
      </c>
      <c r="AE57" s="313">
        <v>577</v>
      </c>
      <c r="AF57" s="313">
        <v>583</v>
      </c>
      <c r="AG57" s="313">
        <v>613</v>
      </c>
      <c r="AH57" s="313">
        <v>647</v>
      </c>
      <c r="AI57" s="313">
        <v>670</v>
      </c>
      <c r="AJ57" s="313">
        <v>689</v>
      </c>
      <c r="AK57" s="313">
        <v>711</v>
      </c>
      <c r="AL57" s="313">
        <v>614</v>
      </c>
      <c r="AM57" s="313">
        <v>632</v>
      </c>
      <c r="AN57" s="313">
        <v>621</v>
      </c>
      <c r="AO57" s="313">
        <v>515</v>
      </c>
      <c r="AP57" s="313">
        <v>549</v>
      </c>
      <c r="AQ57" s="313">
        <v>565</v>
      </c>
      <c r="AR57" s="313">
        <v>574</v>
      </c>
      <c r="AS57" s="313">
        <v>663</v>
      </c>
      <c r="AT57" s="313">
        <v>646</v>
      </c>
      <c r="AU57" s="313">
        <v>655</v>
      </c>
      <c r="AV57" s="313">
        <v>645</v>
      </c>
      <c r="AW57" s="313">
        <v>633</v>
      </c>
      <c r="AX57" s="313">
        <v>637</v>
      </c>
      <c r="AY57" s="313">
        <v>644</v>
      </c>
      <c r="AZ57" s="313">
        <v>632</v>
      </c>
      <c r="BA57" s="313">
        <v>625</v>
      </c>
      <c r="BB57" s="313">
        <v>600</v>
      </c>
      <c r="BC57" s="313">
        <v>583</v>
      </c>
      <c r="BD57" s="313">
        <v>582</v>
      </c>
      <c r="BE57" s="313">
        <v>601</v>
      </c>
      <c r="BF57" s="313">
        <v>628</v>
      </c>
      <c r="BG57" s="313">
        <v>614</v>
      </c>
      <c r="BH57" s="313">
        <v>610</v>
      </c>
      <c r="BI57" s="313">
        <v>599</v>
      </c>
      <c r="BJ57" s="313">
        <v>575</v>
      </c>
      <c r="BK57" s="313">
        <v>593</v>
      </c>
      <c r="BL57" s="211">
        <v>573</v>
      </c>
      <c r="BM57" s="211">
        <v>565</v>
      </c>
      <c r="BN57" s="211">
        <v>611</v>
      </c>
      <c r="BO57" s="211">
        <v>614</v>
      </c>
      <c r="BP57" s="211">
        <v>603</v>
      </c>
      <c r="BQ57" s="211">
        <v>592</v>
      </c>
      <c r="BR57" s="211">
        <v>583</v>
      </c>
      <c r="BS57" s="211">
        <v>568</v>
      </c>
      <c r="BT57" s="211">
        <v>567</v>
      </c>
      <c r="BU57" s="211">
        <v>560</v>
      </c>
      <c r="BV57" s="211">
        <v>576</v>
      </c>
      <c r="BW57" s="211">
        <v>545</v>
      </c>
      <c r="BX57" s="313">
        <v>513</v>
      </c>
      <c r="BY57" s="313">
        <v>510</v>
      </c>
      <c r="BZ57" s="313">
        <v>502</v>
      </c>
      <c r="CA57" s="313">
        <v>509</v>
      </c>
      <c r="CB57" s="313">
        <v>544</v>
      </c>
      <c r="CC57" s="313">
        <v>556</v>
      </c>
      <c r="CD57" s="313">
        <v>566</v>
      </c>
      <c r="CE57" s="313">
        <v>528</v>
      </c>
      <c r="CF57" s="313">
        <v>529</v>
      </c>
      <c r="CG57" s="313">
        <v>559</v>
      </c>
      <c r="CH57" s="313">
        <v>543</v>
      </c>
      <c r="CI57" s="313">
        <v>547</v>
      </c>
      <c r="CJ57" s="211">
        <v>518</v>
      </c>
      <c r="CK57" s="211">
        <v>502</v>
      </c>
      <c r="CL57" s="211">
        <v>525</v>
      </c>
      <c r="CM57" s="211">
        <v>570</v>
      </c>
      <c r="CN57" s="211">
        <v>515</v>
      </c>
      <c r="CO57" s="211">
        <v>519</v>
      </c>
      <c r="CP57" s="211">
        <v>540</v>
      </c>
      <c r="CQ57" s="211">
        <v>585</v>
      </c>
      <c r="CR57" s="211">
        <v>558</v>
      </c>
      <c r="CS57" s="211">
        <v>582</v>
      </c>
      <c r="CT57" s="211">
        <v>601</v>
      </c>
      <c r="CU57" s="211">
        <v>616</v>
      </c>
      <c r="CV57" s="313">
        <v>584</v>
      </c>
      <c r="CW57" s="313">
        <v>585</v>
      </c>
      <c r="CX57" s="313">
        <v>583</v>
      </c>
      <c r="CY57" s="313">
        <v>608</v>
      </c>
      <c r="CZ57" s="313">
        <v>624</v>
      </c>
      <c r="DA57" s="313">
        <v>622</v>
      </c>
      <c r="DB57" s="313">
        <v>613</v>
      </c>
      <c r="DC57" s="313">
        <v>622</v>
      </c>
      <c r="DD57" s="313">
        <v>583</v>
      </c>
      <c r="DE57" s="313">
        <v>581</v>
      </c>
      <c r="DF57" s="313">
        <v>578</v>
      </c>
      <c r="DG57" s="313">
        <v>579</v>
      </c>
      <c r="DH57" s="211">
        <v>544</v>
      </c>
      <c r="DI57" s="211">
        <v>531</v>
      </c>
      <c r="DJ57" s="211">
        <v>612</v>
      </c>
      <c r="DK57" s="211">
        <v>630</v>
      </c>
      <c r="DL57" s="211">
        <v>633</v>
      </c>
      <c r="DM57" s="211">
        <v>620</v>
      </c>
      <c r="DN57" s="211">
        <v>580</v>
      </c>
      <c r="DO57" s="211">
        <v>559</v>
      </c>
      <c r="DP57" s="211">
        <v>574</v>
      </c>
      <c r="DQ57" s="211">
        <v>562</v>
      </c>
      <c r="DR57" s="211">
        <v>578</v>
      </c>
      <c r="DS57" s="211">
        <v>549</v>
      </c>
      <c r="DT57" s="313">
        <v>494</v>
      </c>
      <c r="DU57" s="313">
        <v>455</v>
      </c>
      <c r="DV57" s="313">
        <v>558</v>
      </c>
      <c r="DW57" s="313">
        <v>574</v>
      </c>
      <c r="DX57" s="313">
        <v>569</v>
      </c>
      <c r="DY57" s="313">
        <v>588</v>
      </c>
      <c r="DZ57" s="313">
        <v>572</v>
      </c>
      <c r="EA57" s="313">
        <v>560</v>
      </c>
      <c r="EB57" s="313">
        <v>522</v>
      </c>
      <c r="EC57" s="313">
        <v>527</v>
      </c>
      <c r="ED57" s="313">
        <v>554</v>
      </c>
      <c r="EE57" s="313">
        <v>537</v>
      </c>
      <c r="EF57" s="211">
        <v>483</v>
      </c>
      <c r="EG57" s="211">
        <v>447</v>
      </c>
      <c r="EH57" s="211">
        <v>468</v>
      </c>
      <c r="EI57" s="211">
        <v>500</v>
      </c>
      <c r="EJ57" s="211">
        <v>541</v>
      </c>
      <c r="EK57" s="211">
        <v>552</v>
      </c>
      <c r="EL57" s="211">
        <v>522</v>
      </c>
      <c r="EM57" s="211">
        <v>506</v>
      </c>
      <c r="EN57" s="211">
        <v>501</v>
      </c>
      <c r="EO57" s="211">
        <v>516</v>
      </c>
      <c r="EP57" s="211">
        <v>523</v>
      </c>
      <c r="EQ57" s="211">
        <v>525</v>
      </c>
      <c r="ER57" s="211">
        <v>449</v>
      </c>
      <c r="ES57" s="211">
        <v>426</v>
      </c>
      <c r="ET57" s="211">
        <v>471</v>
      </c>
      <c r="EU57" s="211">
        <v>472</v>
      </c>
      <c r="EV57" s="211">
        <v>507</v>
      </c>
      <c r="EW57" s="328">
        <v>546</v>
      </c>
      <c r="EX57" s="211">
        <v>533</v>
      </c>
      <c r="EY57" s="324">
        <v>-13</v>
      </c>
      <c r="EZ57" s="325">
        <v>97.619047619047606</v>
      </c>
      <c r="FA57" s="324">
        <v>8</v>
      </c>
      <c r="FB57" s="325">
        <v>101.52380952381</v>
      </c>
    </row>
    <row r="58" spans="1:158" ht="15" outlineLevel="2">
      <c r="A58" s="348">
        <v>628</v>
      </c>
      <c r="B58" s="349" t="s">
        <v>536</v>
      </c>
      <c r="C58" s="348" t="s">
        <v>444</v>
      </c>
      <c r="D58" s="313">
        <v>766</v>
      </c>
      <c r="E58" s="313">
        <v>739</v>
      </c>
      <c r="F58" s="313">
        <v>725</v>
      </c>
      <c r="G58" s="313">
        <v>728</v>
      </c>
      <c r="H58" s="313">
        <v>767</v>
      </c>
      <c r="I58" s="313">
        <v>741</v>
      </c>
      <c r="J58" s="313">
        <v>803</v>
      </c>
      <c r="K58" s="313">
        <v>833</v>
      </c>
      <c r="L58" s="313">
        <v>901</v>
      </c>
      <c r="M58" s="313">
        <v>905</v>
      </c>
      <c r="N58" s="313">
        <v>915</v>
      </c>
      <c r="O58" s="313">
        <v>890</v>
      </c>
      <c r="P58" s="313">
        <v>824</v>
      </c>
      <c r="Q58" s="313">
        <v>856</v>
      </c>
      <c r="R58" s="313">
        <v>897</v>
      </c>
      <c r="S58" s="313">
        <v>911</v>
      </c>
      <c r="T58" s="313">
        <v>767</v>
      </c>
      <c r="U58" s="313">
        <v>883</v>
      </c>
      <c r="V58" s="313">
        <v>903</v>
      </c>
      <c r="W58" s="313">
        <v>957</v>
      </c>
      <c r="X58" s="313">
        <v>1055</v>
      </c>
      <c r="Y58" s="313">
        <v>1029</v>
      </c>
      <c r="Z58" s="313">
        <v>995</v>
      </c>
      <c r="AA58" s="313">
        <v>965</v>
      </c>
      <c r="AB58" s="313">
        <v>943</v>
      </c>
      <c r="AC58" s="313">
        <v>916</v>
      </c>
      <c r="AD58" s="313">
        <v>920</v>
      </c>
      <c r="AE58" s="313">
        <v>855</v>
      </c>
      <c r="AF58" s="313">
        <v>853</v>
      </c>
      <c r="AG58" s="313">
        <v>910</v>
      </c>
      <c r="AH58" s="313">
        <v>966</v>
      </c>
      <c r="AI58" s="313">
        <v>980</v>
      </c>
      <c r="AJ58" s="313">
        <v>961</v>
      </c>
      <c r="AK58" s="313">
        <v>931</v>
      </c>
      <c r="AL58" s="313">
        <v>855</v>
      </c>
      <c r="AM58" s="313">
        <v>897</v>
      </c>
      <c r="AN58" s="313">
        <v>1021</v>
      </c>
      <c r="AO58" s="313">
        <v>985</v>
      </c>
      <c r="AP58" s="313">
        <v>979</v>
      </c>
      <c r="AQ58" s="313">
        <v>1050</v>
      </c>
      <c r="AR58" s="313">
        <v>1031</v>
      </c>
      <c r="AS58" s="313">
        <v>1112</v>
      </c>
      <c r="AT58" s="313">
        <v>1136</v>
      </c>
      <c r="AU58" s="313">
        <v>1124</v>
      </c>
      <c r="AV58" s="313">
        <v>1225</v>
      </c>
      <c r="AW58" s="313">
        <v>1155</v>
      </c>
      <c r="AX58" s="313">
        <v>1128</v>
      </c>
      <c r="AY58" s="313">
        <v>1093</v>
      </c>
      <c r="AZ58" s="313">
        <v>1052</v>
      </c>
      <c r="BA58" s="313">
        <v>1010</v>
      </c>
      <c r="BB58" s="313">
        <v>983</v>
      </c>
      <c r="BC58" s="313">
        <v>924</v>
      </c>
      <c r="BD58" s="313">
        <v>891</v>
      </c>
      <c r="BE58" s="313">
        <v>882</v>
      </c>
      <c r="BF58" s="313">
        <v>877</v>
      </c>
      <c r="BG58" s="313">
        <v>889</v>
      </c>
      <c r="BH58" s="313">
        <v>894</v>
      </c>
      <c r="BI58" s="313">
        <v>862</v>
      </c>
      <c r="BJ58" s="313">
        <v>820</v>
      </c>
      <c r="BK58" s="313">
        <v>806</v>
      </c>
      <c r="BL58" s="211">
        <v>781</v>
      </c>
      <c r="BM58" s="211">
        <v>786</v>
      </c>
      <c r="BN58" s="211">
        <v>840</v>
      </c>
      <c r="BO58" s="211">
        <v>807</v>
      </c>
      <c r="BP58" s="211">
        <v>828</v>
      </c>
      <c r="BQ58" s="211">
        <v>804</v>
      </c>
      <c r="BR58" s="211">
        <v>798</v>
      </c>
      <c r="BS58" s="211">
        <v>808</v>
      </c>
      <c r="BT58" s="211">
        <v>816</v>
      </c>
      <c r="BU58" s="211">
        <v>788</v>
      </c>
      <c r="BV58" s="211">
        <v>747</v>
      </c>
      <c r="BW58" s="211">
        <v>714</v>
      </c>
      <c r="BX58" s="313">
        <v>668</v>
      </c>
      <c r="BY58" s="313">
        <v>658</v>
      </c>
      <c r="BZ58" s="313">
        <v>737</v>
      </c>
      <c r="CA58" s="313">
        <v>773</v>
      </c>
      <c r="CB58" s="313">
        <v>802</v>
      </c>
      <c r="CC58" s="313">
        <v>796</v>
      </c>
      <c r="CD58" s="313">
        <v>781</v>
      </c>
      <c r="CE58" s="313">
        <v>773</v>
      </c>
      <c r="CF58" s="313">
        <v>732</v>
      </c>
      <c r="CG58" s="313">
        <v>730</v>
      </c>
      <c r="CH58" s="313">
        <v>738</v>
      </c>
      <c r="CI58" s="313">
        <v>720</v>
      </c>
      <c r="CJ58" s="211">
        <v>658</v>
      </c>
      <c r="CK58" s="211">
        <v>659</v>
      </c>
      <c r="CL58" s="211">
        <v>642</v>
      </c>
      <c r="CM58" s="211">
        <v>671</v>
      </c>
      <c r="CN58" s="211">
        <v>642</v>
      </c>
      <c r="CO58" s="211">
        <v>653</v>
      </c>
      <c r="CP58" s="211">
        <v>639</v>
      </c>
      <c r="CQ58" s="211">
        <v>661</v>
      </c>
      <c r="CR58" s="211">
        <v>683</v>
      </c>
      <c r="CS58" s="211">
        <v>661</v>
      </c>
      <c r="CT58" s="211">
        <v>744</v>
      </c>
      <c r="CU58" s="211">
        <v>712</v>
      </c>
      <c r="CV58" s="313">
        <v>652</v>
      </c>
      <c r="CW58" s="313">
        <v>680</v>
      </c>
      <c r="CX58" s="313">
        <v>690</v>
      </c>
      <c r="CY58" s="313">
        <v>701</v>
      </c>
      <c r="CZ58" s="313">
        <v>701</v>
      </c>
      <c r="DA58" s="313">
        <v>703</v>
      </c>
      <c r="DB58" s="313">
        <v>720</v>
      </c>
      <c r="DC58" s="313">
        <v>730</v>
      </c>
      <c r="DD58" s="313">
        <v>750</v>
      </c>
      <c r="DE58" s="313">
        <v>750</v>
      </c>
      <c r="DF58" s="313">
        <v>728</v>
      </c>
      <c r="DG58" s="313">
        <v>712</v>
      </c>
      <c r="DH58" s="211">
        <v>672</v>
      </c>
      <c r="DI58" s="211">
        <v>709</v>
      </c>
      <c r="DJ58" s="211">
        <v>733</v>
      </c>
      <c r="DK58" s="211">
        <v>758</v>
      </c>
      <c r="DL58" s="211">
        <v>755</v>
      </c>
      <c r="DM58" s="211">
        <v>753</v>
      </c>
      <c r="DN58" s="211">
        <v>687</v>
      </c>
      <c r="DO58" s="211">
        <v>654</v>
      </c>
      <c r="DP58" s="211">
        <v>622</v>
      </c>
      <c r="DQ58" s="211">
        <v>597</v>
      </c>
      <c r="DR58" s="211">
        <v>606</v>
      </c>
      <c r="DS58" s="211">
        <v>572</v>
      </c>
      <c r="DT58" s="313">
        <v>501</v>
      </c>
      <c r="DU58" s="313">
        <v>491</v>
      </c>
      <c r="DV58" s="313">
        <v>564</v>
      </c>
      <c r="DW58" s="313">
        <v>580</v>
      </c>
      <c r="DX58" s="313">
        <v>607</v>
      </c>
      <c r="DY58" s="313">
        <v>622</v>
      </c>
      <c r="DZ58" s="313">
        <v>609</v>
      </c>
      <c r="EA58" s="313">
        <v>619</v>
      </c>
      <c r="EB58" s="313">
        <v>591</v>
      </c>
      <c r="EC58" s="313">
        <v>579</v>
      </c>
      <c r="ED58" s="313">
        <v>592</v>
      </c>
      <c r="EE58" s="313">
        <v>567</v>
      </c>
      <c r="EF58" s="211">
        <v>528</v>
      </c>
      <c r="EG58" s="211">
        <v>572</v>
      </c>
      <c r="EH58" s="211">
        <v>605</v>
      </c>
      <c r="EI58" s="211">
        <v>650</v>
      </c>
      <c r="EJ58" s="211">
        <v>687</v>
      </c>
      <c r="EK58" s="211">
        <v>700</v>
      </c>
      <c r="EL58" s="211">
        <v>658</v>
      </c>
      <c r="EM58" s="211">
        <v>647</v>
      </c>
      <c r="EN58" s="211">
        <v>675</v>
      </c>
      <c r="EO58" s="211">
        <v>660</v>
      </c>
      <c r="EP58" s="211">
        <v>654</v>
      </c>
      <c r="EQ58" s="211">
        <v>617</v>
      </c>
      <c r="ER58" s="211">
        <v>572</v>
      </c>
      <c r="ES58" s="211">
        <v>539</v>
      </c>
      <c r="ET58" s="211">
        <v>571</v>
      </c>
      <c r="EU58" s="211">
        <v>613</v>
      </c>
      <c r="EV58" s="211">
        <v>634</v>
      </c>
      <c r="EW58" s="328">
        <v>647</v>
      </c>
      <c r="EX58" s="211">
        <v>630</v>
      </c>
      <c r="EY58" s="324">
        <v>-17</v>
      </c>
      <c r="EZ58" s="325">
        <v>97.3724884080371</v>
      </c>
      <c r="FA58" s="324">
        <v>13</v>
      </c>
      <c r="FB58" s="325">
        <v>102.106969205835</v>
      </c>
    </row>
    <row r="59" spans="1:158" ht="15" outlineLevel="2">
      <c r="A59" s="348">
        <v>656</v>
      </c>
      <c r="B59" s="349" t="s">
        <v>536</v>
      </c>
      <c r="C59" s="348" t="s">
        <v>580</v>
      </c>
      <c r="D59" s="313">
        <v>3966</v>
      </c>
      <c r="E59" s="313">
        <v>4000</v>
      </c>
      <c r="F59" s="313">
        <v>4008</v>
      </c>
      <c r="G59" s="313">
        <v>3991</v>
      </c>
      <c r="H59" s="313">
        <v>4117</v>
      </c>
      <c r="I59" s="313">
        <v>4229</v>
      </c>
      <c r="J59" s="313">
        <v>4231</v>
      </c>
      <c r="K59" s="313">
        <v>4268</v>
      </c>
      <c r="L59" s="313">
        <v>4269</v>
      </c>
      <c r="M59" s="313">
        <v>4264</v>
      </c>
      <c r="N59" s="313">
        <v>4232</v>
      </c>
      <c r="O59" s="313">
        <v>4242</v>
      </c>
      <c r="P59" s="313">
        <v>4260</v>
      </c>
      <c r="Q59" s="313">
        <v>3323</v>
      </c>
      <c r="R59" s="313">
        <v>4156</v>
      </c>
      <c r="S59" s="313">
        <v>4121</v>
      </c>
      <c r="T59" s="313">
        <v>4117</v>
      </c>
      <c r="U59" s="313">
        <v>4216</v>
      </c>
      <c r="V59" s="313">
        <v>4253</v>
      </c>
      <c r="W59" s="313">
        <v>4391</v>
      </c>
      <c r="X59" s="313">
        <v>4452</v>
      </c>
      <c r="Y59" s="313">
        <v>4536</v>
      </c>
      <c r="Z59" s="313">
        <v>4450</v>
      </c>
      <c r="AA59" s="313">
        <v>4349</v>
      </c>
      <c r="AB59" s="313">
        <v>4196</v>
      </c>
      <c r="AC59" s="313">
        <v>4123</v>
      </c>
      <c r="AD59" s="313">
        <v>4201</v>
      </c>
      <c r="AE59" s="313">
        <v>4211</v>
      </c>
      <c r="AF59" s="313">
        <v>4214</v>
      </c>
      <c r="AG59" s="313">
        <v>4359</v>
      </c>
      <c r="AH59" s="313">
        <v>4503</v>
      </c>
      <c r="AI59" s="313">
        <v>4603</v>
      </c>
      <c r="AJ59" s="313">
        <v>4706</v>
      </c>
      <c r="AK59" s="313">
        <v>4710</v>
      </c>
      <c r="AL59" s="313">
        <v>4409</v>
      </c>
      <c r="AM59" s="313">
        <v>4485</v>
      </c>
      <c r="AN59" s="313">
        <v>4437</v>
      </c>
      <c r="AO59" s="313">
        <v>4278</v>
      </c>
      <c r="AP59" s="313">
        <v>4293</v>
      </c>
      <c r="AQ59" s="313">
        <v>4418</v>
      </c>
      <c r="AR59" s="313">
        <v>4498</v>
      </c>
      <c r="AS59" s="313">
        <v>4641</v>
      </c>
      <c r="AT59" s="313">
        <v>4702</v>
      </c>
      <c r="AU59" s="313">
        <v>4734</v>
      </c>
      <c r="AV59" s="313">
        <v>4769</v>
      </c>
      <c r="AW59" s="313">
        <v>4815</v>
      </c>
      <c r="AX59" s="313">
        <v>4841</v>
      </c>
      <c r="AY59" s="313">
        <v>4846</v>
      </c>
      <c r="AZ59" s="313">
        <v>4794</v>
      </c>
      <c r="BA59" s="313">
        <v>4794</v>
      </c>
      <c r="BB59" s="313">
        <v>4855</v>
      </c>
      <c r="BC59" s="313">
        <v>4755</v>
      </c>
      <c r="BD59" s="313">
        <v>4782</v>
      </c>
      <c r="BE59" s="313">
        <v>4838</v>
      </c>
      <c r="BF59" s="313">
        <v>4848</v>
      </c>
      <c r="BG59" s="313">
        <v>4878</v>
      </c>
      <c r="BH59" s="313">
        <v>4736</v>
      </c>
      <c r="BI59" s="313">
        <v>4705</v>
      </c>
      <c r="BJ59" s="313">
        <v>4586</v>
      </c>
      <c r="BK59" s="313">
        <v>4578</v>
      </c>
      <c r="BL59" s="211">
        <v>4512</v>
      </c>
      <c r="BM59" s="211">
        <v>4453</v>
      </c>
      <c r="BN59" s="211">
        <v>4436</v>
      </c>
      <c r="BO59" s="211">
        <v>4429</v>
      </c>
      <c r="BP59" s="211">
        <v>4392</v>
      </c>
      <c r="BQ59" s="211">
        <v>4408</v>
      </c>
      <c r="BR59" s="211">
        <v>4370</v>
      </c>
      <c r="BS59" s="211">
        <v>4374</v>
      </c>
      <c r="BT59" s="211">
        <v>4414</v>
      </c>
      <c r="BU59" s="211">
        <v>4424</v>
      </c>
      <c r="BV59" s="211">
        <v>4440</v>
      </c>
      <c r="BW59" s="211">
        <v>4458</v>
      </c>
      <c r="BX59" s="313">
        <v>4381</v>
      </c>
      <c r="BY59" s="313">
        <v>4398</v>
      </c>
      <c r="BZ59" s="313">
        <v>4513</v>
      </c>
      <c r="CA59" s="313">
        <v>4597</v>
      </c>
      <c r="CB59" s="313">
        <v>4692</v>
      </c>
      <c r="CC59" s="313">
        <v>4754</v>
      </c>
      <c r="CD59" s="313">
        <v>4855</v>
      </c>
      <c r="CE59" s="313">
        <v>4989</v>
      </c>
      <c r="CF59" s="313">
        <v>4879</v>
      </c>
      <c r="CG59" s="313">
        <v>4935</v>
      </c>
      <c r="CH59" s="313">
        <v>4922</v>
      </c>
      <c r="CI59" s="313">
        <v>4883</v>
      </c>
      <c r="CJ59" s="211">
        <v>4635</v>
      </c>
      <c r="CK59" s="211">
        <v>4579</v>
      </c>
      <c r="CL59" s="211">
        <v>4668</v>
      </c>
      <c r="CM59" s="211">
        <v>4619</v>
      </c>
      <c r="CN59" s="211">
        <v>4505</v>
      </c>
      <c r="CO59" s="211">
        <v>4554</v>
      </c>
      <c r="CP59" s="211">
        <v>4548</v>
      </c>
      <c r="CQ59" s="211">
        <v>4664</v>
      </c>
      <c r="CR59" s="211">
        <v>4702</v>
      </c>
      <c r="CS59" s="211">
        <v>4786</v>
      </c>
      <c r="CT59" s="211">
        <v>4830</v>
      </c>
      <c r="CU59" s="211">
        <v>4856</v>
      </c>
      <c r="CV59" s="313">
        <v>4838</v>
      </c>
      <c r="CW59" s="313">
        <v>4935</v>
      </c>
      <c r="CX59" s="313">
        <v>5005</v>
      </c>
      <c r="CY59" s="313">
        <v>5010</v>
      </c>
      <c r="CZ59" s="313">
        <v>5064</v>
      </c>
      <c r="DA59" s="313">
        <v>5041</v>
      </c>
      <c r="DB59" s="313">
        <v>5040</v>
      </c>
      <c r="DC59" s="313">
        <v>5047</v>
      </c>
      <c r="DD59" s="313">
        <v>5107</v>
      </c>
      <c r="DE59" s="313">
        <v>5099</v>
      </c>
      <c r="DF59" s="313">
        <v>5024</v>
      </c>
      <c r="DG59" s="313">
        <v>5009</v>
      </c>
      <c r="DH59" s="211">
        <v>4960</v>
      </c>
      <c r="DI59" s="211">
        <v>4997</v>
      </c>
      <c r="DJ59" s="211">
        <v>4998</v>
      </c>
      <c r="DK59" s="211">
        <v>5025</v>
      </c>
      <c r="DL59" s="211">
        <v>5034</v>
      </c>
      <c r="DM59" s="211">
        <v>5055</v>
      </c>
      <c r="DN59" s="211">
        <v>4471</v>
      </c>
      <c r="DO59" s="211">
        <v>4517</v>
      </c>
      <c r="DP59" s="211">
        <v>4547</v>
      </c>
      <c r="DQ59" s="211">
        <v>4538</v>
      </c>
      <c r="DR59" s="211">
        <v>4520</v>
      </c>
      <c r="DS59" s="211">
        <v>4465</v>
      </c>
      <c r="DT59" s="313">
        <v>4370</v>
      </c>
      <c r="DU59" s="313">
        <v>4359</v>
      </c>
      <c r="DV59" s="313">
        <v>4450</v>
      </c>
      <c r="DW59" s="313">
        <v>4444</v>
      </c>
      <c r="DX59" s="313">
        <v>4434</v>
      </c>
      <c r="DY59" s="313">
        <v>4414</v>
      </c>
      <c r="DZ59" s="313">
        <v>4376</v>
      </c>
      <c r="EA59" s="313">
        <v>4442</v>
      </c>
      <c r="EB59" s="313">
        <v>4455</v>
      </c>
      <c r="EC59" s="313">
        <v>4519</v>
      </c>
      <c r="ED59" s="313">
        <v>4551</v>
      </c>
      <c r="EE59" s="313">
        <v>4540</v>
      </c>
      <c r="EF59" s="211">
        <v>4435</v>
      </c>
      <c r="EG59" s="211">
        <v>4420</v>
      </c>
      <c r="EH59" s="211">
        <v>4443</v>
      </c>
      <c r="EI59" s="211">
        <v>4447</v>
      </c>
      <c r="EJ59" s="211">
        <v>4494</v>
      </c>
      <c r="EK59" s="211">
        <v>4605</v>
      </c>
      <c r="EL59" s="211">
        <v>4584</v>
      </c>
      <c r="EM59" s="211">
        <v>4647</v>
      </c>
      <c r="EN59" s="211">
        <v>4655</v>
      </c>
      <c r="EO59" s="211">
        <v>4680</v>
      </c>
      <c r="EP59" s="211">
        <v>4755</v>
      </c>
      <c r="EQ59" s="211">
        <v>4780</v>
      </c>
      <c r="ER59" s="211">
        <v>4651</v>
      </c>
      <c r="ES59" s="211">
        <v>4687</v>
      </c>
      <c r="ET59" s="211">
        <v>4727</v>
      </c>
      <c r="EU59" s="211">
        <v>4792</v>
      </c>
      <c r="EV59" s="211">
        <v>4789</v>
      </c>
      <c r="EW59" s="328">
        <v>4662</v>
      </c>
      <c r="EX59" s="211">
        <v>4684</v>
      </c>
      <c r="EY59" s="324">
        <v>22</v>
      </c>
      <c r="EZ59" s="325">
        <v>100.4719004719</v>
      </c>
      <c r="FA59" s="324">
        <v>-96</v>
      </c>
      <c r="FB59" s="325">
        <v>97.991631799163201</v>
      </c>
    </row>
    <row r="60" spans="1:158" ht="15" outlineLevel="2">
      <c r="A60" s="348">
        <v>761</v>
      </c>
      <c r="B60" s="349" t="s">
        <v>536</v>
      </c>
      <c r="C60" s="348" t="s">
        <v>581</v>
      </c>
      <c r="D60" s="313">
        <v>2584</v>
      </c>
      <c r="E60" s="313">
        <v>2566</v>
      </c>
      <c r="F60" s="313">
        <v>2596</v>
      </c>
      <c r="G60" s="313">
        <v>2644</v>
      </c>
      <c r="H60" s="313">
        <v>2655</v>
      </c>
      <c r="I60" s="313">
        <v>2683</v>
      </c>
      <c r="J60" s="313">
        <v>2672</v>
      </c>
      <c r="K60" s="313">
        <v>2712</v>
      </c>
      <c r="L60" s="313">
        <v>2736</v>
      </c>
      <c r="M60" s="313">
        <v>2743</v>
      </c>
      <c r="N60" s="313">
        <v>2697</v>
      </c>
      <c r="O60" s="313">
        <v>2676</v>
      </c>
      <c r="P60" s="313">
        <v>2630</v>
      </c>
      <c r="Q60" s="313">
        <v>2495</v>
      </c>
      <c r="R60" s="313">
        <v>2624</v>
      </c>
      <c r="S60" s="313">
        <v>2670</v>
      </c>
      <c r="T60" s="313">
        <v>2655</v>
      </c>
      <c r="U60" s="313">
        <v>2804</v>
      </c>
      <c r="V60" s="313">
        <v>2825</v>
      </c>
      <c r="W60" s="313">
        <v>2919</v>
      </c>
      <c r="X60" s="313">
        <v>2935</v>
      </c>
      <c r="Y60" s="313">
        <v>2995</v>
      </c>
      <c r="Z60" s="313">
        <v>2980</v>
      </c>
      <c r="AA60" s="313">
        <v>2874</v>
      </c>
      <c r="AB60" s="313">
        <v>2716</v>
      </c>
      <c r="AC60" s="313">
        <v>2664</v>
      </c>
      <c r="AD60" s="313">
        <v>2768</v>
      </c>
      <c r="AE60" s="313">
        <v>2809</v>
      </c>
      <c r="AF60" s="313">
        <v>2791</v>
      </c>
      <c r="AG60" s="313">
        <v>2862</v>
      </c>
      <c r="AH60" s="313">
        <v>3015</v>
      </c>
      <c r="AI60" s="313">
        <v>3085</v>
      </c>
      <c r="AJ60" s="313">
        <v>3157</v>
      </c>
      <c r="AK60" s="313">
        <v>3149</v>
      </c>
      <c r="AL60" s="313">
        <v>2980</v>
      </c>
      <c r="AM60" s="313">
        <v>2994</v>
      </c>
      <c r="AN60" s="313">
        <v>2928</v>
      </c>
      <c r="AO60" s="313">
        <v>2823</v>
      </c>
      <c r="AP60" s="313">
        <v>2867</v>
      </c>
      <c r="AQ60" s="313">
        <v>2955</v>
      </c>
      <c r="AR60" s="313">
        <v>2968</v>
      </c>
      <c r="AS60" s="313">
        <v>3067</v>
      </c>
      <c r="AT60" s="313">
        <v>3139</v>
      </c>
      <c r="AU60" s="313">
        <v>3189</v>
      </c>
      <c r="AV60" s="313">
        <v>3192</v>
      </c>
      <c r="AW60" s="313">
        <v>3214</v>
      </c>
      <c r="AX60" s="313">
        <v>3221</v>
      </c>
      <c r="AY60" s="313">
        <v>3189</v>
      </c>
      <c r="AZ60" s="313">
        <v>3133</v>
      </c>
      <c r="BA60" s="313">
        <v>3036</v>
      </c>
      <c r="BB60" s="313">
        <v>3022</v>
      </c>
      <c r="BC60" s="313">
        <v>2916</v>
      </c>
      <c r="BD60" s="313">
        <v>2920</v>
      </c>
      <c r="BE60" s="313">
        <v>2962</v>
      </c>
      <c r="BF60" s="313">
        <v>3019</v>
      </c>
      <c r="BG60" s="313">
        <v>3011</v>
      </c>
      <c r="BH60" s="313">
        <v>2914</v>
      </c>
      <c r="BI60" s="313">
        <v>2895</v>
      </c>
      <c r="BJ60" s="313">
        <v>2777</v>
      </c>
      <c r="BK60" s="313">
        <v>2831</v>
      </c>
      <c r="BL60" s="211">
        <v>2756</v>
      </c>
      <c r="BM60" s="211">
        <v>2727</v>
      </c>
      <c r="BN60" s="211">
        <v>2758</v>
      </c>
      <c r="BO60" s="211">
        <v>2762</v>
      </c>
      <c r="BP60" s="211">
        <v>2722</v>
      </c>
      <c r="BQ60" s="211">
        <v>2748</v>
      </c>
      <c r="BR60" s="211">
        <v>2692</v>
      </c>
      <c r="BS60" s="211">
        <v>2635</v>
      </c>
      <c r="BT60" s="211">
        <v>2653</v>
      </c>
      <c r="BU60" s="211">
        <v>2676</v>
      </c>
      <c r="BV60" s="211">
        <v>2685</v>
      </c>
      <c r="BW60" s="211">
        <v>2674</v>
      </c>
      <c r="BX60" s="313">
        <v>2657</v>
      </c>
      <c r="BY60" s="313">
        <v>2684</v>
      </c>
      <c r="BZ60" s="313">
        <v>2720</v>
      </c>
      <c r="CA60" s="313">
        <v>2776</v>
      </c>
      <c r="CB60" s="313">
        <v>2784</v>
      </c>
      <c r="CC60" s="313">
        <v>2829</v>
      </c>
      <c r="CD60" s="313">
        <v>2886</v>
      </c>
      <c r="CE60" s="313">
        <v>2850</v>
      </c>
      <c r="CF60" s="313">
        <v>2772</v>
      </c>
      <c r="CG60" s="313">
        <v>2838</v>
      </c>
      <c r="CH60" s="313">
        <v>2871</v>
      </c>
      <c r="CI60" s="313">
        <v>2847</v>
      </c>
      <c r="CJ60" s="211">
        <v>2717</v>
      </c>
      <c r="CK60" s="211">
        <v>2641</v>
      </c>
      <c r="CL60" s="211">
        <v>2692</v>
      </c>
      <c r="CM60" s="211">
        <v>2626</v>
      </c>
      <c r="CN60" s="211">
        <v>2597</v>
      </c>
      <c r="CO60" s="211">
        <v>2624</v>
      </c>
      <c r="CP60" s="211">
        <v>2669</v>
      </c>
      <c r="CQ60" s="211">
        <v>2764</v>
      </c>
      <c r="CR60" s="211">
        <v>2773</v>
      </c>
      <c r="CS60" s="211">
        <v>2777</v>
      </c>
      <c r="CT60" s="211">
        <v>2884</v>
      </c>
      <c r="CU60" s="211">
        <v>2885</v>
      </c>
      <c r="CV60" s="313">
        <v>2838</v>
      </c>
      <c r="CW60" s="313">
        <v>2885</v>
      </c>
      <c r="CX60" s="313">
        <v>2944</v>
      </c>
      <c r="CY60" s="313">
        <v>2981</v>
      </c>
      <c r="CZ60" s="313">
        <v>3020</v>
      </c>
      <c r="DA60" s="313">
        <v>2976</v>
      </c>
      <c r="DB60" s="313">
        <v>3005</v>
      </c>
      <c r="DC60" s="313">
        <v>2983</v>
      </c>
      <c r="DD60" s="313">
        <v>2993</v>
      </c>
      <c r="DE60" s="313">
        <v>3004</v>
      </c>
      <c r="DF60" s="313">
        <v>3015</v>
      </c>
      <c r="DG60" s="313">
        <v>3039</v>
      </c>
      <c r="DH60" s="211">
        <v>3002</v>
      </c>
      <c r="DI60" s="211">
        <v>3046</v>
      </c>
      <c r="DJ60" s="211">
        <v>3041</v>
      </c>
      <c r="DK60" s="211">
        <v>3103</v>
      </c>
      <c r="DL60" s="211">
        <v>3072</v>
      </c>
      <c r="DM60" s="211">
        <v>3115</v>
      </c>
      <c r="DN60" s="211">
        <v>2758</v>
      </c>
      <c r="DO60" s="211">
        <v>2745</v>
      </c>
      <c r="DP60" s="211">
        <v>2827</v>
      </c>
      <c r="DQ60" s="211">
        <v>2775</v>
      </c>
      <c r="DR60" s="211">
        <v>2775</v>
      </c>
      <c r="DS60" s="211">
        <v>2745</v>
      </c>
      <c r="DT60" s="313">
        <v>2645</v>
      </c>
      <c r="DU60" s="313">
        <v>2691</v>
      </c>
      <c r="DV60" s="313">
        <v>2764</v>
      </c>
      <c r="DW60" s="313">
        <v>2769</v>
      </c>
      <c r="DX60" s="313">
        <v>2801</v>
      </c>
      <c r="DY60" s="313">
        <v>2870</v>
      </c>
      <c r="DZ60" s="313">
        <v>2863</v>
      </c>
      <c r="EA60" s="313">
        <v>2834</v>
      </c>
      <c r="EB60" s="313">
        <v>2876</v>
      </c>
      <c r="EC60" s="313">
        <v>2887</v>
      </c>
      <c r="ED60" s="313">
        <v>2950</v>
      </c>
      <c r="EE60" s="313">
        <v>2944</v>
      </c>
      <c r="EF60" s="211">
        <v>2847</v>
      </c>
      <c r="EG60" s="211">
        <v>2784</v>
      </c>
      <c r="EH60" s="211">
        <v>2780</v>
      </c>
      <c r="EI60" s="211">
        <v>2788</v>
      </c>
      <c r="EJ60" s="211">
        <v>2832</v>
      </c>
      <c r="EK60" s="211">
        <v>2843</v>
      </c>
      <c r="EL60" s="211">
        <v>2794</v>
      </c>
      <c r="EM60" s="211">
        <v>2801</v>
      </c>
      <c r="EN60" s="211">
        <v>2833</v>
      </c>
      <c r="EO60" s="211">
        <v>2854</v>
      </c>
      <c r="EP60" s="211">
        <v>2853</v>
      </c>
      <c r="EQ60" s="211">
        <v>2808</v>
      </c>
      <c r="ER60" s="211">
        <v>2649</v>
      </c>
      <c r="ES60" s="211">
        <v>2691</v>
      </c>
      <c r="ET60" s="211">
        <v>2714</v>
      </c>
      <c r="EU60" s="211">
        <v>2769</v>
      </c>
      <c r="EV60" s="211">
        <v>2780</v>
      </c>
      <c r="EW60" s="328">
        <v>2767</v>
      </c>
      <c r="EX60" s="211">
        <v>2727</v>
      </c>
      <c r="EY60" s="324">
        <v>-40</v>
      </c>
      <c r="EZ60" s="325">
        <v>98.554391037224406</v>
      </c>
      <c r="FA60" s="324">
        <v>-81</v>
      </c>
      <c r="FB60" s="325">
        <v>97.115384615384599</v>
      </c>
    </row>
    <row r="61" spans="1:158" ht="15" outlineLevel="2">
      <c r="A61" s="348">
        <v>842</v>
      </c>
      <c r="B61" s="349" t="s">
        <v>536</v>
      </c>
      <c r="C61" s="348" t="s">
        <v>472</v>
      </c>
      <c r="D61" s="313">
        <v>447</v>
      </c>
      <c r="E61" s="313">
        <v>367</v>
      </c>
      <c r="F61" s="313">
        <v>356</v>
      </c>
      <c r="G61" s="313">
        <v>373</v>
      </c>
      <c r="H61" s="313">
        <v>376</v>
      </c>
      <c r="I61" s="313">
        <v>374</v>
      </c>
      <c r="J61" s="313">
        <v>379</v>
      </c>
      <c r="K61" s="313">
        <v>392</v>
      </c>
      <c r="L61" s="313">
        <v>392</v>
      </c>
      <c r="M61" s="313">
        <v>387</v>
      </c>
      <c r="N61" s="313">
        <v>399</v>
      </c>
      <c r="O61" s="313">
        <v>425</v>
      </c>
      <c r="P61" s="313">
        <v>401</v>
      </c>
      <c r="Q61" s="313">
        <v>425</v>
      </c>
      <c r="R61" s="313">
        <v>465</v>
      </c>
      <c r="S61" s="313">
        <v>506</v>
      </c>
      <c r="T61" s="313">
        <v>376</v>
      </c>
      <c r="U61" s="313">
        <v>584</v>
      </c>
      <c r="V61" s="313">
        <v>568</v>
      </c>
      <c r="W61" s="313">
        <v>611</v>
      </c>
      <c r="X61" s="313">
        <v>620</v>
      </c>
      <c r="Y61" s="313">
        <v>613</v>
      </c>
      <c r="Z61" s="313">
        <v>526</v>
      </c>
      <c r="AA61" s="313">
        <v>519</v>
      </c>
      <c r="AB61" s="313">
        <v>521</v>
      </c>
      <c r="AC61" s="313">
        <v>481</v>
      </c>
      <c r="AD61" s="313">
        <v>533</v>
      </c>
      <c r="AE61" s="313">
        <v>524</v>
      </c>
      <c r="AF61" s="313">
        <v>526</v>
      </c>
      <c r="AG61" s="313">
        <v>513</v>
      </c>
      <c r="AH61" s="313">
        <v>527</v>
      </c>
      <c r="AI61" s="313">
        <v>521</v>
      </c>
      <c r="AJ61" s="313">
        <v>514</v>
      </c>
      <c r="AK61" s="313">
        <v>506</v>
      </c>
      <c r="AL61" s="313">
        <v>459</v>
      </c>
      <c r="AM61" s="313">
        <v>435</v>
      </c>
      <c r="AN61" s="313">
        <v>449</v>
      </c>
      <c r="AO61" s="313">
        <v>419</v>
      </c>
      <c r="AP61" s="313">
        <v>461</v>
      </c>
      <c r="AQ61" s="313">
        <v>486</v>
      </c>
      <c r="AR61" s="313">
        <v>509</v>
      </c>
      <c r="AS61" s="313">
        <v>603</v>
      </c>
      <c r="AT61" s="313">
        <v>573</v>
      </c>
      <c r="AU61" s="313">
        <v>574</v>
      </c>
      <c r="AV61" s="313">
        <v>561</v>
      </c>
      <c r="AW61" s="313">
        <v>565</v>
      </c>
      <c r="AX61" s="313">
        <v>548</v>
      </c>
      <c r="AY61" s="313">
        <v>565</v>
      </c>
      <c r="AZ61" s="313">
        <v>594</v>
      </c>
      <c r="BA61" s="313">
        <v>594</v>
      </c>
      <c r="BB61" s="313">
        <v>598</v>
      </c>
      <c r="BC61" s="313">
        <v>579</v>
      </c>
      <c r="BD61" s="313">
        <v>575</v>
      </c>
      <c r="BE61" s="313">
        <v>574</v>
      </c>
      <c r="BF61" s="313">
        <v>574</v>
      </c>
      <c r="BG61" s="313">
        <v>582</v>
      </c>
      <c r="BH61" s="313">
        <v>551</v>
      </c>
      <c r="BI61" s="313">
        <v>560</v>
      </c>
      <c r="BJ61" s="313">
        <v>562</v>
      </c>
      <c r="BK61" s="313">
        <v>566</v>
      </c>
      <c r="BL61" s="211">
        <v>570</v>
      </c>
      <c r="BM61" s="211">
        <v>565</v>
      </c>
      <c r="BN61" s="211">
        <v>584</v>
      </c>
      <c r="BO61" s="211">
        <v>552</v>
      </c>
      <c r="BP61" s="211">
        <v>539</v>
      </c>
      <c r="BQ61" s="211">
        <v>554</v>
      </c>
      <c r="BR61" s="211">
        <v>577</v>
      </c>
      <c r="BS61" s="211">
        <v>604</v>
      </c>
      <c r="BT61" s="211">
        <v>610</v>
      </c>
      <c r="BU61" s="211">
        <v>617</v>
      </c>
      <c r="BV61" s="211">
        <v>627</v>
      </c>
      <c r="BW61" s="211">
        <v>640</v>
      </c>
      <c r="BX61" s="313">
        <v>638</v>
      </c>
      <c r="BY61" s="313">
        <v>674</v>
      </c>
      <c r="BZ61" s="313">
        <v>683</v>
      </c>
      <c r="CA61" s="313">
        <v>693</v>
      </c>
      <c r="CB61" s="313">
        <v>735</v>
      </c>
      <c r="CC61" s="313">
        <v>757</v>
      </c>
      <c r="CD61" s="313">
        <v>801</v>
      </c>
      <c r="CE61" s="313">
        <v>792</v>
      </c>
      <c r="CF61" s="313">
        <v>790</v>
      </c>
      <c r="CG61" s="313">
        <v>795</v>
      </c>
      <c r="CH61" s="313">
        <v>800</v>
      </c>
      <c r="CI61" s="313">
        <v>803</v>
      </c>
      <c r="CJ61" s="211">
        <v>794</v>
      </c>
      <c r="CK61" s="211">
        <v>762</v>
      </c>
      <c r="CL61" s="211">
        <v>811</v>
      </c>
      <c r="CM61" s="211">
        <v>844</v>
      </c>
      <c r="CN61" s="211">
        <v>812</v>
      </c>
      <c r="CO61" s="211">
        <v>825</v>
      </c>
      <c r="CP61" s="211">
        <v>851</v>
      </c>
      <c r="CQ61" s="211">
        <v>904</v>
      </c>
      <c r="CR61" s="211">
        <v>926</v>
      </c>
      <c r="CS61" s="211">
        <v>935</v>
      </c>
      <c r="CT61" s="211">
        <v>983</v>
      </c>
      <c r="CU61" s="211">
        <v>999</v>
      </c>
      <c r="CV61" s="313">
        <v>983</v>
      </c>
      <c r="CW61" s="313">
        <v>962</v>
      </c>
      <c r="CX61" s="313">
        <v>1008</v>
      </c>
      <c r="CY61" s="313">
        <v>1036</v>
      </c>
      <c r="CZ61" s="313">
        <v>1055</v>
      </c>
      <c r="DA61" s="313">
        <v>1043</v>
      </c>
      <c r="DB61" s="313">
        <v>1036</v>
      </c>
      <c r="DC61" s="313">
        <v>1007</v>
      </c>
      <c r="DD61" s="313">
        <v>953</v>
      </c>
      <c r="DE61" s="313">
        <v>947</v>
      </c>
      <c r="DF61" s="313">
        <v>959</v>
      </c>
      <c r="DG61" s="313">
        <v>960</v>
      </c>
      <c r="DH61" s="211">
        <v>943</v>
      </c>
      <c r="DI61" s="211">
        <v>919</v>
      </c>
      <c r="DJ61" s="211">
        <v>950</v>
      </c>
      <c r="DK61" s="211">
        <v>961</v>
      </c>
      <c r="DL61" s="211">
        <v>917</v>
      </c>
      <c r="DM61" s="211">
        <v>865</v>
      </c>
      <c r="DN61" s="211">
        <v>740</v>
      </c>
      <c r="DO61" s="211">
        <v>728</v>
      </c>
      <c r="DP61" s="211">
        <v>727</v>
      </c>
      <c r="DQ61" s="211">
        <v>728</v>
      </c>
      <c r="DR61" s="211">
        <v>711</v>
      </c>
      <c r="DS61" s="211">
        <v>697</v>
      </c>
      <c r="DT61" s="313">
        <v>668</v>
      </c>
      <c r="DU61" s="313">
        <v>637</v>
      </c>
      <c r="DV61" s="313">
        <v>700</v>
      </c>
      <c r="DW61" s="313">
        <v>690</v>
      </c>
      <c r="DX61" s="313">
        <v>719</v>
      </c>
      <c r="DY61" s="313">
        <v>726</v>
      </c>
      <c r="DZ61" s="313">
        <v>727</v>
      </c>
      <c r="EA61" s="313">
        <v>730</v>
      </c>
      <c r="EB61" s="313">
        <v>729</v>
      </c>
      <c r="EC61" s="313">
        <v>734</v>
      </c>
      <c r="ED61" s="313">
        <v>735</v>
      </c>
      <c r="EE61" s="313">
        <v>704</v>
      </c>
      <c r="EF61" s="211">
        <v>687</v>
      </c>
      <c r="EG61" s="211">
        <v>691</v>
      </c>
      <c r="EH61" s="211">
        <v>702</v>
      </c>
      <c r="EI61" s="211">
        <v>712</v>
      </c>
      <c r="EJ61" s="211">
        <v>704</v>
      </c>
      <c r="EK61" s="211">
        <v>688</v>
      </c>
      <c r="EL61" s="211">
        <v>664</v>
      </c>
      <c r="EM61" s="211">
        <v>662</v>
      </c>
      <c r="EN61" s="211">
        <v>649</v>
      </c>
      <c r="EO61" s="211">
        <v>647</v>
      </c>
      <c r="EP61" s="211">
        <v>646</v>
      </c>
      <c r="EQ61" s="211">
        <v>629</v>
      </c>
      <c r="ER61" s="211">
        <v>590</v>
      </c>
      <c r="ES61" s="211">
        <v>582</v>
      </c>
      <c r="ET61" s="211">
        <v>610</v>
      </c>
      <c r="EU61" s="211">
        <v>615</v>
      </c>
      <c r="EV61" s="211">
        <v>569</v>
      </c>
      <c r="EW61" s="328">
        <v>561</v>
      </c>
      <c r="EX61" s="211">
        <v>547</v>
      </c>
      <c r="EY61" s="324">
        <v>-14</v>
      </c>
      <c r="EZ61" s="325">
        <v>97.504456327985693</v>
      </c>
      <c r="FA61" s="324">
        <v>-82</v>
      </c>
      <c r="FB61" s="325">
        <v>86.963434022257502</v>
      </c>
    </row>
    <row r="62" spans="1:158" ht="15" outlineLevel="1">
      <c r="A62" s="306" t="s">
        <v>537</v>
      </c>
      <c r="B62" s="307"/>
      <c r="C62" s="308"/>
      <c r="D62" s="309">
        <v>68168</v>
      </c>
      <c r="E62" s="309">
        <v>68812</v>
      </c>
      <c r="F62" s="309">
        <v>69651</v>
      </c>
      <c r="G62" s="309">
        <v>70285</v>
      </c>
      <c r="H62" s="309">
        <v>71437</v>
      </c>
      <c r="I62" s="309">
        <v>72813</v>
      </c>
      <c r="J62" s="309">
        <v>72492</v>
      </c>
      <c r="K62" s="309">
        <v>72843</v>
      </c>
      <c r="L62" s="309">
        <v>72226</v>
      </c>
      <c r="M62" s="309">
        <v>72787</v>
      </c>
      <c r="N62" s="309">
        <v>73179</v>
      </c>
      <c r="O62" s="309">
        <v>72904</v>
      </c>
      <c r="P62" s="309">
        <v>71083</v>
      </c>
      <c r="Q62" s="309">
        <v>69217</v>
      </c>
      <c r="R62" s="309">
        <v>71796</v>
      </c>
      <c r="S62" s="309">
        <v>72059</v>
      </c>
      <c r="T62" s="309">
        <v>71437</v>
      </c>
      <c r="U62" s="309">
        <v>73961</v>
      </c>
      <c r="V62" s="309">
        <v>73557</v>
      </c>
      <c r="W62" s="309">
        <v>75960</v>
      </c>
      <c r="X62" s="309">
        <v>76593</v>
      </c>
      <c r="Y62" s="309">
        <v>77679</v>
      </c>
      <c r="Z62" s="309">
        <v>76989</v>
      </c>
      <c r="AA62" s="309">
        <v>75478</v>
      </c>
      <c r="AB62" s="309">
        <v>73290</v>
      </c>
      <c r="AC62" s="309">
        <v>72122</v>
      </c>
      <c r="AD62" s="309">
        <v>72543</v>
      </c>
      <c r="AE62" s="309">
        <v>73067</v>
      </c>
      <c r="AF62" s="309">
        <v>73150</v>
      </c>
      <c r="AG62" s="309">
        <v>74073</v>
      </c>
      <c r="AH62" s="309">
        <v>77062</v>
      </c>
      <c r="AI62" s="309">
        <v>78070</v>
      </c>
      <c r="AJ62" s="309">
        <v>79177</v>
      </c>
      <c r="AK62" s="309">
        <v>79373</v>
      </c>
      <c r="AL62" s="309">
        <v>77570</v>
      </c>
      <c r="AM62" s="309">
        <v>77824</v>
      </c>
      <c r="AN62" s="309">
        <v>76598</v>
      </c>
      <c r="AO62" s="309">
        <v>75119</v>
      </c>
      <c r="AP62" s="309">
        <v>76069</v>
      </c>
      <c r="AQ62" s="309">
        <v>77767</v>
      </c>
      <c r="AR62" s="309">
        <v>78075</v>
      </c>
      <c r="AS62" s="309">
        <v>80284</v>
      </c>
      <c r="AT62" s="309">
        <v>80791</v>
      </c>
      <c r="AU62" s="309">
        <v>81278</v>
      </c>
      <c r="AV62" s="309">
        <v>81688</v>
      </c>
      <c r="AW62" s="309">
        <v>83096</v>
      </c>
      <c r="AX62" s="309">
        <v>83573</v>
      </c>
      <c r="AY62" s="309">
        <v>84286</v>
      </c>
      <c r="AZ62" s="309">
        <v>84051</v>
      </c>
      <c r="BA62" s="309">
        <v>83950</v>
      </c>
      <c r="BB62" s="309">
        <v>86392</v>
      </c>
      <c r="BC62" s="309">
        <v>86132</v>
      </c>
      <c r="BD62" s="309">
        <v>85555</v>
      </c>
      <c r="BE62" s="309">
        <v>81942</v>
      </c>
      <c r="BF62" s="309">
        <v>81951</v>
      </c>
      <c r="BG62" s="309">
        <v>82489</v>
      </c>
      <c r="BH62" s="309">
        <v>82035</v>
      </c>
      <c r="BI62" s="309">
        <v>81688</v>
      </c>
      <c r="BJ62" s="309">
        <v>80942</v>
      </c>
      <c r="BK62" s="309">
        <v>81351</v>
      </c>
      <c r="BL62" s="309">
        <v>80200</v>
      </c>
      <c r="BM62" s="309">
        <v>79949</v>
      </c>
      <c r="BN62" s="309">
        <v>80951</v>
      </c>
      <c r="BO62" s="309">
        <v>81610</v>
      </c>
      <c r="BP62" s="309">
        <v>81360</v>
      </c>
      <c r="BQ62" s="309">
        <v>81862</v>
      </c>
      <c r="BR62" s="309">
        <v>81379</v>
      </c>
      <c r="BS62" s="309">
        <v>81475</v>
      </c>
      <c r="BT62" s="309">
        <v>82096</v>
      </c>
      <c r="BU62" s="309">
        <v>82392</v>
      </c>
      <c r="BV62" s="309">
        <v>82400</v>
      </c>
      <c r="BW62" s="309">
        <v>81992</v>
      </c>
      <c r="BX62" s="309">
        <v>80644</v>
      </c>
      <c r="BY62" s="309">
        <v>80745</v>
      </c>
      <c r="BZ62" s="309">
        <v>81932</v>
      </c>
      <c r="CA62" s="309">
        <v>82767</v>
      </c>
      <c r="CB62" s="309">
        <v>83226</v>
      </c>
      <c r="CC62" s="309">
        <v>83837</v>
      </c>
      <c r="CD62" s="309">
        <v>84478</v>
      </c>
      <c r="CE62" s="309">
        <v>85250</v>
      </c>
      <c r="CF62" s="309">
        <v>84935</v>
      </c>
      <c r="CG62" s="309">
        <v>85310</v>
      </c>
      <c r="CH62" s="309">
        <v>85606</v>
      </c>
      <c r="CI62" s="309">
        <v>85229</v>
      </c>
      <c r="CJ62" s="309">
        <v>83534</v>
      </c>
      <c r="CK62" s="309">
        <v>83032</v>
      </c>
      <c r="CL62" s="309">
        <v>83391</v>
      </c>
      <c r="CM62" s="309">
        <v>83100</v>
      </c>
      <c r="CN62" s="309">
        <v>82526</v>
      </c>
      <c r="CO62" s="309">
        <v>82799</v>
      </c>
      <c r="CP62" s="309">
        <v>83468</v>
      </c>
      <c r="CQ62" s="309">
        <v>85224</v>
      </c>
      <c r="CR62" s="309">
        <v>85881</v>
      </c>
      <c r="CS62" s="309">
        <v>86805</v>
      </c>
      <c r="CT62" s="309">
        <v>87976</v>
      </c>
      <c r="CU62" s="309">
        <v>88235</v>
      </c>
      <c r="CV62" s="309">
        <v>87683</v>
      </c>
      <c r="CW62" s="309">
        <v>88990</v>
      </c>
      <c r="CX62" s="309">
        <v>90251</v>
      </c>
      <c r="CY62" s="309">
        <v>91398</v>
      </c>
      <c r="CZ62" s="309">
        <v>92215</v>
      </c>
      <c r="DA62" s="309">
        <v>92443</v>
      </c>
      <c r="DB62" s="309">
        <v>92401</v>
      </c>
      <c r="DC62" s="309">
        <v>93058</v>
      </c>
      <c r="DD62" s="309">
        <v>91613</v>
      </c>
      <c r="DE62" s="309">
        <v>92175</v>
      </c>
      <c r="DF62" s="309">
        <v>92340</v>
      </c>
      <c r="DG62" s="309">
        <v>92363</v>
      </c>
      <c r="DH62" s="309">
        <v>91976</v>
      </c>
      <c r="DI62" s="309">
        <v>92040</v>
      </c>
      <c r="DJ62" s="309">
        <v>91069</v>
      </c>
      <c r="DK62" s="309">
        <v>91940</v>
      </c>
      <c r="DL62" s="309">
        <v>91807</v>
      </c>
      <c r="DM62" s="309">
        <v>92098</v>
      </c>
      <c r="DN62" s="309">
        <v>86092</v>
      </c>
      <c r="DO62" s="309">
        <v>86158</v>
      </c>
      <c r="DP62" s="309">
        <v>86512</v>
      </c>
      <c r="DQ62" s="309">
        <v>86513</v>
      </c>
      <c r="DR62" s="309">
        <v>86624</v>
      </c>
      <c r="DS62" s="309">
        <v>86012</v>
      </c>
      <c r="DT62" s="309">
        <v>84167</v>
      </c>
      <c r="DU62" s="309">
        <v>83572</v>
      </c>
      <c r="DV62" s="309">
        <v>84964</v>
      </c>
      <c r="DW62" s="309">
        <v>85457</v>
      </c>
      <c r="DX62" s="309">
        <v>85277</v>
      </c>
      <c r="DY62" s="309">
        <v>85533</v>
      </c>
      <c r="DZ62" s="309">
        <v>85196</v>
      </c>
      <c r="EA62" s="309">
        <v>85311</v>
      </c>
      <c r="EB62" s="309">
        <v>85369</v>
      </c>
      <c r="EC62" s="309">
        <v>85406</v>
      </c>
      <c r="ED62" s="309">
        <v>85629</v>
      </c>
      <c r="EE62" s="309">
        <v>85158</v>
      </c>
      <c r="EF62" s="309">
        <v>83282</v>
      </c>
      <c r="EG62" s="309">
        <v>82928</v>
      </c>
      <c r="EH62" s="309">
        <v>83391</v>
      </c>
      <c r="EI62" s="309">
        <v>84170</v>
      </c>
      <c r="EJ62" s="309">
        <v>85057</v>
      </c>
      <c r="EK62" s="309">
        <v>85360</v>
      </c>
      <c r="EL62" s="309">
        <v>85473</v>
      </c>
      <c r="EM62" s="309">
        <v>85743</v>
      </c>
      <c r="EN62" s="309">
        <v>85894</v>
      </c>
      <c r="EO62" s="309">
        <v>85890</v>
      </c>
      <c r="EP62" s="309">
        <v>86134</v>
      </c>
      <c r="EQ62" s="309">
        <v>86005</v>
      </c>
      <c r="ER62" s="309">
        <v>83750</v>
      </c>
      <c r="ES62" s="309">
        <v>83943</v>
      </c>
      <c r="ET62" s="309">
        <v>85177</v>
      </c>
      <c r="EU62" s="309">
        <v>85589</v>
      </c>
      <c r="EV62" s="309">
        <v>85627</v>
      </c>
      <c r="EW62" s="326">
        <v>85673</v>
      </c>
      <c r="EX62" s="309">
        <v>85342</v>
      </c>
      <c r="EY62" s="324">
        <v>-331</v>
      </c>
      <c r="EZ62" s="325">
        <v>99.613647240087303</v>
      </c>
      <c r="FA62" s="324">
        <v>-663</v>
      </c>
      <c r="FB62" s="325">
        <v>99.229114586361206</v>
      </c>
    </row>
    <row r="63" spans="1:158" ht="15" outlineLevel="2">
      <c r="A63" s="348">
        <v>38</v>
      </c>
      <c r="B63" s="349" t="s">
        <v>537</v>
      </c>
      <c r="C63" s="348" t="s">
        <v>367</v>
      </c>
      <c r="D63" s="313">
        <v>833</v>
      </c>
      <c r="E63" s="313">
        <v>833</v>
      </c>
      <c r="F63" s="313">
        <v>859</v>
      </c>
      <c r="G63" s="313">
        <v>884</v>
      </c>
      <c r="H63" s="313">
        <v>897</v>
      </c>
      <c r="I63" s="313">
        <v>919</v>
      </c>
      <c r="J63" s="313">
        <v>868</v>
      </c>
      <c r="K63" s="313">
        <v>846</v>
      </c>
      <c r="L63" s="313">
        <v>838</v>
      </c>
      <c r="M63" s="313">
        <v>865</v>
      </c>
      <c r="N63" s="313">
        <v>874</v>
      </c>
      <c r="O63" s="313">
        <v>854</v>
      </c>
      <c r="P63" s="313">
        <v>806</v>
      </c>
      <c r="Q63" s="313">
        <v>810</v>
      </c>
      <c r="R63" s="313">
        <v>817</v>
      </c>
      <c r="S63" s="313">
        <v>850</v>
      </c>
      <c r="T63" s="313">
        <v>897</v>
      </c>
      <c r="U63" s="313">
        <v>868</v>
      </c>
      <c r="V63" s="313">
        <v>872</v>
      </c>
      <c r="W63" s="313">
        <v>902</v>
      </c>
      <c r="X63" s="313">
        <v>930</v>
      </c>
      <c r="Y63" s="313">
        <v>923</v>
      </c>
      <c r="Z63" s="313">
        <v>898</v>
      </c>
      <c r="AA63" s="313">
        <v>869</v>
      </c>
      <c r="AB63" s="313">
        <v>829</v>
      </c>
      <c r="AC63" s="313">
        <v>833</v>
      </c>
      <c r="AD63" s="313">
        <v>838</v>
      </c>
      <c r="AE63" s="313">
        <v>827</v>
      </c>
      <c r="AF63" s="313">
        <v>827</v>
      </c>
      <c r="AG63" s="313">
        <v>817</v>
      </c>
      <c r="AH63" s="313">
        <v>848</v>
      </c>
      <c r="AI63" s="313">
        <v>862</v>
      </c>
      <c r="AJ63" s="313">
        <v>888</v>
      </c>
      <c r="AK63" s="313">
        <v>872</v>
      </c>
      <c r="AL63" s="313">
        <v>839</v>
      </c>
      <c r="AM63" s="313">
        <v>847</v>
      </c>
      <c r="AN63" s="313">
        <v>863</v>
      </c>
      <c r="AO63" s="313">
        <v>847</v>
      </c>
      <c r="AP63" s="313">
        <v>841</v>
      </c>
      <c r="AQ63" s="313">
        <v>895</v>
      </c>
      <c r="AR63" s="313">
        <v>922</v>
      </c>
      <c r="AS63" s="313">
        <v>1143</v>
      </c>
      <c r="AT63" s="313">
        <v>1070</v>
      </c>
      <c r="AU63" s="313">
        <v>1097</v>
      </c>
      <c r="AV63" s="313">
        <v>1076</v>
      </c>
      <c r="AW63" s="313">
        <v>1060</v>
      </c>
      <c r="AX63" s="313">
        <v>1049</v>
      </c>
      <c r="AY63" s="313">
        <v>1060</v>
      </c>
      <c r="AZ63" s="313">
        <v>1028</v>
      </c>
      <c r="BA63" s="313">
        <v>1004</v>
      </c>
      <c r="BB63" s="313">
        <v>1002</v>
      </c>
      <c r="BC63" s="313">
        <v>978</v>
      </c>
      <c r="BD63" s="313">
        <v>938</v>
      </c>
      <c r="BE63" s="313">
        <v>961</v>
      </c>
      <c r="BF63" s="313">
        <v>943</v>
      </c>
      <c r="BG63" s="313">
        <v>934</v>
      </c>
      <c r="BH63" s="313">
        <v>924</v>
      </c>
      <c r="BI63" s="313">
        <v>921</v>
      </c>
      <c r="BJ63" s="313">
        <v>937</v>
      </c>
      <c r="BK63" s="313">
        <v>968</v>
      </c>
      <c r="BL63" s="211">
        <v>973</v>
      </c>
      <c r="BM63" s="211">
        <v>950</v>
      </c>
      <c r="BN63" s="211">
        <v>1013</v>
      </c>
      <c r="BO63" s="211">
        <v>1041</v>
      </c>
      <c r="BP63" s="211">
        <v>1040</v>
      </c>
      <c r="BQ63" s="211">
        <v>1071</v>
      </c>
      <c r="BR63" s="211">
        <v>1073</v>
      </c>
      <c r="BS63" s="211">
        <v>1067</v>
      </c>
      <c r="BT63" s="211">
        <v>1034</v>
      </c>
      <c r="BU63" s="211">
        <v>1052</v>
      </c>
      <c r="BV63" s="211">
        <v>1034</v>
      </c>
      <c r="BW63" s="211">
        <v>1026</v>
      </c>
      <c r="BX63" s="313">
        <v>1019</v>
      </c>
      <c r="BY63" s="313">
        <v>994</v>
      </c>
      <c r="BZ63" s="313">
        <v>969</v>
      </c>
      <c r="CA63" s="313">
        <v>988</v>
      </c>
      <c r="CB63" s="313">
        <v>1027</v>
      </c>
      <c r="CC63" s="313">
        <v>1040</v>
      </c>
      <c r="CD63" s="313">
        <v>1060</v>
      </c>
      <c r="CE63" s="313">
        <v>1035</v>
      </c>
      <c r="CF63" s="313">
        <v>1008</v>
      </c>
      <c r="CG63" s="313">
        <v>1040</v>
      </c>
      <c r="CH63" s="313">
        <v>1023</v>
      </c>
      <c r="CI63" s="313">
        <v>1020</v>
      </c>
      <c r="CJ63" s="211">
        <v>991</v>
      </c>
      <c r="CK63" s="211">
        <v>1015</v>
      </c>
      <c r="CL63" s="211">
        <v>1035</v>
      </c>
      <c r="CM63" s="211">
        <v>1079</v>
      </c>
      <c r="CN63" s="211">
        <v>1057</v>
      </c>
      <c r="CO63" s="211">
        <v>1069</v>
      </c>
      <c r="CP63" s="211">
        <v>1070</v>
      </c>
      <c r="CQ63" s="211">
        <v>1086</v>
      </c>
      <c r="CR63" s="211">
        <v>1105</v>
      </c>
      <c r="CS63" s="211">
        <v>1117</v>
      </c>
      <c r="CT63" s="211">
        <v>1172</v>
      </c>
      <c r="CU63" s="211">
        <v>1209</v>
      </c>
      <c r="CV63" s="313">
        <v>1203</v>
      </c>
      <c r="CW63" s="313">
        <v>1193</v>
      </c>
      <c r="CX63" s="313">
        <v>1230</v>
      </c>
      <c r="CY63" s="313">
        <v>1244</v>
      </c>
      <c r="CZ63" s="313">
        <v>1256</v>
      </c>
      <c r="DA63" s="313">
        <v>1252</v>
      </c>
      <c r="DB63" s="313">
        <v>1236</v>
      </c>
      <c r="DC63" s="313">
        <v>1253</v>
      </c>
      <c r="DD63" s="313">
        <v>1169</v>
      </c>
      <c r="DE63" s="313">
        <v>1169</v>
      </c>
      <c r="DF63" s="313">
        <v>1166</v>
      </c>
      <c r="DG63" s="313">
        <v>1170</v>
      </c>
      <c r="DH63" s="211">
        <v>1174</v>
      </c>
      <c r="DI63" s="211">
        <v>1141</v>
      </c>
      <c r="DJ63" s="211">
        <v>1181</v>
      </c>
      <c r="DK63" s="211">
        <v>1178</v>
      </c>
      <c r="DL63" s="211">
        <v>1154</v>
      </c>
      <c r="DM63" s="211">
        <v>1213</v>
      </c>
      <c r="DN63" s="211">
        <v>1078</v>
      </c>
      <c r="DO63" s="211">
        <v>1063</v>
      </c>
      <c r="DP63" s="211">
        <v>1072</v>
      </c>
      <c r="DQ63" s="211">
        <v>1085</v>
      </c>
      <c r="DR63" s="211">
        <v>1090</v>
      </c>
      <c r="DS63" s="211">
        <v>1082</v>
      </c>
      <c r="DT63" s="313">
        <v>1039</v>
      </c>
      <c r="DU63" s="313">
        <v>902</v>
      </c>
      <c r="DV63" s="313">
        <v>1009</v>
      </c>
      <c r="DW63" s="313">
        <v>1068</v>
      </c>
      <c r="DX63" s="313">
        <v>1051</v>
      </c>
      <c r="DY63" s="313">
        <v>1069</v>
      </c>
      <c r="DZ63" s="313">
        <v>1078</v>
      </c>
      <c r="EA63" s="313">
        <v>1065</v>
      </c>
      <c r="EB63" s="313">
        <v>1072</v>
      </c>
      <c r="EC63" s="313">
        <v>1069</v>
      </c>
      <c r="ED63" s="313">
        <v>1084</v>
      </c>
      <c r="EE63" s="313">
        <v>1072</v>
      </c>
      <c r="EF63" s="211">
        <v>1027</v>
      </c>
      <c r="EG63" s="211">
        <v>986</v>
      </c>
      <c r="EH63" s="211">
        <v>982</v>
      </c>
      <c r="EI63" s="211">
        <v>988</v>
      </c>
      <c r="EJ63" s="211">
        <v>1000</v>
      </c>
      <c r="EK63" s="211">
        <v>1011</v>
      </c>
      <c r="EL63" s="211">
        <v>1006</v>
      </c>
      <c r="EM63" s="211">
        <v>1019</v>
      </c>
      <c r="EN63" s="211">
        <v>1041</v>
      </c>
      <c r="EO63" s="211">
        <v>1038</v>
      </c>
      <c r="EP63" s="211">
        <v>1036</v>
      </c>
      <c r="EQ63" s="211">
        <v>1042</v>
      </c>
      <c r="ER63" s="211">
        <v>1022</v>
      </c>
      <c r="ES63" s="211">
        <v>996</v>
      </c>
      <c r="ET63" s="211">
        <v>1036</v>
      </c>
      <c r="EU63" s="211">
        <v>1047</v>
      </c>
      <c r="EV63" s="211">
        <v>1012</v>
      </c>
      <c r="EW63" s="328">
        <v>1040</v>
      </c>
      <c r="EX63" s="211">
        <v>1038</v>
      </c>
      <c r="EY63" s="324">
        <v>-2</v>
      </c>
      <c r="EZ63" s="325">
        <v>99.807692307692307</v>
      </c>
      <c r="FA63" s="324">
        <v>-4</v>
      </c>
      <c r="FB63" s="325">
        <v>99.616122840691006</v>
      </c>
    </row>
    <row r="64" spans="1:158" ht="15" outlineLevel="2">
      <c r="A64" s="348">
        <v>86</v>
      </c>
      <c r="B64" s="349" t="s">
        <v>537</v>
      </c>
      <c r="C64" s="348" t="s">
        <v>376</v>
      </c>
      <c r="D64" s="313">
        <v>967</v>
      </c>
      <c r="E64" s="313">
        <v>969</v>
      </c>
      <c r="F64" s="313">
        <v>994</v>
      </c>
      <c r="G64" s="313">
        <v>993</v>
      </c>
      <c r="H64" s="313">
        <v>1007</v>
      </c>
      <c r="I64" s="313">
        <v>1051</v>
      </c>
      <c r="J64" s="313">
        <v>1035</v>
      </c>
      <c r="K64" s="313">
        <v>1003</v>
      </c>
      <c r="L64" s="313">
        <v>980</v>
      </c>
      <c r="M64" s="313">
        <v>993</v>
      </c>
      <c r="N64" s="313">
        <v>1028</v>
      </c>
      <c r="O64" s="313">
        <v>1032</v>
      </c>
      <c r="P64" s="313">
        <v>1041</v>
      </c>
      <c r="Q64" s="313">
        <v>1045</v>
      </c>
      <c r="R64" s="313">
        <v>1063</v>
      </c>
      <c r="S64" s="313">
        <v>1048</v>
      </c>
      <c r="T64" s="313">
        <v>1007</v>
      </c>
      <c r="U64" s="313">
        <v>1076</v>
      </c>
      <c r="V64" s="313">
        <v>1081</v>
      </c>
      <c r="W64" s="313">
        <v>1104</v>
      </c>
      <c r="X64" s="313">
        <v>1117</v>
      </c>
      <c r="Y64" s="313">
        <v>1140</v>
      </c>
      <c r="Z64" s="313">
        <v>1105</v>
      </c>
      <c r="AA64" s="313">
        <v>1066</v>
      </c>
      <c r="AB64" s="313">
        <v>1043</v>
      </c>
      <c r="AC64" s="313">
        <v>1022</v>
      </c>
      <c r="AD64" s="313">
        <v>1043</v>
      </c>
      <c r="AE64" s="313">
        <v>1065</v>
      </c>
      <c r="AF64" s="313">
        <v>1075</v>
      </c>
      <c r="AG64" s="313">
        <v>1095</v>
      </c>
      <c r="AH64" s="313">
        <v>1196</v>
      </c>
      <c r="AI64" s="313">
        <v>1237</v>
      </c>
      <c r="AJ64" s="313">
        <v>1251</v>
      </c>
      <c r="AK64" s="313">
        <v>1243</v>
      </c>
      <c r="AL64" s="313">
        <v>1197</v>
      </c>
      <c r="AM64" s="313">
        <v>1170</v>
      </c>
      <c r="AN64" s="313">
        <v>1138</v>
      </c>
      <c r="AO64" s="313">
        <v>1079</v>
      </c>
      <c r="AP64" s="313">
        <v>1100</v>
      </c>
      <c r="AQ64" s="313">
        <v>1123</v>
      </c>
      <c r="AR64" s="313">
        <v>1133</v>
      </c>
      <c r="AS64" s="313">
        <v>1154</v>
      </c>
      <c r="AT64" s="313">
        <v>1174</v>
      </c>
      <c r="AU64" s="313">
        <v>1219</v>
      </c>
      <c r="AV64" s="313">
        <v>1166</v>
      </c>
      <c r="AW64" s="313">
        <v>1231</v>
      </c>
      <c r="AX64" s="313">
        <v>1219</v>
      </c>
      <c r="AY64" s="313">
        <v>1205</v>
      </c>
      <c r="AZ64" s="313">
        <v>1152</v>
      </c>
      <c r="BA64" s="313">
        <v>1135</v>
      </c>
      <c r="BB64" s="313">
        <v>1101</v>
      </c>
      <c r="BC64" s="313">
        <v>1077</v>
      </c>
      <c r="BD64" s="313">
        <v>1076</v>
      </c>
      <c r="BE64" s="313">
        <v>1090</v>
      </c>
      <c r="BF64" s="313">
        <v>1088</v>
      </c>
      <c r="BG64" s="313">
        <v>1043</v>
      </c>
      <c r="BH64" s="313">
        <v>1045</v>
      </c>
      <c r="BI64" s="313">
        <v>1050</v>
      </c>
      <c r="BJ64" s="313">
        <v>1054</v>
      </c>
      <c r="BK64" s="313">
        <v>1043</v>
      </c>
      <c r="BL64" s="211">
        <v>1018</v>
      </c>
      <c r="BM64" s="211">
        <v>1007</v>
      </c>
      <c r="BN64" s="211">
        <v>1017</v>
      </c>
      <c r="BO64" s="211">
        <v>1034</v>
      </c>
      <c r="BP64" s="211">
        <v>1037</v>
      </c>
      <c r="BQ64" s="211">
        <v>1049</v>
      </c>
      <c r="BR64" s="211">
        <v>1051</v>
      </c>
      <c r="BS64" s="211">
        <v>1098</v>
      </c>
      <c r="BT64" s="211">
        <v>1100</v>
      </c>
      <c r="BU64" s="211">
        <v>1085</v>
      </c>
      <c r="BV64" s="211">
        <v>1095</v>
      </c>
      <c r="BW64" s="211">
        <v>1083</v>
      </c>
      <c r="BX64" s="313">
        <v>1073</v>
      </c>
      <c r="BY64" s="313">
        <v>1085</v>
      </c>
      <c r="BZ64" s="313">
        <v>1096</v>
      </c>
      <c r="CA64" s="313">
        <v>1106</v>
      </c>
      <c r="CB64" s="313">
        <v>1107</v>
      </c>
      <c r="CC64" s="313">
        <v>1121</v>
      </c>
      <c r="CD64" s="313">
        <v>1124</v>
      </c>
      <c r="CE64" s="313">
        <v>1178</v>
      </c>
      <c r="CF64" s="313">
        <v>1160</v>
      </c>
      <c r="CG64" s="313">
        <v>1164</v>
      </c>
      <c r="CH64" s="313">
        <v>1171</v>
      </c>
      <c r="CI64" s="313">
        <v>1140</v>
      </c>
      <c r="CJ64" s="211">
        <v>1103</v>
      </c>
      <c r="CK64" s="211">
        <v>1088</v>
      </c>
      <c r="CL64" s="211">
        <v>1097</v>
      </c>
      <c r="CM64" s="211">
        <v>1099</v>
      </c>
      <c r="CN64" s="211">
        <v>1078</v>
      </c>
      <c r="CO64" s="211">
        <v>1095</v>
      </c>
      <c r="CP64" s="211">
        <v>1127</v>
      </c>
      <c r="CQ64" s="211">
        <v>1161</v>
      </c>
      <c r="CR64" s="211">
        <v>1135</v>
      </c>
      <c r="CS64" s="211">
        <v>1150</v>
      </c>
      <c r="CT64" s="211">
        <v>1153</v>
      </c>
      <c r="CU64" s="211">
        <v>1123</v>
      </c>
      <c r="CV64" s="313">
        <v>1122</v>
      </c>
      <c r="CW64" s="313">
        <v>1147</v>
      </c>
      <c r="CX64" s="313">
        <v>1160</v>
      </c>
      <c r="CY64" s="313">
        <v>1188</v>
      </c>
      <c r="CZ64" s="313">
        <v>1190</v>
      </c>
      <c r="DA64" s="313">
        <v>1165</v>
      </c>
      <c r="DB64" s="313">
        <v>1154</v>
      </c>
      <c r="DC64" s="313">
        <v>1156</v>
      </c>
      <c r="DD64" s="313">
        <v>1131</v>
      </c>
      <c r="DE64" s="313">
        <v>1148</v>
      </c>
      <c r="DF64" s="313">
        <v>1174</v>
      </c>
      <c r="DG64" s="313">
        <v>1162</v>
      </c>
      <c r="DH64" s="211">
        <v>1171</v>
      </c>
      <c r="DI64" s="211">
        <v>1168</v>
      </c>
      <c r="DJ64" s="211">
        <v>1184</v>
      </c>
      <c r="DK64" s="211">
        <v>1192</v>
      </c>
      <c r="DL64" s="211">
        <v>1182</v>
      </c>
      <c r="DM64" s="211">
        <v>1204</v>
      </c>
      <c r="DN64" s="211">
        <v>1126</v>
      </c>
      <c r="DO64" s="211">
        <v>1127</v>
      </c>
      <c r="DP64" s="211">
        <v>1120</v>
      </c>
      <c r="DQ64" s="211">
        <v>1134</v>
      </c>
      <c r="DR64" s="211">
        <v>1142</v>
      </c>
      <c r="DS64" s="211">
        <v>1149</v>
      </c>
      <c r="DT64" s="313">
        <v>1131</v>
      </c>
      <c r="DU64" s="313">
        <v>1135</v>
      </c>
      <c r="DV64" s="313">
        <v>1171</v>
      </c>
      <c r="DW64" s="313">
        <v>1179</v>
      </c>
      <c r="DX64" s="313">
        <v>1199</v>
      </c>
      <c r="DY64" s="313">
        <v>1211</v>
      </c>
      <c r="DZ64" s="313">
        <v>1199</v>
      </c>
      <c r="EA64" s="313">
        <v>1201</v>
      </c>
      <c r="EB64" s="313">
        <v>1224</v>
      </c>
      <c r="EC64" s="313">
        <v>1220</v>
      </c>
      <c r="ED64" s="313">
        <v>1234</v>
      </c>
      <c r="EE64" s="313">
        <v>1213</v>
      </c>
      <c r="EF64" s="211">
        <v>1157</v>
      </c>
      <c r="EG64" s="211">
        <v>1173</v>
      </c>
      <c r="EH64" s="211">
        <v>1179</v>
      </c>
      <c r="EI64" s="211">
        <v>1198</v>
      </c>
      <c r="EJ64" s="211">
        <v>1198</v>
      </c>
      <c r="EK64" s="211">
        <v>1232</v>
      </c>
      <c r="EL64" s="211">
        <v>1243</v>
      </c>
      <c r="EM64" s="211">
        <v>1230</v>
      </c>
      <c r="EN64" s="211">
        <v>1241</v>
      </c>
      <c r="EO64" s="211">
        <v>1229</v>
      </c>
      <c r="EP64" s="211">
        <v>1257</v>
      </c>
      <c r="EQ64" s="211">
        <v>1266</v>
      </c>
      <c r="ER64" s="211">
        <v>1189</v>
      </c>
      <c r="ES64" s="211">
        <v>1225</v>
      </c>
      <c r="ET64" s="211">
        <v>1250</v>
      </c>
      <c r="EU64" s="211">
        <v>1251</v>
      </c>
      <c r="EV64" s="211">
        <v>1249</v>
      </c>
      <c r="EW64" s="328">
        <v>1256</v>
      </c>
      <c r="EX64" s="211">
        <v>1241</v>
      </c>
      <c r="EY64" s="324">
        <v>-15</v>
      </c>
      <c r="EZ64" s="325">
        <v>98.805732484076401</v>
      </c>
      <c r="FA64" s="324">
        <v>-25</v>
      </c>
      <c r="FB64" s="325">
        <v>98.025276461295405</v>
      </c>
    </row>
    <row r="65" spans="1:158" ht="15" outlineLevel="2">
      <c r="A65" s="348">
        <v>107</v>
      </c>
      <c r="B65" s="349" t="s">
        <v>537</v>
      </c>
      <c r="C65" s="348" t="s">
        <v>381</v>
      </c>
      <c r="D65" s="313">
        <v>630</v>
      </c>
      <c r="E65" s="313">
        <v>649</v>
      </c>
      <c r="F65" s="313">
        <v>640</v>
      </c>
      <c r="G65" s="313">
        <v>637</v>
      </c>
      <c r="H65" s="313">
        <v>677</v>
      </c>
      <c r="I65" s="313">
        <v>723</v>
      </c>
      <c r="J65" s="313">
        <v>720</v>
      </c>
      <c r="K65" s="313">
        <v>707</v>
      </c>
      <c r="L65" s="313">
        <v>721</v>
      </c>
      <c r="M65" s="313">
        <v>715</v>
      </c>
      <c r="N65" s="313">
        <v>729</v>
      </c>
      <c r="O65" s="313">
        <v>745</v>
      </c>
      <c r="P65" s="313">
        <v>699</v>
      </c>
      <c r="Q65" s="313">
        <v>669</v>
      </c>
      <c r="R65" s="313">
        <v>671</v>
      </c>
      <c r="S65" s="313">
        <v>695</v>
      </c>
      <c r="T65" s="313">
        <v>677</v>
      </c>
      <c r="U65" s="313">
        <v>727</v>
      </c>
      <c r="V65" s="313">
        <v>724</v>
      </c>
      <c r="W65" s="313">
        <v>757</v>
      </c>
      <c r="X65" s="313">
        <v>763</v>
      </c>
      <c r="Y65" s="313">
        <v>779</v>
      </c>
      <c r="Z65" s="313">
        <v>754</v>
      </c>
      <c r="AA65" s="313">
        <v>739</v>
      </c>
      <c r="AB65" s="313">
        <v>707</v>
      </c>
      <c r="AC65" s="313">
        <v>662</v>
      </c>
      <c r="AD65" s="313">
        <v>691</v>
      </c>
      <c r="AE65" s="313">
        <v>718</v>
      </c>
      <c r="AF65" s="313">
        <v>731</v>
      </c>
      <c r="AG65" s="313">
        <v>780</v>
      </c>
      <c r="AH65" s="313">
        <v>915</v>
      </c>
      <c r="AI65" s="313">
        <v>942</v>
      </c>
      <c r="AJ65" s="313">
        <v>937</v>
      </c>
      <c r="AK65" s="313">
        <v>925</v>
      </c>
      <c r="AL65" s="313">
        <v>833</v>
      </c>
      <c r="AM65" s="313">
        <v>858</v>
      </c>
      <c r="AN65" s="313">
        <v>830</v>
      </c>
      <c r="AO65" s="313">
        <v>704</v>
      </c>
      <c r="AP65" s="313">
        <v>717</v>
      </c>
      <c r="AQ65" s="313">
        <v>741</v>
      </c>
      <c r="AR65" s="313">
        <v>726</v>
      </c>
      <c r="AS65" s="313">
        <v>809</v>
      </c>
      <c r="AT65" s="313">
        <v>784</v>
      </c>
      <c r="AU65" s="313">
        <v>809</v>
      </c>
      <c r="AV65" s="313">
        <v>809</v>
      </c>
      <c r="AW65" s="313">
        <v>832</v>
      </c>
      <c r="AX65" s="313">
        <v>850</v>
      </c>
      <c r="AY65" s="313">
        <v>904</v>
      </c>
      <c r="AZ65" s="313">
        <v>899</v>
      </c>
      <c r="BA65" s="313">
        <v>897</v>
      </c>
      <c r="BB65" s="313">
        <v>881</v>
      </c>
      <c r="BC65" s="313">
        <v>809</v>
      </c>
      <c r="BD65" s="313">
        <v>811</v>
      </c>
      <c r="BE65" s="313">
        <v>815</v>
      </c>
      <c r="BF65" s="313">
        <v>830</v>
      </c>
      <c r="BG65" s="313">
        <v>805</v>
      </c>
      <c r="BH65" s="313">
        <v>798</v>
      </c>
      <c r="BI65" s="313">
        <v>769</v>
      </c>
      <c r="BJ65" s="313">
        <v>794</v>
      </c>
      <c r="BK65" s="313">
        <v>814</v>
      </c>
      <c r="BL65" s="211">
        <v>811</v>
      </c>
      <c r="BM65" s="211">
        <v>792</v>
      </c>
      <c r="BN65" s="211">
        <v>831</v>
      </c>
      <c r="BO65" s="211">
        <v>820</v>
      </c>
      <c r="BP65" s="211">
        <v>802</v>
      </c>
      <c r="BQ65" s="211">
        <v>814</v>
      </c>
      <c r="BR65" s="211">
        <v>795</v>
      </c>
      <c r="BS65" s="211">
        <v>770</v>
      </c>
      <c r="BT65" s="211">
        <v>777</v>
      </c>
      <c r="BU65" s="211">
        <v>793</v>
      </c>
      <c r="BV65" s="211">
        <v>756</v>
      </c>
      <c r="BW65" s="211">
        <v>785</v>
      </c>
      <c r="BX65" s="313">
        <v>758</v>
      </c>
      <c r="BY65" s="313">
        <v>799</v>
      </c>
      <c r="BZ65" s="313">
        <v>770</v>
      </c>
      <c r="CA65" s="313">
        <v>763</v>
      </c>
      <c r="CB65" s="313">
        <v>697</v>
      </c>
      <c r="CC65" s="313">
        <v>697</v>
      </c>
      <c r="CD65" s="313">
        <v>699</v>
      </c>
      <c r="CE65" s="313">
        <v>704</v>
      </c>
      <c r="CF65" s="313">
        <v>662</v>
      </c>
      <c r="CG65" s="313">
        <v>682</v>
      </c>
      <c r="CH65" s="313">
        <v>698</v>
      </c>
      <c r="CI65" s="313">
        <v>701</v>
      </c>
      <c r="CJ65" s="211">
        <v>774</v>
      </c>
      <c r="CK65" s="211">
        <v>762</v>
      </c>
      <c r="CL65" s="211">
        <v>792</v>
      </c>
      <c r="CM65" s="211">
        <v>789</v>
      </c>
      <c r="CN65" s="211">
        <v>772</v>
      </c>
      <c r="CO65" s="211">
        <v>774</v>
      </c>
      <c r="CP65" s="211">
        <v>762</v>
      </c>
      <c r="CQ65" s="211">
        <v>786</v>
      </c>
      <c r="CR65" s="211">
        <v>829</v>
      </c>
      <c r="CS65" s="211">
        <v>788</v>
      </c>
      <c r="CT65" s="211">
        <v>842</v>
      </c>
      <c r="CU65" s="211">
        <v>847</v>
      </c>
      <c r="CV65" s="313">
        <v>831</v>
      </c>
      <c r="CW65" s="313">
        <v>816</v>
      </c>
      <c r="CX65" s="313">
        <v>828</v>
      </c>
      <c r="CY65" s="313">
        <v>836</v>
      </c>
      <c r="CZ65" s="313">
        <v>863</v>
      </c>
      <c r="DA65" s="313">
        <v>875</v>
      </c>
      <c r="DB65" s="313">
        <v>827</v>
      </c>
      <c r="DC65" s="313">
        <v>802</v>
      </c>
      <c r="DD65" s="313">
        <v>797</v>
      </c>
      <c r="DE65" s="313">
        <v>798</v>
      </c>
      <c r="DF65" s="313">
        <v>807</v>
      </c>
      <c r="DG65" s="313">
        <v>822</v>
      </c>
      <c r="DH65" s="211">
        <v>802</v>
      </c>
      <c r="DI65" s="211">
        <v>810</v>
      </c>
      <c r="DJ65" s="211">
        <v>884</v>
      </c>
      <c r="DK65" s="211">
        <v>896</v>
      </c>
      <c r="DL65" s="211">
        <v>903</v>
      </c>
      <c r="DM65" s="211">
        <v>875</v>
      </c>
      <c r="DN65" s="211">
        <v>753</v>
      </c>
      <c r="DO65" s="211">
        <v>705</v>
      </c>
      <c r="DP65" s="211">
        <v>727</v>
      </c>
      <c r="DQ65" s="211">
        <v>711</v>
      </c>
      <c r="DR65" s="211">
        <v>717</v>
      </c>
      <c r="DS65" s="211">
        <v>709</v>
      </c>
      <c r="DT65" s="313">
        <v>643</v>
      </c>
      <c r="DU65" s="313">
        <v>598</v>
      </c>
      <c r="DV65" s="313">
        <v>668</v>
      </c>
      <c r="DW65" s="313">
        <v>690</v>
      </c>
      <c r="DX65" s="313">
        <v>671</v>
      </c>
      <c r="DY65" s="313">
        <v>680</v>
      </c>
      <c r="DZ65" s="313">
        <v>676</v>
      </c>
      <c r="EA65" s="313">
        <v>690</v>
      </c>
      <c r="EB65" s="313">
        <v>666</v>
      </c>
      <c r="EC65" s="313">
        <v>646</v>
      </c>
      <c r="ED65" s="313">
        <v>652</v>
      </c>
      <c r="EE65" s="313">
        <v>658</v>
      </c>
      <c r="EF65" s="211">
        <v>626</v>
      </c>
      <c r="EG65" s="211">
        <v>550</v>
      </c>
      <c r="EH65" s="211">
        <v>583</v>
      </c>
      <c r="EI65" s="211">
        <v>605</v>
      </c>
      <c r="EJ65" s="211">
        <v>659</v>
      </c>
      <c r="EK65" s="211">
        <v>658</v>
      </c>
      <c r="EL65" s="211">
        <v>673</v>
      </c>
      <c r="EM65" s="211">
        <v>674</v>
      </c>
      <c r="EN65" s="211">
        <v>700</v>
      </c>
      <c r="EO65" s="211">
        <v>678</v>
      </c>
      <c r="EP65" s="211">
        <v>678</v>
      </c>
      <c r="EQ65" s="211">
        <v>658</v>
      </c>
      <c r="ER65" s="211">
        <v>600</v>
      </c>
      <c r="ES65" s="211">
        <v>557</v>
      </c>
      <c r="ET65" s="211">
        <v>641</v>
      </c>
      <c r="EU65" s="211">
        <v>656</v>
      </c>
      <c r="EV65" s="211">
        <v>645</v>
      </c>
      <c r="EW65" s="328">
        <v>657</v>
      </c>
      <c r="EX65" s="211">
        <v>628</v>
      </c>
      <c r="EY65" s="324">
        <v>-29</v>
      </c>
      <c r="EZ65" s="325">
        <v>95.585996955859997</v>
      </c>
      <c r="FA65" s="324">
        <v>-30</v>
      </c>
      <c r="FB65" s="325">
        <v>95.440729483282695</v>
      </c>
    </row>
    <row r="66" spans="1:158" ht="15" outlineLevel="2">
      <c r="A66" s="348">
        <v>134</v>
      </c>
      <c r="B66" s="349" t="s">
        <v>537</v>
      </c>
      <c r="C66" s="348" t="s">
        <v>386</v>
      </c>
      <c r="D66" s="313">
        <v>558</v>
      </c>
      <c r="E66" s="313">
        <v>562</v>
      </c>
      <c r="F66" s="313">
        <v>587</v>
      </c>
      <c r="G66" s="313">
        <v>602</v>
      </c>
      <c r="H66" s="313">
        <v>616</v>
      </c>
      <c r="I66" s="313">
        <v>628</v>
      </c>
      <c r="J66" s="313">
        <v>628</v>
      </c>
      <c r="K66" s="313">
        <v>646</v>
      </c>
      <c r="L66" s="313">
        <v>643</v>
      </c>
      <c r="M66" s="313">
        <v>657</v>
      </c>
      <c r="N66" s="313">
        <v>670</v>
      </c>
      <c r="O66" s="313">
        <v>662</v>
      </c>
      <c r="P66" s="313">
        <v>666</v>
      </c>
      <c r="Q66" s="313">
        <v>693</v>
      </c>
      <c r="R66" s="313">
        <v>712</v>
      </c>
      <c r="S66" s="313">
        <v>620</v>
      </c>
      <c r="T66" s="313">
        <v>616</v>
      </c>
      <c r="U66" s="313">
        <v>712</v>
      </c>
      <c r="V66" s="313">
        <v>715</v>
      </c>
      <c r="W66" s="313">
        <v>742</v>
      </c>
      <c r="X66" s="313">
        <v>746</v>
      </c>
      <c r="Y66" s="313">
        <v>762</v>
      </c>
      <c r="Z66" s="313">
        <v>726</v>
      </c>
      <c r="AA66" s="313">
        <v>729</v>
      </c>
      <c r="AB66" s="313">
        <v>694</v>
      </c>
      <c r="AC66" s="313">
        <v>686</v>
      </c>
      <c r="AD66" s="313">
        <v>694</v>
      </c>
      <c r="AE66" s="313">
        <v>676</v>
      </c>
      <c r="AF66" s="313">
        <v>659</v>
      </c>
      <c r="AG66" s="313">
        <v>629</v>
      </c>
      <c r="AH66" s="313">
        <v>657</v>
      </c>
      <c r="AI66" s="313">
        <v>660</v>
      </c>
      <c r="AJ66" s="313">
        <v>676</v>
      </c>
      <c r="AK66" s="313">
        <v>670</v>
      </c>
      <c r="AL66" s="313">
        <v>643</v>
      </c>
      <c r="AM66" s="313">
        <v>636</v>
      </c>
      <c r="AN66" s="313">
        <v>622</v>
      </c>
      <c r="AO66" s="313">
        <v>597</v>
      </c>
      <c r="AP66" s="313">
        <v>614</v>
      </c>
      <c r="AQ66" s="313">
        <v>624</v>
      </c>
      <c r="AR66" s="313">
        <v>634</v>
      </c>
      <c r="AS66" s="313">
        <v>680</v>
      </c>
      <c r="AT66" s="313">
        <v>688</v>
      </c>
      <c r="AU66" s="313">
        <v>694</v>
      </c>
      <c r="AV66" s="313">
        <v>701</v>
      </c>
      <c r="AW66" s="313">
        <v>705</v>
      </c>
      <c r="AX66" s="313">
        <v>688</v>
      </c>
      <c r="AY66" s="313">
        <v>665</v>
      </c>
      <c r="AZ66" s="313">
        <v>664</v>
      </c>
      <c r="BA66" s="313">
        <v>668</v>
      </c>
      <c r="BB66" s="313">
        <v>661</v>
      </c>
      <c r="BC66" s="313">
        <v>639</v>
      </c>
      <c r="BD66" s="313">
        <v>638</v>
      </c>
      <c r="BE66" s="313">
        <v>642</v>
      </c>
      <c r="BF66" s="313">
        <v>619</v>
      </c>
      <c r="BG66" s="313">
        <v>602</v>
      </c>
      <c r="BH66" s="313">
        <v>600</v>
      </c>
      <c r="BI66" s="313">
        <v>575</v>
      </c>
      <c r="BJ66" s="313">
        <v>569</v>
      </c>
      <c r="BK66" s="313">
        <v>582</v>
      </c>
      <c r="BL66" s="211">
        <v>568</v>
      </c>
      <c r="BM66" s="211">
        <v>573</v>
      </c>
      <c r="BN66" s="211">
        <v>574</v>
      </c>
      <c r="BO66" s="211">
        <v>575</v>
      </c>
      <c r="BP66" s="211">
        <v>587</v>
      </c>
      <c r="BQ66" s="211">
        <v>606</v>
      </c>
      <c r="BR66" s="211">
        <v>577</v>
      </c>
      <c r="BS66" s="211">
        <v>568</v>
      </c>
      <c r="BT66" s="211">
        <v>568</v>
      </c>
      <c r="BU66" s="211">
        <v>564</v>
      </c>
      <c r="BV66" s="211">
        <v>560</v>
      </c>
      <c r="BW66" s="211">
        <v>558</v>
      </c>
      <c r="BX66" s="313">
        <v>527</v>
      </c>
      <c r="BY66" s="313">
        <v>523</v>
      </c>
      <c r="BZ66" s="313">
        <v>548</v>
      </c>
      <c r="CA66" s="313">
        <v>546</v>
      </c>
      <c r="CB66" s="313">
        <v>537</v>
      </c>
      <c r="CC66" s="313">
        <v>545</v>
      </c>
      <c r="CD66" s="313">
        <v>521</v>
      </c>
      <c r="CE66" s="313">
        <v>538</v>
      </c>
      <c r="CF66" s="313">
        <v>533</v>
      </c>
      <c r="CG66" s="313">
        <v>513</v>
      </c>
      <c r="CH66" s="313">
        <v>511</v>
      </c>
      <c r="CI66" s="313">
        <v>503</v>
      </c>
      <c r="CJ66" s="211">
        <v>449</v>
      </c>
      <c r="CK66" s="211">
        <v>459</v>
      </c>
      <c r="CL66" s="211">
        <v>436</v>
      </c>
      <c r="CM66" s="211">
        <v>424</v>
      </c>
      <c r="CN66" s="211">
        <v>427</v>
      </c>
      <c r="CO66" s="211">
        <v>447</v>
      </c>
      <c r="CP66" s="211">
        <v>449</v>
      </c>
      <c r="CQ66" s="211">
        <v>472</v>
      </c>
      <c r="CR66" s="211">
        <v>464</v>
      </c>
      <c r="CS66" s="211">
        <v>477</v>
      </c>
      <c r="CT66" s="211">
        <v>496</v>
      </c>
      <c r="CU66" s="211">
        <v>471</v>
      </c>
      <c r="CV66" s="313">
        <v>454</v>
      </c>
      <c r="CW66" s="313">
        <v>457</v>
      </c>
      <c r="CX66" s="313">
        <v>466</v>
      </c>
      <c r="CY66" s="313">
        <v>477</v>
      </c>
      <c r="CZ66" s="313">
        <v>507</v>
      </c>
      <c r="DA66" s="313">
        <v>510</v>
      </c>
      <c r="DB66" s="313">
        <v>489</v>
      </c>
      <c r="DC66" s="313">
        <v>501</v>
      </c>
      <c r="DD66" s="313">
        <v>519</v>
      </c>
      <c r="DE66" s="313">
        <v>510</v>
      </c>
      <c r="DF66" s="313">
        <v>525</v>
      </c>
      <c r="DG66" s="313">
        <v>523</v>
      </c>
      <c r="DH66" s="211">
        <v>531</v>
      </c>
      <c r="DI66" s="211">
        <v>536</v>
      </c>
      <c r="DJ66" s="211">
        <v>536</v>
      </c>
      <c r="DK66" s="211">
        <v>536</v>
      </c>
      <c r="DL66" s="211">
        <v>539</v>
      </c>
      <c r="DM66" s="211">
        <v>533</v>
      </c>
      <c r="DN66" s="211">
        <v>455</v>
      </c>
      <c r="DO66" s="211">
        <v>449</v>
      </c>
      <c r="DP66" s="211">
        <v>442</v>
      </c>
      <c r="DQ66" s="211">
        <v>435</v>
      </c>
      <c r="DR66" s="211">
        <v>470</v>
      </c>
      <c r="DS66" s="211">
        <v>461</v>
      </c>
      <c r="DT66" s="313">
        <v>438</v>
      </c>
      <c r="DU66" s="313">
        <v>429</v>
      </c>
      <c r="DV66" s="313">
        <v>435</v>
      </c>
      <c r="DW66" s="313">
        <v>441</v>
      </c>
      <c r="DX66" s="313">
        <v>451</v>
      </c>
      <c r="DY66" s="313">
        <v>470</v>
      </c>
      <c r="DZ66" s="313">
        <v>486</v>
      </c>
      <c r="EA66" s="313">
        <v>500</v>
      </c>
      <c r="EB66" s="313">
        <v>492</v>
      </c>
      <c r="EC66" s="313">
        <v>495</v>
      </c>
      <c r="ED66" s="313">
        <v>497</v>
      </c>
      <c r="EE66" s="313">
        <v>491</v>
      </c>
      <c r="EF66" s="211">
        <v>465</v>
      </c>
      <c r="EG66" s="211">
        <v>438</v>
      </c>
      <c r="EH66" s="211">
        <v>454</v>
      </c>
      <c r="EI66" s="211">
        <v>470</v>
      </c>
      <c r="EJ66" s="211">
        <v>463</v>
      </c>
      <c r="EK66" s="211">
        <v>468</v>
      </c>
      <c r="EL66" s="211">
        <v>457</v>
      </c>
      <c r="EM66" s="211">
        <v>455</v>
      </c>
      <c r="EN66" s="211">
        <v>457</v>
      </c>
      <c r="EO66" s="211">
        <v>474</v>
      </c>
      <c r="EP66" s="211">
        <v>471</v>
      </c>
      <c r="EQ66" s="211">
        <v>468</v>
      </c>
      <c r="ER66" s="211">
        <v>433</v>
      </c>
      <c r="ES66" s="211">
        <v>454</v>
      </c>
      <c r="ET66" s="211">
        <v>473</v>
      </c>
      <c r="EU66" s="211">
        <v>472</v>
      </c>
      <c r="EV66" s="211">
        <v>473</v>
      </c>
      <c r="EW66" s="328">
        <v>486</v>
      </c>
      <c r="EX66" s="211">
        <v>478</v>
      </c>
      <c r="EY66" s="324">
        <v>-8</v>
      </c>
      <c r="EZ66" s="325">
        <v>98.353909465020607</v>
      </c>
      <c r="FA66" s="324">
        <v>10</v>
      </c>
      <c r="FB66" s="325">
        <v>102.13675213675199</v>
      </c>
    </row>
    <row r="67" spans="1:158" ht="15" outlineLevel="2">
      <c r="A67" s="348">
        <v>150</v>
      </c>
      <c r="B67" s="349" t="s">
        <v>537</v>
      </c>
      <c r="C67" s="348" t="s">
        <v>392</v>
      </c>
      <c r="D67" s="313">
        <v>1484</v>
      </c>
      <c r="E67" s="313">
        <v>1474</v>
      </c>
      <c r="F67" s="313">
        <v>1503</v>
      </c>
      <c r="G67" s="313">
        <v>1541</v>
      </c>
      <c r="H67" s="313">
        <v>1535</v>
      </c>
      <c r="I67" s="313">
        <v>1547</v>
      </c>
      <c r="J67" s="313">
        <v>1508</v>
      </c>
      <c r="K67" s="313">
        <v>1510</v>
      </c>
      <c r="L67" s="313">
        <v>1493</v>
      </c>
      <c r="M67" s="313">
        <v>1529</v>
      </c>
      <c r="N67" s="313">
        <v>1579</v>
      </c>
      <c r="O67" s="313">
        <v>1563</v>
      </c>
      <c r="P67" s="313">
        <v>1514</v>
      </c>
      <c r="Q67" s="313">
        <v>1524</v>
      </c>
      <c r="R67" s="313">
        <v>1547</v>
      </c>
      <c r="S67" s="313">
        <v>1531</v>
      </c>
      <c r="T67" s="313">
        <v>1535</v>
      </c>
      <c r="U67" s="313">
        <v>1579</v>
      </c>
      <c r="V67" s="313">
        <v>1602</v>
      </c>
      <c r="W67" s="313">
        <v>1637</v>
      </c>
      <c r="X67" s="313">
        <v>1611</v>
      </c>
      <c r="Y67" s="313">
        <v>1611</v>
      </c>
      <c r="Z67" s="313">
        <v>1553</v>
      </c>
      <c r="AA67" s="313">
        <v>1530</v>
      </c>
      <c r="AB67" s="313">
        <v>1448</v>
      </c>
      <c r="AC67" s="313">
        <v>1418</v>
      </c>
      <c r="AD67" s="313">
        <v>1441</v>
      </c>
      <c r="AE67" s="313">
        <v>1445</v>
      </c>
      <c r="AF67" s="313">
        <v>1436</v>
      </c>
      <c r="AG67" s="313">
        <v>1387</v>
      </c>
      <c r="AH67" s="313">
        <v>1584</v>
      </c>
      <c r="AI67" s="313">
        <v>1629</v>
      </c>
      <c r="AJ67" s="313">
        <v>1679</v>
      </c>
      <c r="AK67" s="313">
        <v>1676</v>
      </c>
      <c r="AL67" s="313">
        <v>1549</v>
      </c>
      <c r="AM67" s="313">
        <v>1504</v>
      </c>
      <c r="AN67" s="313">
        <v>1391</v>
      </c>
      <c r="AO67" s="313">
        <v>1236</v>
      </c>
      <c r="AP67" s="313">
        <v>1228</v>
      </c>
      <c r="AQ67" s="313">
        <v>1257</v>
      </c>
      <c r="AR67" s="313">
        <v>1280</v>
      </c>
      <c r="AS67" s="313">
        <v>1313</v>
      </c>
      <c r="AT67" s="313">
        <v>1307</v>
      </c>
      <c r="AU67" s="313">
        <v>1287</v>
      </c>
      <c r="AV67" s="313">
        <v>1274</v>
      </c>
      <c r="AW67" s="313">
        <v>1280</v>
      </c>
      <c r="AX67" s="313">
        <v>1278</v>
      </c>
      <c r="AY67" s="313">
        <v>1299</v>
      </c>
      <c r="AZ67" s="313">
        <v>1285</v>
      </c>
      <c r="BA67" s="313">
        <v>1258</v>
      </c>
      <c r="BB67" s="313">
        <v>1258</v>
      </c>
      <c r="BC67" s="313">
        <v>1232</v>
      </c>
      <c r="BD67" s="313">
        <v>1234</v>
      </c>
      <c r="BE67" s="313">
        <v>1224</v>
      </c>
      <c r="BF67" s="313">
        <v>1219</v>
      </c>
      <c r="BG67" s="313">
        <v>1215</v>
      </c>
      <c r="BH67" s="313">
        <v>1204</v>
      </c>
      <c r="BI67" s="313">
        <v>1189</v>
      </c>
      <c r="BJ67" s="313">
        <v>1148</v>
      </c>
      <c r="BK67" s="313">
        <v>1182</v>
      </c>
      <c r="BL67" s="211">
        <v>1164</v>
      </c>
      <c r="BM67" s="211">
        <v>1165</v>
      </c>
      <c r="BN67" s="211">
        <v>1143</v>
      </c>
      <c r="BO67" s="211">
        <v>1137</v>
      </c>
      <c r="BP67" s="211">
        <v>1116</v>
      </c>
      <c r="BQ67" s="211">
        <v>1133</v>
      </c>
      <c r="BR67" s="211">
        <v>1127</v>
      </c>
      <c r="BS67" s="211">
        <v>1112</v>
      </c>
      <c r="BT67" s="211">
        <v>1111</v>
      </c>
      <c r="BU67" s="211">
        <v>1122</v>
      </c>
      <c r="BV67" s="211">
        <v>1103</v>
      </c>
      <c r="BW67" s="211">
        <v>1108</v>
      </c>
      <c r="BX67" s="313">
        <v>1070</v>
      </c>
      <c r="BY67" s="313">
        <v>1072</v>
      </c>
      <c r="BZ67" s="313">
        <v>1107</v>
      </c>
      <c r="CA67" s="313">
        <v>1115</v>
      </c>
      <c r="CB67" s="313">
        <v>1108</v>
      </c>
      <c r="CC67" s="313">
        <v>1121</v>
      </c>
      <c r="CD67" s="313">
        <v>1128</v>
      </c>
      <c r="CE67" s="313">
        <v>1105</v>
      </c>
      <c r="CF67" s="313">
        <v>1093</v>
      </c>
      <c r="CG67" s="313">
        <v>1107</v>
      </c>
      <c r="CH67" s="313">
        <v>1109</v>
      </c>
      <c r="CI67" s="313">
        <v>1091</v>
      </c>
      <c r="CJ67" s="211">
        <v>1069</v>
      </c>
      <c r="CK67" s="211">
        <v>1069</v>
      </c>
      <c r="CL67" s="211">
        <v>1077</v>
      </c>
      <c r="CM67" s="211">
        <v>1077</v>
      </c>
      <c r="CN67" s="211">
        <v>1070</v>
      </c>
      <c r="CO67" s="211">
        <v>1087</v>
      </c>
      <c r="CP67" s="211">
        <v>1088</v>
      </c>
      <c r="CQ67" s="211">
        <v>1112</v>
      </c>
      <c r="CR67" s="211">
        <v>1112</v>
      </c>
      <c r="CS67" s="211">
        <v>1126</v>
      </c>
      <c r="CT67" s="211">
        <v>1138</v>
      </c>
      <c r="CU67" s="211">
        <v>1153</v>
      </c>
      <c r="CV67" s="313">
        <v>1110</v>
      </c>
      <c r="CW67" s="313">
        <v>1146</v>
      </c>
      <c r="CX67" s="313">
        <v>1171</v>
      </c>
      <c r="CY67" s="313">
        <v>1187</v>
      </c>
      <c r="CZ67" s="313">
        <v>1195</v>
      </c>
      <c r="DA67" s="313">
        <v>1179</v>
      </c>
      <c r="DB67" s="313">
        <v>1198</v>
      </c>
      <c r="DC67" s="313">
        <v>1210</v>
      </c>
      <c r="DD67" s="313">
        <v>1219</v>
      </c>
      <c r="DE67" s="313">
        <v>1229</v>
      </c>
      <c r="DF67" s="313">
        <v>1232</v>
      </c>
      <c r="DG67" s="313">
        <v>1221</v>
      </c>
      <c r="DH67" s="211">
        <v>1214</v>
      </c>
      <c r="DI67" s="211">
        <v>1224</v>
      </c>
      <c r="DJ67" s="211">
        <v>1235</v>
      </c>
      <c r="DK67" s="211">
        <v>1239</v>
      </c>
      <c r="DL67" s="211">
        <v>1228</v>
      </c>
      <c r="DM67" s="211">
        <v>1234</v>
      </c>
      <c r="DN67" s="211">
        <v>1106</v>
      </c>
      <c r="DO67" s="211">
        <v>1131</v>
      </c>
      <c r="DP67" s="211">
        <v>1132</v>
      </c>
      <c r="DQ67" s="211">
        <v>1127</v>
      </c>
      <c r="DR67" s="211">
        <v>1115</v>
      </c>
      <c r="DS67" s="211">
        <v>1100</v>
      </c>
      <c r="DT67" s="313">
        <v>1089</v>
      </c>
      <c r="DU67" s="313">
        <v>1084</v>
      </c>
      <c r="DV67" s="313">
        <v>1104</v>
      </c>
      <c r="DW67" s="313">
        <v>1118</v>
      </c>
      <c r="DX67" s="313">
        <v>1139</v>
      </c>
      <c r="DY67" s="313">
        <v>1147</v>
      </c>
      <c r="DZ67" s="313">
        <v>1138</v>
      </c>
      <c r="EA67" s="313">
        <v>1131</v>
      </c>
      <c r="EB67" s="313">
        <v>1121</v>
      </c>
      <c r="EC67" s="313">
        <v>1113</v>
      </c>
      <c r="ED67" s="313">
        <v>1125</v>
      </c>
      <c r="EE67" s="313">
        <v>1100</v>
      </c>
      <c r="EF67" s="211">
        <v>1053</v>
      </c>
      <c r="EG67" s="211">
        <v>1066</v>
      </c>
      <c r="EH67" s="211">
        <v>1102</v>
      </c>
      <c r="EI67" s="211">
        <v>1102</v>
      </c>
      <c r="EJ67" s="211">
        <v>1146</v>
      </c>
      <c r="EK67" s="211">
        <v>1141</v>
      </c>
      <c r="EL67" s="211">
        <v>1140</v>
      </c>
      <c r="EM67" s="211">
        <v>1103</v>
      </c>
      <c r="EN67" s="211">
        <v>1129</v>
      </c>
      <c r="EO67" s="211">
        <v>1139</v>
      </c>
      <c r="EP67" s="211">
        <v>1138</v>
      </c>
      <c r="EQ67" s="211">
        <v>1137</v>
      </c>
      <c r="ER67" s="211">
        <v>1051</v>
      </c>
      <c r="ES67" s="211">
        <v>1060</v>
      </c>
      <c r="ET67" s="211">
        <v>1125</v>
      </c>
      <c r="EU67" s="211">
        <v>1138</v>
      </c>
      <c r="EV67" s="211">
        <v>1145</v>
      </c>
      <c r="EW67" s="328">
        <v>1153</v>
      </c>
      <c r="EX67" s="211">
        <v>1133</v>
      </c>
      <c r="EY67" s="324">
        <v>-20</v>
      </c>
      <c r="EZ67" s="325">
        <v>98.265394622723306</v>
      </c>
      <c r="FA67" s="324">
        <v>-4</v>
      </c>
      <c r="FB67" s="325">
        <v>99.648197009674604</v>
      </c>
    </row>
    <row r="68" spans="1:158" ht="15" outlineLevel="2">
      <c r="A68" s="348">
        <v>237</v>
      </c>
      <c r="B68" s="349" t="s">
        <v>537</v>
      </c>
      <c r="C68" s="348" t="s">
        <v>582</v>
      </c>
      <c r="D68" s="313">
        <v>9674</v>
      </c>
      <c r="E68" s="313">
        <v>9965</v>
      </c>
      <c r="F68" s="313">
        <v>10308</v>
      </c>
      <c r="G68" s="313">
        <v>10414</v>
      </c>
      <c r="H68" s="313">
        <v>10537</v>
      </c>
      <c r="I68" s="313">
        <v>10627</v>
      </c>
      <c r="J68" s="313">
        <v>10664</v>
      </c>
      <c r="K68" s="313">
        <v>10639</v>
      </c>
      <c r="L68" s="313">
        <v>10487</v>
      </c>
      <c r="M68" s="313">
        <v>10592</v>
      </c>
      <c r="N68" s="313">
        <v>10655</v>
      </c>
      <c r="O68" s="313">
        <v>10545</v>
      </c>
      <c r="P68" s="313">
        <v>9885</v>
      </c>
      <c r="Q68" s="313">
        <v>10017</v>
      </c>
      <c r="R68" s="313">
        <v>10517</v>
      </c>
      <c r="S68" s="313">
        <v>10663</v>
      </c>
      <c r="T68" s="313">
        <v>10537</v>
      </c>
      <c r="U68" s="313">
        <v>10854</v>
      </c>
      <c r="V68" s="313">
        <v>10865</v>
      </c>
      <c r="W68" s="313">
        <v>11213</v>
      </c>
      <c r="X68" s="313">
        <v>11302</v>
      </c>
      <c r="Y68" s="313">
        <v>11295</v>
      </c>
      <c r="Z68" s="313">
        <v>11219</v>
      </c>
      <c r="AA68" s="313">
        <v>11058</v>
      </c>
      <c r="AB68" s="313">
        <v>10694</v>
      </c>
      <c r="AC68" s="313">
        <v>10771</v>
      </c>
      <c r="AD68" s="313">
        <v>10992</v>
      </c>
      <c r="AE68" s="313">
        <v>11175</v>
      </c>
      <c r="AF68" s="313">
        <v>11172</v>
      </c>
      <c r="AG68" s="313">
        <v>11347</v>
      </c>
      <c r="AH68" s="313">
        <v>11734</v>
      </c>
      <c r="AI68" s="313">
        <v>11868</v>
      </c>
      <c r="AJ68" s="313">
        <v>11932</v>
      </c>
      <c r="AK68" s="313">
        <v>11957</v>
      </c>
      <c r="AL68" s="313">
        <v>11775</v>
      </c>
      <c r="AM68" s="313">
        <v>11806</v>
      </c>
      <c r="AN68" s="313">
        <v>11400</v>
      </c>
      <c r="AO68" s="313">
        <v>11317</v>
      </c>
      <c r="AP68" s="313">
        <v>11636</v>
      </c>
      <c r="AQ68" s="313">
        <v>11870</v>
      </c>
      <c r="AR68" s="313">
        <v>11897</v>
      </c>
      <c r="AS68" s="313">
        <v>12103</v>
      </c>
      <c r="AT68" s="313">
        <v>12163</v>
      </c>
      <c r="AU68" s="313">
        <v>12237</v>
      </c>
      <c r="AV68" s="313">
        <v>12374</v>
      </c>
      <c r="AW68" s="313">
        <v>12863</v>
      </c>
      <c r="AX68" s="313">
        <v>13646</v>
      </c>
      <c r="AY68" s="313">
        <v>14352</v>
      </c>
      <c r="AZ68" s="313">
        <v>15108</v>
      </c>
      <c r="BA68" s="313">
        <v>15353</v>
      </c>
      <c r="BB68" s="313">
        <v>16949</v>
      </c>
      <c r="BC68" s="313">
        <v>17694</v>
      </c>
      <c r="BD68" s="313">
        <v>17009</v>
      </c>
      <c r="BE68" s="313">
        <v>12817</v>
      </c>
      <c r="BF68" s="313">
        <v>12803</v>
      </c>
      <c r="BG68" s="313">
        <v>13136</v>
      </c>
      <c r="BH68" s="313">
        <v>12854</v>
      </c>
      <c r="BI68" s="313">
        <v>12772</v>
      </c>
      <c r="BJ68" s="313">
        <v>12636</v>
      </c>
      <c r="BK68" s="313">
        <v>12583</v>
      </c>
      <c r="BL68" s="211">
        <v>12350</v>
      </c>
      <c r="BM68" s="211">
        <v>12310</v>
      </c>
      <c r="BN68" s="211">
        <v>12472</v>
      </c>
      <c r="BO68" s="211">
        <v>12512</v>
      </c>
      <c r="BP68" s="211">
        <v>12503</v>
      </c>
      <c r="BQ68" s="211">
        <v>12578</v>
      </c>
      <c r="BR68" s="211">
        <v>12598</v>
      </c>
      <c r="BS68" s="211">
        <v>12716</v>
      </c>
      <c r="BT68" s="211">
        <v>12856</v>
      </c>
      <c r="BU68" s="211">
        <v>12947</v>
      </c>
      <c r="BV68" s="211">
        <v>12935</v>
      </c>
      <c r="BW68" s="211">
        <v>12828</v>
      </c>
      <c r="BX68" s="313">
        <v>12628</v>
      </c>
      <c r="BY68" s="313">
        <v>12670</v>
      </c>
      <c r="BZ68" s="313">
        <v>12981</v>
      </c>
      <c r="CA68" s="313">
        <v>13168</v>
      </c>
      <c r="CB68" s="313">
        <v>13292</v>
      </c>
      <c r="CC68" s="313">
        <v>13395</v>
      </c>
      <c r="CD68" s="313">
        <v>13505</v>
      </c>
      <c r="CE68" s="313">
        <v>13603</v>
      </c>
      <c r="CF68" s="313">
        <v>13607</v>
      </c>
      <c r="CG68" s="313">
        <v>13646</v>
      </c>
      <c r="CH68" s="313">
        <v>13705</v>
      </c>
      <c r="CI68" s="313">
        <v>13594</v>
      </c>
      <c r="CJ68" s="211">
        <v>13277</v>
      </c>
      <c r="CK68" s="211">
        <v>13166</v>
      </c>
      <c r="CL68" s="211">
        <v>13367</v>
      </c>
      <c r="CM68" s="211">
        <v>13358</v>
      </c>
      <c r="CN68" s="211">
        <v>13375</v>
      </c>
      <c r="CO68" s="211">
        <v>13432</v>
      </c>
      <c r="CP68" s="211">
        <v>13630</v>
      </c>
      <c r="CQ68" s="211">
        <v>13911</v>
      </c>
      <c r="CR68" s="211">
        <v>14030</v>
      </c>
      <c r="CS68" s="211">
        <v>14146</v>
      </c>
      <c r="CT68" s="211">
        <v>14221</v>
      </c>
      <c r="CU68" s="211">
        <v>14153</v>
      </c>
      <c r="CV68" s="313">
        <v>14166</v>
      </c>
      <c r="CW68" s="313">
        <v>14471</v>
      </c>
      <c r="CX68" s="313">
        <v>14648</v>
      </c>
      <c r="CY68" s="313">
        <v>14842</v>
      </c>
      <c r="CZ68" s="313">
        <v>14987</v>
      </c>
      <c r="DA68" s="313">
        <v>15063</v>
      </c>
      <c r="DB68" s="313">
        <v>15141</v>
      </c>
      <c r="DC68" s="313">
        <v>15296</v>
      </c>
      <c r="DD68" s="313">
        <v>14925</v>
      </c>
      <c r="DE68" s="313">
        <v>15091</v>
      </c>
      <c r="DF68" s="313">
        <v>15086</v>
      </c>
      <c r="DG68" s="313">
        <v>15013</v>
      </c>
      <c r="DH68" s="211">
        <v>14974</v>
      </c>
      <c r="DI68" s="211">
        <v>14928</v>
      </c>
      <c r="DJ68" s="211">
        <v>14690</v>
      </c>
      <c r="DK68" s="211">
        <v>14771</v>
      </c>
      <c r="DL68" s="211">
        <v>14670</v>
      </c>
      <c r="DM68" s="211">
        <v>14684</v>
      </c>
      <c r="DN68" s="211">
        <v>13725</v>
      </c>
      <c r="DO68" s="211">
        <v>13799</v>
      </c>
      <c r="DP68" s="211">
        <v>13858</v>
      </c>
      <c r="DQ68" s="211">
        <v>13870</v>
      </c>
      <c r="DR68" s="211">
        <v>13803</v>
      </c>
      <c r="DS68" s="211">
        <v>13682</v>
      </c>
      <c r="DT68" s="313">
        <v>13310</v>
      </c>
      <c r="DU68" s="313">
        <v>13280</v>
      </c>
      <c r="DV68" s="313">
        <v>13475</v>
      </c>
      <c r="DW68" s="313">
        <v>13508</v>
      </c>
      <c r="DX68" s="313">
        <v>13394</v>
      </c>
      <c r="DY68" s="313">
        <v>13417</v>
      </c>
      <c r="DZ68" s="313">
        <v>13306</v>
      </c>
      <c r="EA68" s="313">
        <v>13336</v>
      </c>
      <c r="EB68" s="313">
        <v>13380</v>
      </c>
      <c r="EC68" s="313">
        <v>13293</v>
      </c>
      <c r="ED68" s="313">
        <v>13320</v>
      </c>
      <c r="EE68" s="313">
        <v>13262</v>
      </c>
      <c r="EF68" s="211">
        <v>12848</v>
      </c>
      <c r="EG68" s="211">
        <v>12974</v>
      </c>
      <c r="EH68" s="211">
        <v>13135</v>
      </c>
      <c r="EI68" s="211">
        <v>13181</v>
      </c>
      <c r="EJ68" s="211">
        <v>13200</v>
      </c>
      <c r="EK68" s="211">
        <v>13228</v>
      </c>
      <c r="EL68" s="211">
        <v>13219</v>
      </c>
      <c r="EM68" s="211">
        <v>13207</v>
      </c>
      <c r="EN68" s="211">
        <v>13157</v>
      </c>
      <c r="EO68" s="211">
        <v>13055</v>
      </c>
      <c r="EP68" s="211">
        <v>13037</v>
      </c>
      <c r="EQ68" s="211">
        <v>13000</v>
      </c>
      <c r="ER68" s="211">
        <v>12727</v>
      </c>
      <c r="ES68" s="211">
        <v>12699</v>
      </c>
      <c r="ET68" s="211">
        <v>12909</v>
      </c>
      <c r="EU68" s="211">
        <v>12963</v>
      </c>
      <c r="EV68" s="211">
        <v>13000</v>
      </c>
      <c r="EW68" s="328">
        <v>12964</v>
      </c>
      <c r="EX68" s="211">
        <v>12902</v>
      </c>
      <c r="EY68" s="324">
        <v>-62</v>
      </c>
      <c r="EZ68" s="325">
        <v>99.521752545510694</v>
      </c>
      <c r="FA68" s="324">
        <v>-98</v>
      </c>
      <c r="FB68" s="325">
        <v>99.246153846153803</v>
      </c>
    </row>
    <row r="69" spans="1:158" ht="15" outlineLevel="2">
      <c r="A69" s="348">
        <v>264</v>
      </c>
      <c r="B69" s="349" t="s">
        <v>537</v>
      </c>
      <c r="C69" s="348" t="s">
        <v>583</v>
      </c>
      <c r="D69" s="313">
        <v>5775</v>
      </c>
      <c r="E69" s="313">
        <v>5780</v>
      </c>
      <c r="F69" s="313">
        <v>5810</v>
      </c>
      <c r="G69" s="313">
        <v>5802</v>
      </c>
      <c r="H69" s="313">
        <v>5839</v>
      </c>
      <c r="I69" s="313">
        <v>5876</v>
      </c>
      <c r="J69" s="313">
        <v>5805</v>
      </c>
      <c r="K69" s="313">
        <v>5796</v>
      </c>
      <c r="L69" s="313">
        <v>5737</v>
      </c>
      <c r="M69" s="313">
        <v>5741</v>
      </c>
      <c r="N69" s="313">
        <v>5754</v>
      </c>
      <c r="O69" s="313">
        <v>5759</v>
      </c>
      <c r="P69" s="313">
        <v>5726</v>
      </c>
      <c r="Q69" s="313">
        <v>5651</v>
      </c>
      <c r="R69" s="313">
        <v>5690</v>
      </c>
      <c r="S69" s="313">
        <v>5722</v>
      </c>
      <c r="T69" s="313">
        <v>5839</v>
      </c>
      <c r="U69" s="313">
        <v>5753</v>
      </c>
      <c r="V69" s="313">
        <v>5679</v>
      </c>
      <c r="W69" s="313">
        <v>5884</v>
      </c>
      <c r="X69" s="313">
        <v>5896</v>
      </c>
      <c r="Y69" s="313">
        <v>5922</v>
      </c>
      <c r="Z69" s="313">
        <v>5936</v>
      </c>
      <c r="AA69" s="313">
        <v>5801</v>
      </c>
      <c r="AB69" s="313">
        <v>5714</v>
      </c>
      <c r="AC69" s="313">
        <v>5680</v>
      </c>
      <c r="AD69" s="313">
        <v>5717</v>
      </c>
      <c r="AE69" s="313">
        <v>5701</v>
      </c>
      <c r="AF69" s="313">
        <v>5704</v>
      </c>
      <c r="AG69" s="313">
        <v>5777</v>
      </c>
      <c r="AH69" s="313">
        <v>5877</v>
      </c>
      <c r="AI69" s="313">
        <v>5918</v>
      </c>
      <c r="AJ69" s="313">
        <v>6040</v>
      </c>
      <c r="AK69" s="313">
        <v>6015</v>
      </c>
      <c r="AL69" s="313">
        <v>5982</v>
      </c>
      <c r="AM69" s="313">
        <v>5967</v>
      </c>
      <c r="AN69" s="313">
        <v>5895</v>
      </c>
      <c r="AO69" s="313">
        <v>5897</v>
      </c>
      <c r="AP69" s="313">
        <v>5953</v>
      </c>
      <c r="AQ69" s="313">
        <v>6033</v>
      </c>
      <c r="AR69" s="313">
        <v>6032</v>
      </c>
      <c r="AS69" s="313">
        <v>6125</v>
      </c>
      <c r="AT69" s="313">
        <v>6092</v>
      </c>
      <c r="AU69" s="313">
        <v>6161</v>
      </c>
      <c r="AV69" s="313">
        <v>6197</v>
      </c>
      <c r="AW69" s="313">
        <v>6258</v>
      </c>
      <c r="AX69" s="313">
        <v>6176</v>
      </c>
      <c r="AY69" s="313">
        <v>6223</v>
      </c>
      <c r="AZ69" s="313">
        <v>6184</v>
      </c>
      <c r="BA69" s="313">
        <v>6193</v>
      </c>
      <c r="BB69" s="313">
        <v>6246</v>
      </c>
      <c r="BC69" s="313">
        <v>6209</v>
      </c>
      <c r="BD69" s="313">
        <v>6209</v>
      </c>
      <c r="BE69" s="313">
        <v>6172</v>
      </c>
      <c r="BF69" s="313">
        <v>6224</v>
      </c>
      <c r="BG69" s="313">
        <v>6528</v>
      </c>
      <c r="BH69" s="313">
        <v>6194</v>
      </c>
      <c r="BI69" s="313">
        <v>6239</v>
      </c>
      <c r="BJ69" s="313">
        <v>6149</v>
      </c>
      <c r="BK69" s="313">
        <v>6126</v>
      </c>
      <c r="BL69" s="211">
        <v>6093</v>
      </c>
      <c r="BM69" s="211">
        <v>6098</v>
      </c>
      <c r="BN69" s="211">
        <v>6096</v>
      </c>
      <c r="BO69" s="211">
        <v>6129</v>
      </c>
      <c r="BP69" s="211">
        <v>6132</v>
      </c>
      <c r="BQ69" s="211">
        <v>6145</v>
      </c>
      <c r="BR69" s="211">
        <v>6151</v>
      </c>
      <c r="BS69" s="211">
        <v>6205</v>
      </c>
      <c r="BT69" s="211">
        <v>6297</v>
      </c>
      <c r="BU69" s="211">
        <v>6294</v>
      </c>
      <c r="BV69" s="211">
        <v>6289</v>
      </c>
      <c r="BW69" s="211">
        <v>6323</v>
      </c>
      <c r="BX69" s="313">
        <v>6300</v>
      </c>
      <c r="BY69" s="313">
        <v>6269</v>
      </c>
      <c r="BZ69" s="313">
        <v>6341</v>
      </c>
      <c r="CA69" s="313">
        <v>6339</v>
      </c>
      <c r="CB69" s="313">
        <v>6357</v>
      </c>
      <c r="CC69" s="313">
        <v>6410</v>
      </c>
      <c r="CD69" s="313">
        <v>6439</v>
      </c>
      <c r="CE69" s="313">
        <v>6468</v>
      </c>
      <c r="CF69" s="313">
        <v>6461</v>
      </c>
      <c r="CG69" s="313">
        <v>6485</v>
      </c>
      <c r="CH69" s="313">
        <v>6506</v>
      </c>
      <c r="CI69" s="313">
        <v>6464</v>
      </c>
      <c r="CJ69" s="211">
        <v>6375</v>
      </c>
      <c r="CK69" s="211">
        <v>6437</v>
      </c>
      <c r="CL69" s="211">
        <v>6445</v>
      </c>
      <c r="CM69" s="211">
        <v>6503</v>
      </c>
      <c r="CN69" s="211">
        <v>6423</v>
      </c>
      <c r="CO69" s="211">
        <v>6364</v>
      </c>
      <c r="CP69" s="211">
        <v>6510</v>
      </c>
      <c r="CQ69" s="211">
        <v>6627</v>
      </c>
      <c r="CR69" s="211">
        <v>6682</v>
      </c>
      <c r="CS69" s="211">
        <v>6674</v>
      </c>
      <c r="CT69" s="211">
        <v>6728</v>
      </c>
      <c r="CU69" s="211">
        <v>6721</v>
      </c>
      <c r="CV69" s="313">
        <v>6729</v>
      </c>
      <c r="CW69" s="313">
        <v>6843</v>
      </c>
      <c r="CX69" s="313">
        <v>6934</v>
      </c>
      <c r="CY69" s="313">
        <v>6953</v>
      </c>
      <c r="CZ69" s="313">
        <v>7017</v>
      </c>
      <c r="DA69" s="313">
        <v>7007</v>
      </c>
      <c r="DB69" s="313">
        <v>6965</v>
      </c>
      <c r="DC69" s="313">
        <v>6991</v>
      </c>
      <c r="DD69" s="313">
        <v>6990</v>
      </c>
      <c r="DE69" s="313">
        <v>7005</v>
      </c>
      <c r="DF69" s="313">
        <v>6989</v>
      </c>
      <c r="DG69" s="313">
        <v>6990</v>
      </c>
      <c r="DH69" s="211">
        <v>6971</v>
      </c>
      <c r="DI69" s="211">
        <v>7023</v>
      </c>
      <c r="DJ69" s="211">
        <v>6853</v>
      </c>
      <c r="DK69" s="211">
        <v>6927</v>
      </c>
      <c r="DL69" s="211">
        <v>6965</v>
      </c>
      <c r="DM69" s="211">
        <v>6988</v>
      </c>
      <c r="DN69" s="211">
        <v>6577</v>
      </c>
      <c r="DO69" s="211">
        <v>6526</v>
      </c>
      <c r="DP69" s="211">
        <v>6546</v>
      </c>
      <c r="DQ69" s="211">
        <v>6537</v>
      </c>
      <c r="DR69" s="211">
        <v>6536</v>
      </c>
      <c r="DS69" s="211">
        <v>6537</v>
      </c>
      <c r="DT69" s="313">
        <v>6430</v>
      </c>
      <c r="DU69" s="313">
        <v>6442</v>
      </c>
      <c r="DV69" s="313">
        <v>6427</v>
      </c>
      <c r="DW69" s="313">
        <v>6457</v>
      </c>
      <c r="DX69" s="313">
        <v>6422</v>
      </c>
      <c r="DY69" s="313">
        <v>6430</v>
      </c>
      <c r="DZ69" s="313">
        <v>6396</v>
      </c>
      <c r="EA69" s="313">
        <v>6369</v>
      </c>
      <c r="EB69" s="313">
        <v>6399</v>
      </c>
      <c r="EC69" s="313">
        <v>6432</v>
      </c>
      <c r="ED69" s="313">
        <v>6469</v>
      </c>
      <c r="EE69" s="313">
        <v>6401</v>
      </c>
      <c r="EF69" s="211">
        <v>6305</v>
      </c>
      <c r="EG69" s="211">
        <v>6285</v>
      </c>
      <c r="EH69" s="211">
        <v>6304</v>
      </c>
      <c r="EI69" s="211">
        <v>6378</v>
      </c>
      <c r="EJ69" s="211">
        <v>6402</v>
      </c>
      <c r="EK69" s="211">
        <v>6416</v>
      </c>
      <c r="EL69" s="211">
        <v>6430</v>
      </c>
      <c r="EM69" s="211">
        <v>6468</v>
      </c>
      <c r="EN69" s="211">
        <v>6473</v>
      </c>
      <c r="EO69" s="211">
        <v>6525</v>
      </c>
      <c r="EP69" s="211">
        <v>6519</v>
      </c>
      <c r="EQ69" s="211">
        <v>6528</v>
      </c>
      <c r="ER69" s="211">
        <v>6384</v>
      </c>
      <c r="ES69" s="211">
        <v>6405</v>
      </c>
      <c r="ET69" s="211">
        <v>6457</v>
      </c>
      <c r="EU69" s="211">
        <v>6485</v>
      </c>
      <c r="EV69" s="211">
        <v>6478</v>
      </c>
      <c r="EW69" s="328">
        <v>6380</v>
      </c>
      <c r="EX69" s="211">
        <v>6342</v>
      </c>
      <c r="EY69" s="324">
        <v>-38</v>
      </c>
      <c r="EZ69" s="325">
        <v>99.4043887147335</v>
      </c>
      <c r="FA69" s="324">
        <v>-186</v>
      </c>
      <c r="FB69" s="325">
        <v>97.150735294117695</v>
      </c>
    </row>
    <row r="70" spans="1:158" ht="15" outlineLevel="2">
      <c r="A70" s="348">
        <v>310</v>
      </c>
      <c r="B70" s="349" t="s">
        <v>537</v>
      </c>
      <c r="C70" s="348" t="s">
        <v>584</v>
      </c>
      <c r="D70" s="313">
        <v>2459</v>
      </c>
      <c r="E70" s="313">
        <v>2505</v>
      </c>
      <c r="F70" s="313">
        <v>2554</v>
      </c>
      <c r="G70" s="313">
        <v>2550</v>
      </c>
      <c r="H70" s="313">
        <v>2592</v>
      </c>
      <c r="I70" s="313">
        <v>2612</v>
      </c>
      <c r="J70" s="313">
        <v>2567</v>
      </c>
      <c r="K70" s="313">
        <v>2556</v>
      </c>
      <c r="L70" s="313">
        <v>2567</v>
      </c>
      <c r="M70" s="313">
        <v>2546</v>
      </c>
      <c r="N70" s="313">
        <v>2550</v>
      </c>
      <c r="O70" s="313">
        <v>2589</v>
      </c>
      <c r="P70" s="313">
        <v>2515</v>
      </c>
      <c r="Q70" s="313">
        <v>2368</v>
      </c>
      <c r="R70" s="313">
        <v>2510</v>
      </c>
      <c r="S70" s="313">
        <v>2531</v>
      </c>
      <c r="T70" s="313">
        <v>2592</v>
      </c>
      <c r="U70" s="313">
        <v>2589</v>
      </c>
      <c r="V70" s="313">
        <v>2559</v>
      </c>
      <c r="W70" s="313">
        <v>2648</v>
      </c>
      <c r="X70" s="313">
        <v>2643</v>
      </c>
      <c r="Y70" s="313">
        <v>2686</v>
      </c>
      <c r="Z70" s="313">
        <v>2619</v>
      </c>
      <c r="AA70" s="313">
        <v>2550</v>
      </c>
      <c r="AB70" s="313">
        <v>2477</v>
      </c>
      <c r="AC70" s="313">
        <v>2434</v>
      </c>
      <c r="AD70" s="313">
        <v>2438</v>
      </c>
      <c r="AE70" s="313">
        <v>2429</v>
      </c>
      <c r="AF70" s="313">
        <v>2476</v>
      </c>
      <c r="AG70" s="313">
        <v>2558</v>
      </c>
      <c r="AH70" s="313">
        <v>2680</v>
      </c>
      <c r="AI70" s="313">
        <v>2686</v>
      </c>
      <c r="AJ70" s="313">
        <v>2697</v>
      </c>
      <c r="AK70" s="313">
        <v>2702</v>
      </c>
      <c r="AL70" s="313">
        <v>2585</v>
      </c>
      <c r="AM70" s="313">
        <v>2604</v>
      </c>
      <c r="AN70" s="313">
        <v>2594</v>
      </c>
      <c r="AO70" s="313">
        <v>2480</v>
      </c>
      <c r="AP70" s="313">
        <v>2516</v>
      </c>
      <c r="AQ70" s="313">
        <v>2570</v>
      </c>
      <c r="AR70" s="313">
        <v>2555</v>
      </c>
      <c r="AS70" s="313">
        <v>2621</v>
      </c>
      <c r="AT70" s="313">
        <v>2654</v>
      </c>
      <c r="AU70" s="313">
        <v>2658</v>
      </c>
      <c r="AV70" s="313">
        <v>2670</v>
      </c>
      <c r="AW70" s="313">
        <v>2683</v>
      </c>
      <c r="AX70" s="313">
        <v>2681</v>
      </c>
      <c r="AY70" s="313">
        <v>2702</v>
      </c>
      <c r="AZ70" s="313">
        <v>2668</v>
      </c>
      <c r="BA70" s="313">
        <v>2659</v>
      </c>
      <c r="BB70" s="313">
        <v>2691</v>
      </c>
      <c r="BC70" s="313">
        <v>2620</v>
      </c>
      <c r="BD70" s="313">
        <v>2600</v>
      </c>
      <c r="BE70" s="313">
        <v>2600</v>
      </c>
      <c r="BF70" s="313">
        <v>2586</v>
      </c>
      <c r="BG70" s="313">
        <v>2574</v>
      </c>
      <c r="BH70" s="313">
        <v>2474</v>
      </c>
      <c r="BI70" s="313">
        <v>2446</v>
      </c>
      <c r="BJ70" s="313">
        <v>2295</v>
      </c>
      <c r="BK70" s="313">
        <v>2306</v>
      </c>
      <c r="BL70" s="211">
        <v>2293</v>
      </c>
      <c r="BM70" s="211">
        <v>2271</v>
      </c>
      <c r="BN70" s="211">
        <v>2299</v>
      </c>
      <c r="BO70" s="211">
        <v>2312</v>
      </c>
      <c r="BP70" s="211">
        <v>2270</v>
      </c>
      <c r="BQ70" s="211">
        <v>2278</v>
      </c>
      <c r="BR70" s="211">
        <v>2246</v>
      </c>
      <c r="BS70" s="211">
        <v>2240</v>
      </c>
      <c r="BT70" s="211">
        <v>2289</v>
      </c>
      <c r="BU70" s="211">
        <v>2301</v>
      </c>
      <c r="BV70" s="211">
        <v>2261</v>
      </c>
      <c r="BW70" s="211">
        <v>2243</v>
      </c>
      <c r="BX70" s="313">
        <v>2185</v>
      </c>
      <c r="BY70" s="313">
        <v>2163</v>
      </c>
      <c r="BZ70" s="313">
        <v>2193</v>
      </c>
      <c r="CA70" s="313">
        <v>2223</v>
      </c>
      <c r="CB70" s="313">
        <v>2253</v>
      </c>
      <c r="CC70" s="313">
        <v>2263</v>
      </c>
      <c r="CD70" s="313">
        <v>2267</v>
      </c>
      <c r="CE70" s="313">
        <v>2300</v>
      </c>
      <c r="CF70" s="313">
        <v>2343</v>
      </c>
      <c r="CG70" s="313">
        <v>2360</v>
      </c>
      <c r="CH70" s="313">
        <v>2387</v>
      </c>
      <c r="CI70" s="313">
        <v>2367</v>
      </c>
      <c r="CJ70" s="211">
        <v>2256</v>
      </c>
      <c r="CK70" s="211">
        <v>2267</v>
      </c>
      <c r="CL70" s="211">
        <v>2292</v>
      </c>
      <c r="CM70" s="211">
        <v>2273</v>
      </c>
      <c r="CN70" s="211">
        <v>2229</v>
      </c>
      <c r="CO70" s="211">
        <v>2221</v>
      </c>
      <c r="CP70" s="211">
        <v>2256</v>
      </c>
      <c r="CQ70" s="211">
        <v>2314</v>
      </c>
      <c r="CR70" s="211">
        <v>2354</v>
      </c>
      <c r="CS70" s="211">
        <v>2413</v>
      </c>
      <c r="CT70" s="211">
        <v>2452</v>
      </c>
      <c r="CU70" s="211">
        <v>2464</v>
      </c>
      <c r="CV70" s="313">
        <v>2441</v>
      </c>
      <c r="CW70" s="313">
        <v>2503</v>
      </c>
      <c r="CX70" s="313">
        <v>2544</v>
      </c>
      <c r="CY70" s="313">
        <v>2595</v>
      </c>
      <c r="CZ70" s="313">
        <v>2600</v>
      </c>
      <c r="DA70" s="313">
        <v>2593</v>
      </c>
      <c r="DB70" s="313">
        <v>2578</v>
      </c>
      <c r="DC70" s="313">
        <v>2599</v>
      </c>
      <c r="DD70" s="313">
        <v>2551</v>
      </c>
      <c r="DE70" s="313">
        <v>2571</v>
      </c>
      <c r="DF70" s="313">
        <v>2571</v>
      </c>
      <c r="DG70" s="313">
        <v>2588</v>
      </c>
      <c r="DH70" s="211">
        <v>2565</v>
      </c>
      <c r="DI70" s="211">
        <v>2609</v>
      </c>
      <c r="DJ70" s="211">
        <v>2607</v>
      </c>
      <c r="DK70" s="211">
        <v>2637</v>
      </c>
      <c r="DL70" s="211">
        <v>2612</v>
      </c>
      <c r="DM70" s="211">
        <v>2597</v>
      </c>
      <c r="DN70" s="211">
        <v>2324</v>
      </c>
      <c r="DO70" s="211">
        <v>2334</v>
      </c>
      <c r="DP70" s="211">
        <v>2325</v>
      </c>
      <c r="DQ70" s="211">
        <v>2339</v>
      </c>
      <c r="DR70" s="211">
        <v>2330</v>
      </c>
      <c r="DS70" s="211">
        <v>2319</v>
      </c>
      <c r="DT70" s="313">
        <v>2265</v>
      </c>
      <c r="DU70" s="313">
        <v>2271</v>
      </c>
      <c r="DV70" s="313">
        <v>2273</v>
      </c>
      <c r="DW70" s="313">
        <v>2258</v>
      </c>
      <c r="DX70" s="313">
        <v>2262</v>
      </c>
      <c r="DY70" s="313">
        <v>2269</v>
      </c>
      <c r="DZ70" s="313">
        <v>2243</v>
      </c>
      <c r="EA70" s="313">
        <v>2227</v>
      </c>
      <c r="EB70" s="313">
        <v>2230</v>
      </c>
      <c r="EC70" s="313">
        <v>2222</v>
      </c>
      <c r="ED70" s="313">
        <v>2231</v>
      </c>
      <c r="EE70" s="313">
        <v>2185</v>
      </c>
      <c r="EF70" s="211">
        <v>2090</v>
      </c>
      <c r="EG70" s="211">
        <v>2069</v>
      </c>
      <c r="EH70" s="211">
        <v>2093</v>
      </c>
      <c r="EI70" s="211">
        <v>2118</v>
      </c>
      <c r="EJ70" s="211">
        <v>2124</v>
      </c>
      <c r="EK70" s="211">
        <v>2130</v>
      </c>
      <c r="EL70" s="211">
        <v>2123</v>
      </c>
      <c r="EM70" s="211">
        <v>2119</v>
      </c>
      <c r="EN70" s="211">
        <v>2120</v>
      </c>
      <c r="EO70" s="211">
        <v>2151</v>
      </c>
      <c r="EP70" s="211">
        <v>2146</v>
      </c>
      <c r="EQ70" s="211">
        <v>2095</v>
      </c>
      <c r="ER70" s="211">
        <v>2015</v>
      </c>
      <c r="ES70" s="211">
        <v>2026</v>
      </c>
      <c r="ET70" s="211">
        <v>2064</v>
      </c>
      <c r="EU70" s="211">
        <v>2097</v>
      </c>
      <c r="EV70" s="211">
        <v>2065</v>
      </c>
      <c r="EW70" s="328">
        <v>2066</v>
      </c>
      <c r="EX70" s="211">
        <v>2073</v>
      </c>
      <c r="EY70" s="324">
        <v>7</v>
      </c>
      <c r="EZ70" s="325">
        <v>100.338818973863</v>
      </c>
      <c r="FA70" s="324">
        <v>-22</v>
      </c>
      <c r="FB70" s="325">
        <v>98.949880668257805</v>
      </c>
    </row>
    <row r="71" spans="1:158" ht="15" outlineLevel="2">
      <c r="A71" s="348">
        <v>315</v>
      </c>
      <c r="B71" s="349" t="s">
        <v>537</v>
      </c>
      <c r="C71" s="348" t="s">
        <v>412</v>
      </c>
      <c r="D71" s="313">
        <v>1379</v>
      </c>
      <c r="E71" s="313">
        <v>1358</v>
      </c>
      <c r="F71" s="313">
        <v>1353</v>
      </c>
      <c r="G71" s="313">
        <v>1329</v>
      </c>
      <c r="H71" s="313">
        <v>1334</v>
      </c>
      <c r="I71" s="313">
        <v>1368</v>
      </c>
      <c r="J71" s="313">
        <v>1379</v>
      </c>
      <c r="K71" s="313">
        <v>1374</v>
      </c>
      <c r="L71" s="313">
        <v>1355</v>
      </c>
      <c r="M71" s="313">
        <v>1382</v>
      </c>
      <c r="N71" s="313">
        <v>1388</v>
      </c>
      <c r="O71" s="313">
        <v>1414</v>
      </c>
      <c r="P71" s="313">
        <v>1358</v>
      </c>
      <c r="Q71" s="313">
        <v>1198</v>
      </c>
      <c r="R71" s="313">
        <v>1258</v>
      </c>
      <c r="S71" s="313">
        <v>1253</v>
      </c>
      <c r="T71" s="313">
        <v>1334</v>
      </c>
      <c r="U71" s="313">
        <v>1312</v>
      </c>
      <c r="V71" s="313">
        <v>1317</v>
      </c>
      <c r="W71" s="313">
        <v>1339</v>
      </c>
      <c r="X71" s="313">
        <v>1361</v>
      </c>
      <c r="Y71" s="313">
        <v>1390</v>
      </c>
      <c r="Z71" s="313">
        <v>1337</v>
      </c>
      <c r="AA71" s="313">
        <v>1320</v>
      </c>
      <c r="AB71" s="313">
        <v>1305</v>
      </c>
      <c r="AC71" s="313">
        <v>1308</v>
      </c>
      <c r="AD71" s="313">
        <v>1291</v>
      </c>
      <c r="AE71" s="313">
        <v>1309</v>
      </c>
      <c r="AF71" s="313">
        <v>1298</v>
      </c>
      <c r="AG71" s="313">
        <v>1315</v>
      </c>
      <c r="AH71" s="313">
        <v>1417</v>
      </c>
      <c r="AI71" s="313">
        <v>1434</v>
      </c>
      <c r="AJ71" s="313">
        <v>1455</v>
      </c>
      <c r="AK71" s="313">
        <v>1433</v>
      </c>
      <c r="AL71" s="313">
        <v>1327</v>
      </c>
      <c r="AM71" s="313">
        <v>1365</v>
      </c>
      <c r="AN71" s="313">
        <v>1371</v>
      </c>
      <c r="AO71" s="313">
        <v>1318</v>
      </c>
      <c r="AP71" s="313">
        <v>1334</v>
      </c>
      <c r="AQ71" s="313">
        <v>1410</v>
      </c>
      <c r="AR71" s="313">
        <v>1427</v>
      </c>
      <c r="AS71" s="313">
        <v>1472</v>
      </c>
      <c r="AT71" s="313">
        <v>1492</v>
      </c>
      <c r="AU71" s="313">
        <v>1504</v>
      </c>
      <c r="AV71" s="313">
        <v>1533</v>
      </c>
      <c r="AW71" s="313">
        <v>1540</v>
      </c>
      <c r="AX71" s="313">
        <v>1560</v>
      </c>
      <c r="AY71" s="313">
        <v>1556</v>
      </c>
      <c r="AZ71" s="313">
        <v>1538</v>
      </c>
      <c r="BA71" s="313">
        <v>1514</v>
      </c>
      <c r="BB71" s="313">
        <v>1496</v>
      </c>
      <c r="BC71" s="313">
        <v>1443</v>
      </c>
      <c r="BD71" s="313">
        <v>1413</v>
      </c>
      <c r="BE71" s="313">
        <v>1413</v>
      </c>
      <c r="BF71" s="313">
        <v>1410</v>
      </c>
      <c r="BG71" s="313">
        <v>1357</v>
      </c>
      <c r="BH71" s="313">
        <v>1313</v>
      </c>
      <c r="BI71" s="313">
        <v>1315</v>
      </c>
      <c r="BJ71" s="313">
        <v>1284</v>
      </c>
      <c r="BK71" s="313">
        <v>1289</v>
      </c>
      <c r="BL71" s="211">
        <v>1279</v>
      </c>
      <c r="BM71" s="211">
        <v>1283</v>
      </c>
      <c r="BN71" s="211">
        <v>1291</v>
      </c>
      <c r="BO71" s="211">
        <v>1340</v>
      </c>
      <c r="BP71" s="211">
        <v>1331</v>
      </c>
      <c r="BQ71" s="211">
        <v>1325</v>
      </c>
      <c r="BR71" s="211">
        <v>1245</v>
      </c>
      <c r="BS71" s="211">
        <v>1244</v>
      </c>
      <c r="BT71" s="211">
        <v>1261</v>
      </c>
      <c r="BU71" s="211">
        <v>1217</v>
      </c>
      <c r="BV71" s="211">
        <v>1218</v>
      </c>
      <c r="BW71" s="211">
        <v>1210</v>
      </c>
      <c r="BX71" s="313">
        <v>1182</v>
      </c>
      <c r="BY71" s="313">
        <v>1210</v>
      </c>
      <c r="BZ71" s="313">
        <v>1211</v>
      </c>
      <c r="CA71" s="313">
        <v>1225</v>
      </c>
      <c r="CB71" s="313">
        <v>1234</v>
      </c>
      <c r="CC71" s="313">
        <v>1245</v>
      </c>
      <c r="CD71" s="313">
        <v>1287</v>
      </c>
      <c r="CE71" s="313">
        <v>1325</v>
      </c>
      <c r="CF71" s="313">
        <v>1269</v>
      </c>
      <c r="CG71" s="313">
        <v>1272</v>
      </c>
      <c r="CH71" s="313">
        <v>1318</v>
      </c>
      <c r="CI71" s="313">
        <v>1326</v>
      </c>
      <c r="CJ71" s="211">
        <v>1257</v>
      </c>
      <c r="CK71" s="211">
        <v>1218</v>
      </c>
      <c r="CL71" s="211">
        <v>1196</v>
      </c>
      <c r="CM71" s="211">
        <v>1148</v>
      </c>
      <c r="CN71" s="211">
        <v>1131</v>
      </c>
      <c r="CO71" s="211">
        <v>1116</v>
      </c>
      <c r="CP71" s="211">
        <v>1115</v>
      </c>
      <c r="CQ71" s="211">
        <v>1145</v>
      </c>
      <c r="CR71" s="211">
        <v>1137</v>
      </c>
      <c r="CS71" s="211">
        <v>1150</v>
      </c>
      <c r="CT71" s="211">
        <v>1161</v>
      </c>
      <c r="CU71" s="211">
        <v>1173</v>
      </c>
      <c r="CV71" s="313">
        <v>1182</v>
      </c>
      <c r="CW71" s="313">
        <v>1222</v>
      </c>
      <c r="CX71" s="313">
        <v>1265</v>
      </c>
      <c r="CY71" s="313">
        <v>1272</v>
      </c>
      <c r="CZ71" s="313">
        <v>1285</v>
      </c>
      <c r="DA71" s="313">
        <v>1249</v>
      </c>
      <c r="DB71" s="313">
        <v>1242</v>
      </c>
      <c r="DC71" s="313">
        <v>1247</v>
      </c>
      <c r="DD71" s="313">
        <v>1247</v>
      </c>
      <c r="DE71" s="313">
        <v>1267</v>
      </c>
      <c r="DF71" s="313">
        <v>1283</v>
      </c>
      <c r="DG71" s="313">
        <v>1273</v>
      </c>
      <c r="DH71" s="211">
        <v>1220</v>
      </c>
      <c r="DI71" s="211">
        <v>1246</v>
      </c>
      <c r="DJ71" s="211">
        <v>1257</v>
      </c>
      <c r="DK71" s="211">
        <v>1288</v>
      </c>
      <c r="DL71" s="211">
        <v>1284</v>
      </c>
      <c r="DM71" s="211">
        <v>1259</v>
      </c>
      <c r="DN71" s="211">
        <v>1154</v>
      </c>
      <c r="DO71" s="211">
        <v>1142</v>
      </c>
      <c r="DP71" s="211">
        <v>1149</v>
      </c>
      <c r="DQ71" s="211">
        <v>1157</v>
      </c>
      <c r="DR71" s="211">
        <v>1151</v>
      </c>
      <c r="DS71" s="211">
        <v>1130</v>
      </c>
      <c r="DT71" s="313">
        <v>1076</v>
      </c>
      <c r="DU71" s="313">
        <v>1025</v>
      </c>
      <c r="DV71" s="313">
        <v>1084</v>
      </c>
      <c r="DW71" s="313">
        <v>1107</v>
      </c>
      <c r="DX71" s="313">
        <v>1129</v>
      </c>
      <c r="DY71" s="313">
        <v>1166</v>
      </c>
      <c r="DZ71" s="313">
        <v>1164</v>
      </c>
      <c r="EA71" s="313">
        <v>1178</v>
      </c>
      <c r="EB71" s="313">
        <v>1160</v>
      </c>
      <c r="EC71" s="313">
        <v>1166</v>
      </c>
      <c r="ED71" s="313">
        <v>1151</v>
      </c>
      <c r="EE71" s="313">
        <v>1137</v>
      </c>
      <c r="EF71" s="211">
        <v>1074</v>
      </c>
      <c r="EG71" s="211">
        <v>1070</v>
      </c>
      <c r="EH71" s="211">
        <v>1071</v>
      </c>
      <c r="EI71" s="211">
        <v>1067</v>
      </c>
      <c r="EJ71" s="211">
        <v>1084</v>
      </c>
      <c r="EK71" s="211">
        <v>1091</v>
      </c>
      <c r="EL71" s="211">
        <v>1086</v>
      </c>
      <c r="EM71" s="211">
        <v>1107</v>
      </c>
      <c r="EN71" s="211">
        <v>1096</v>
      </c>
      <c r="EO71" s="211">
        <v>1105</v>
      </c>
      <c r="EP71" s="211">
        <v>1090</v>
      </c>
      <c r="EQ71" s="211">
        <v>1081</v>
      </c>
      <c r="ER71" s="211">
        <v>1020</v>
      </c>
      <c r="ES71" s="211">
        <v>1006</v>
      </c>
      <c r="ET71" s="211">
        <v>1055</v>
      </c>
      <c r="EU71" s="211">
        <v>1094</v>
      </c>
      <c r="EV71" s="211">
        <v>1088</v>
      </c>
      <c r="EW71" s="328">
        <v>1106</v>
      </c>
      <c r="EX71" s="211">
        <v>1083</v>
      </c>
      <c r="EY71" s="324">
        <v>-23</v>
      </c>
      <c r="EZ71" s="325">
        <v>97.920433996383395</v>
      </c>
      <c r="FA71" s="324">
        <v>2</v>
      </c>
      <c r="FB71" s="325">
        <v>100.185013876041</v>
      </c>
    </row>
    <row r="72" spans="1:158" ht="15" outlineLevel="2">
      <c r="A72" s="348">
        <v>361</v>
      </c>
      <c r="B72" s="349" t="s">
        <v>537</v>
      </c>
      <c r="C72" s="348" t="s">
        <v>418</v>
      </c>
      <c r="D72" s="313">
        <v>2195</v>
      </c>
      <c r="E72" s="313">
        <v>2216</v>
      </c>
      <c r="F72" s="313">
        <v>2296</v>
      </c>
      <c r="G72" s="313">
        <v>2380</v>
      </c>
      <c r="H72" s="313">
        <v>2393</v>
      </c>
      <c r="I72" s="313">
        <v>2542</v>
      </c>
      <c r="J72" s="313">
        <v>2566</v>
      </c>
      <c r="K72" s="313">
        <v>2634</v>
      </c>
      <c r="L72" s="313">
        <v>2647</v>
      </c>
      <c r="M72" s="313">
        <v>2549</v>
      </c>
      <c r="N72" s="313">
        <v>2500</v>
      </c>
      <c r="O72" s="313">
        <v>2409</v>
      </c>
      <c r="P72" s="313">
        <v>2247</v>
      </c>
      <c r="Q72" s="313">
        <v>2177</v>
      </c>
      <c r="R72" s="313">
        <v>2279</v>
      </c>
      <c r="S72" s="313">
        <v>2287</v>
      </c>
      <c r="T72" s="313">
        <v>2393</v>
      </c>
      <c r="U72" s="313">
        <v>2461</v>
      </c>
      <c r="V72" s="313">
        <v>2456</v>
      </c>
      <c r="W72" s="313">
        <v>2569</v>
      </c>
      <c r="X72" s="313">
        <v>2623</v>
      </c>
      <c r="Y72" s="313">
        <v>2680</v>
      </c>
      <c r="Z72" s="313">
        <v>2597</v>
      </c>
      <c r="AA72" s="313">
        <v>2559</v>
      </c>
      <c r="AB72" s="313">
        <v>2415</v>
      </c>
      <c r="AC72" s="313">
        <v>2307</v>
      </c>
      <c r="AD72" s="313">
        <v>2312</v>
      </c>
      <c r="AE72" s="313">
        <v>2341</v>
      </c>
      <c r="AF72" s="313">
        <v>2367</v>
      </c>
      <c r="AG72" s="313">
        <v>2450</v>
      </c>
      <c r="AH72" s="313">
        <v>2752</v>
      </c>
      <c r="AI72" s="313">
        <v>2829</v>
      </c>
      <c r="AJ72" s="313">
        <v>2872</v>
      </c>
      <c r="AK72" s="313">
        <v>2836</v>
      </c>
      <c r="AL72" s="313">
        <v>2627</v>
      </c>
      <c r="AM72" s="313">
        <v>2631</v>
      </c>
      <c r="AN72" s="313">
        <v>2624</v>
      </c>
      <c r="AO72" s="313">
        <v>2425</v>
      </c>
      <c r="AP72" s="313">
        <v>2394</v>
      </c>
      <c r="AQ72" s="313">
        <v>2580</v>
      </c>
      <c r="AR72" s="313">
        <v>2608</v>
      </c>
      <c r="AS72" s="313">
        <v>2686</v>
      </c>
      <c r="AT72" s="313">
        <v>2745</v>
      </c>
      <c r="AU72" s="313">
        <v>2755</v>
      </c>
      <c r="AV72" s="313">
        <v>2719</v>
      </c>
      <c r="AW72" s="313">
        <v>2731</v>
      </c>
      <c r="AX72" s="313">
        <v>2734</v>
      </c>
      <c r="AY72" s="313">
        <v>2739</v>
      </c>
      <c r="AZ72" s="313">
        <v>2660</v>
      </c>
      <c r="BA72" s="313">
        <v>2612</v>
      </c>
      <c r="BB72" s="313">
        <v>2625</v>
      </c>
      <c r="BC72" s="313">
        <v>2487</v>
      </c>
      <c r="BD72" s="313">
        <v>2527</v>
      </c>
      <c r="BE72" s="313">
        <v>2592</v>
      </c>
      <c r="BF72" s="313">
        <v>2559</v>
      </c>
      <c r="BG72" s="313">
        <v>2569</v>
      </c>
      <c r="BH72" s="313">
        <v>2564</v>
      </c>
      <c r="BI72" s="313">
        <v>2507</v>
      </c>
      <c r="BJ72" s="313">
        <v>2411</v>
      </c>
      <c r="BK72" s="313">
        <v>2458</v>
      </c>
      <c r="BL72" s="211">
        <v>2456</v>
      </c>
      <c r="BM72" s="211">
        <v>2486</v>
      </c>
      <c r="BN72" s="211">
        <v>2604</v>
      </c>
      <c r="BO72" s="211">
        <v>2682</v>
      </c>
      <c r="BP72" s="211">
        <v>2501</v>
      </c>
      <c r="BQ72" s="211">
        <v>2479</v>
      </c>
      <c r="BR72" s="211">
        <v>2386</v>
      </c>
      <c r="BS72" s="211">
        <v>2306</v>
      </c>
      <c r="BT72" s="211">
        <v>2342</v>
      </c>
      <c r="BU72" s="211">
        <v>2353</v>
      </c>
      <c r="BV72" s="211">
        <v>2359</v>
      </c>
      <c r="BW72" s="211">
        <v>2323</v>
      </c>
      <c r="BX72" s="313">
        <v>2240</v>
      </c>
      <c r="BY72" s="313">
        <v>2166</v>
      </c>
      <c r="BZ72" s="313">
        <v>2161</v>
      </c>
      <c r="CA72" s="313">
        <v>2159</v>
      </c>
      <c r="CB72" s="313">
        <v>2186</v>
      </c>
      <c r="CC72" s="313">
        <v>2261</v>
      </c>
      <c r="CD72" s="313">
        <v>2319</v>
      </c>
      <c r="CE72" s="313">
        <v>2343</v>
      </c>
      <c r="CF72" s="313">
        <v>2197</v>
      </c>
      <c r="CG72" s="313">
        <v>2208</v>
      </c>
      <c r="CH72" s="313">
        <v>2261</v>
      </c>
      <c r="CI72" s="313">
        <v>2239</v>
      </c>
      <c r="CJ72" s="211">
        <v>2077</v>
      </c>
      <c r="CK72" s="211">
        <v>2012</v>
      </c>
      <c r="CL72" s="211">
        <v>2090</v>
      </c>
      <c r="CM72" s="211">
        <v>2118</v>
      </c>
      <c r="CN72" s="211">
        <v>2091</v>
      </c>
      <c r="CO72" s="211">
        <v>2074</v>
      </c>
      <c r="CP72" s="211">
        <v>2062</v>
      </c>
      <c r="CQ72" s="211">
        <v>2131</v>
      </c>
      <c r="CR72" s="211">
        <v>2148</v>
      </c>
      <c r="CS72" s="211">
        <v>2217</v>
      </c>
      <c r="CT72" s="211">
        <v>2266</v>
      </c>
      <c r="CU72" s="211">
        <v>2286</v>
      </c>
      <c r="CV72" s="313">
        <v>2205</v>
      </c>
      <c r="CW72" s="313">
        <v>2264</v>
      </c>
      <c r="CX72" s="313">
        <v>2330</v>
      </c>
      <c r="CY72" s="313">
        <v>2420</v>
      </c>
      <c r="CZ72" s="313">
        <v>2478</v>
      </c>
      <c r="DA72" s="313">
        <v>2462</v>
      </c>
      <c r="DB72" s="313">
        <v>2434</v>
      </c>
      <c r="DC72" s="313">
        <v>2440</v>
      </c>
      <c r="DD72" s="313">
        <v>2468</v>
      </c>
      <c r="DE72" s="313">
        <v>2513</v>
      </c>
      <c r="DF72" s="313">
        <v>2536</v>
      </c>
      <c r="DG72" s="313">
        <v>2546</v>
      </c>
      <c r="DH72" s="211">
        <v>2485</v>
      </c>
      <c r="DI72" s="211">
        <v>2542</v>
      </c>
      <c r="DJ72" s="211">
        <v>2648</v>
      </c>
      <c r="DK72" s="211">
        <v>2694</v>
      </c>
      <c r="DL72" s="211">
        <v>2714</v>
      </c>
      <c r="DM72" s="211">
        <v>2749</v>
      </c>
      <c r="DN72" s="211">
        <v>2462</v>
      </c>
      <c r="DO72" s="211">
        <v>2433</v>
      </c>
      <c r="DP72" s="211">
        <v>2417</v>
      </c>
      <c r="DQ72" s="211">
        <v>2406</v>
      </c>
      <c r="DR72" s="211">
        <v>2390</v>
      </c>
      <c r="DS72" s="211">
        <v>2247</v>
      </c>
      <c r="DT72" s="313">
        <v>2113</v>
      </c>
      <c r="DU72" s="313">
        <v>1989</v>
      </c>
      <c r="DV72" s="313">
        <v>2138</v>
      </c>
      <c r="DW72" s="313">
        <v>2198</v>
      </c>
      <c r="DX72" s="313">
        <v>2171</v>
      </c>
      <c r="DY72" s="313">
        <v>2259</v>
      </c>
      <c r="DZ72" s="313">
        <v>2229</v>
      </c>
      <c r="EA72" s="313">
        <v>2221</v>
      </c>
      <c r="EB72" s="313">
        <v>2223</v>
      </c>
      <c r="EC72" s="313">
        <v>2201</v>
      </c>
      <c r="ED72" s="313">
        <v>2242</v>
      </c>
      <c r="EE72" s="313">
        <v>2196</v>
      </c>
      <c r="EF72" s="211">
        <v>2097</v>
      </c>
      <c r="EG72" s="211">
        <v>2052</v>
      </c>
      <c r="EH72" s="211">
        <v>2076</v>
      </c>
      <c r="EI72" s="211">
        <v>2187</v>
      </c>
      <c r="EJ72" s="211">
        <v>2279</v>
      </c>
      <c r="EK72" s="211">
        <v>2303</v>
      </c>
      <c r="EL72" s="211">
        <v>2327</v>
      </c>
      <c r="EM72" s="211">
        <v>2316</v>
      </c>
      <c r="EN72" s="211">
        <v>2336</v>
      </c>
      <c r="EO72" s="211">
        <v>2315</v>
      </c>
      <c r="EP72" s="211">
        <v>2310</v>
      </c>
      <c r="EQ72" s="211">
        <v>2279</v>
      </c>
      <c r="ER72" s="211">
        <v>2111</v>
      </c>
      <c r="ES72" s="211">
        <v>2132</v>
      </c>
      <c r="ET72" s="211">
        <v>2217</v>
      </c>
      <c r="EU72" s="211">
        <v>2282</v>
      </c>
      <c r="EV72" s="211">
        <v>2298</v>
      </c>
      <c r="EW72" s="328">
        <v>2363</v>
      </c>
      <c r="EX72" s="211">
        <v>2378</v>
      </c>
      <c r="EY72" s="324">
        <v>15</v>
      </c>
      <c r="EZ72" s="325">
        <v>100.634786288616</v>
      </c>
      <c r="FA72" s="324">
        <v>99</v>
      </c>
      <c r="FB72" s="325">
        <v>104.34401053093499</v>
      </c>
    </row>
    <row r="73" spans="1:158" ht="15" outlineLevel="2">
      <c r="A73" s="348">
        <v>647</v>
      </c>
      <c r="B73" s="349" t="s">
        <v>537</v>
      </c>
      <c r="C73" s="348" t="s">
        <v>585</v>
      </c>
      <c r="D73" s="313">
        <v>1139</v>
      </c>
      <c r="E73" s="313">
        <v>1207</v>
      </c>
      <c r="F73" s="313">
        <v>1200</v>
      </c>
      <c r="G73" s="313">
        <v>1258</v>
      </c>
      <c r="H73" s="313">
        <v>1302</v>
      </c>
      <c r="I73" s="313">
        <v>1422</v>
      </c>
      <c r="J73" s="313">
        <v>1438</v>
      </c>
      <c r="K73" s="313">
        <v>1398</v>
      </c>
      <c r="L73" s="313">
        <v>1316</v>
      </c>
      <c r="M73" s="313">
        <v>1303</v>
      </c>
      <c r="N73" s="313">
        <v>1305</v>
      </c>
      <c r="O73" s="313">
        <v>1335</v>
      </c>
      <c r="P73" s="313">
        <v>1299</v>
      </c>
      <c r="Q73" s="313">
        <v>1302</v>
      </c>
      <c r="R73" s="313">
        <v>1352</v>
      </c>
      <c r="S73" s="313">
        <v>1376</v>
      </c>
      <c r="T73" s="313">
        <v>1302</v>
      </c>
      <c r="U73" s="313">
        <v>1418</v>
      </c>
      <c r="V73" s="313">
        <v>1443</v>
      </c>
      <c r="W73" s="313">
        <v>1457</v>
      </c>
      <c r="X73" s="313">
        <v>1466</v>
      </c>
      <c r="Y73" s="313">
        <v>1530</v>
      </c>
      <c r="Z73" s="313">
        <v>1447</v>
      </c>
      <c r="AA73" s="313">
        <v>1407</v>
      </c>
      <c r="AB73" s="313">
        <v>1349</v>
      </c>
      <c r="AC73" s="313">
        <v>1322</v>
      </c>
      <c r="AD73" s="313">
        <v>1277</v>
      </c>
      <c r="AE73" s="313">
        <v>1233</v>
      </c>
      <c r="AF73" s="313">
        <v>1195</v>
      </c>
      <c r="AG73" s="313">
        <v>1175</v>
      </c>
      <c r="AH73" s="313">
        <v>1221</v>
      </c>
      <c r="AI73" s="313">
        <v>1345</v>
      </c>
      <c r="AJ73" s="313">
        <v>1396</v>
      </c>
      <c r="AK73" s="313">
        <v>1418</v>
      </c>
      <c r="AL73" s="313">
        <v>1443</v>
      </c>
      <c r="AM73" s="313">
        <v>1373</v>
      </c>
      <c r="AN73" s="313">
        <v>1357</v>
      </c>
      <c r="AO73" s="313">
        <v>1316</v>
      </c>
      <c r="AP73" s="313">
        <v>1273</v>
      </c>
      <c r="AQ73" s="313">
        <v>1300</v>
      </c>
      <c r="AR73" s="313">
        <v>1326</v>
      </c>
      <c r="AS73" s="313">
        <v>1351</v>
      </c>
      <c r="AT73" s="313">
        <v>1416</v>
      </c>
      <c r="AU73" s="313">
        <v>1439</v>
      </c>
      <c r="AV73" s="313">
        <v>1484</v>
      </c>
      <c r="AW73" s="313">
        <v>1484</v>
      </c>
      <c r="AX73" s="313">
        <v>1463</v>
      </c>
      <c r="AY73" s="313">
        <v>1493</v>
      </c>
      <c r="AZ73" s="313">
        <v>1453</v>
      </c>
      <c r="BA73" s="313">
        <v>1447</v>
      </c>
      <c r="BB73" s="313">
        <v>1465</v>
      </c>
      <c r="BC73" s="313">
        <v>1420</v>
      </c>
      <c r="BD73" s="313">
        <v>1413</v>
      </c>
      <c r="BE73" s="313">
        <v>1402</v>
      </c>
      <c r="BF73" s="313">
        <v>1429</v>
      </c>
      <c r="BG73" s="313">
        <v>1410</v>
      </c>
      <c r="BH73" s="313">
        <v>1449</v>
      </c>
      <c r="BI73" s="313">
        <v>1408</v>
      </c>
      <c r="BJ73" s="313">
        <v>1373</v>
      </c>
      <c r="BK73" s="313">
        <v>1381</v>
      </c>
      <c r="BL73" s="211">
        <v>1354</v>
      </c>
      <c r="BM73" s="211">
        <v>1333</v>
      </c>
      <c r="BN73" s="211">
        <v>1371</v>
      </c>
      <c r="BO73" s="211">
        <v>1391</v>
      </c>
      <c r="BP73" s="211">
        <v>1412</v>
      </c>
      <c r="BQ73" s="211">
        <v>1399</v>
      </c>
      <c r="BR73" s="211">
        <v>1381</v>
      </c>
      <c r="BS73" s="211">
        <v>1389</v>
      </c>
      <c r="BT73" s="211">
        <v>1398</v>
      </c>
      <c r="BU73" s="211">
        <v>1379</v>
      </c>
      <c r="BV73" s="211">
        <v>1368</v>
      </c>
      <c r="BW73" s="211">
        <v>1367</v>
      </c>
      <c r="BX73" s="313">
        <v>1325</v>
      </c>
      <c r="BY73" s="313">
        <v>1295</v>
      </c>
      <c r="BZ73" s="313">
        <v>1345</v>
      </c>
      <c r="CA73" s="313">
        <v>1391</v>
      </c>
      <c r="CB73" s="313">
        <v>1414</v>
      </c>
      <c r="CC73" s="313">
        <v>1444</v>
      </c>
      <c r="CD73" s="313">
        <v>1446</v>
      </c>
      <c r="CE73" s="313">
        <v>1482</v>
      </c>
      <c r="CF73" s="313">
        <v>1450</v>
      </c>
      <c r="CG73" s="313">
        <v>1457</v>
      </c>
      <c r="CH73" s="313">
        <v>1449</v>
      </c>
      <c r="CI73" s="313">
        <v>1406</v>
      </c>
      <c r="CJ73" s="211">
        <v>1339</v>
      </c>
      <c r="CK73" s="211">
        <v>1360</v>
      </c>
      <c r="CL73" s="211">
        <v>1369</v>
      </c>
      <c r="CM73" s="211">
        <v>1367</v>
      </c>
      <c r="CN73" s="211">
        <v>1319</v>
      </c>
      <c r="CO73" s="211">
        <v>1322</v>
      </c>
      <c r="CP73" s="211">
        <v>1277</v>
      </c>
      <c r="CQ73" s="211">
        <v>1348</v>
      </c>
      <c r="CR73" s="211">
        <v>1351</v>
      </c>
      <c r="CS73" s="211">
        <v>1336</v>
      </c>
      <c r="CT73" s="211">
        <v>1342</v>
      </c>
      <c r="CU73" s="211">
        <v>1353</v>
      </c>
      <c r="CV73" s="313">
        <v>1324</v>
      </c>
      <c r="CW73" s="313">
        <v>1364</v>
      </c>
      <c r="CX73" s="313">
        <v>1376</v>
      </c>
      <c r="CY73" s="313">
        <v>1366</v>
      </c>
      <c r="CZ73" s="313">
        <v>1408</v>
      </c>
      <c r="DA73" s="313">
        <v>1421</v>
      </c>
      <c r="DB73" s="313">
        <v>1418</v>
      </c>
      <c r="DC73" s="313">
        <v>1438</v>
      </c>
      <c r="DD73" s="313">
        <v>1415</v>
      </c>
      <c r="DE73" s="313">
        <v>1417</v>
      </c>
      <c r="DF73" s="313">
        <v>1415</v>
      </c>
      <c r="DG73" s="313">
        <v>1431</v>
      </c>
      <c r="DH73" s="211">
        <v>1436</v>
      </c>
      <c r="DI73" s="211">
        <v>1439</v>
      </c>
      <c r="DJ73" s="211">
        <v>1489</v>
      </c>
      <c r="DK73" s="211">
        <v>1526</v>
      </c>
      <c r="DL73" s="211">
        <v>1506</v>
      </c>
      <c r="DM73" s="211">
        <v>1482</v>
      </c>
      <c r="DN73" s="211">
        <v>1304</v>
      </c>
      <c r="DO73" s="211">
        <v>1288</v>
      </c>
      <c r="DP73" s="211">
        <v>1317</v>
      </c>
      <c r="DQ73" s="211">
        <v>1311</v>
      </c>
      <c r="DR73" s="211">
        <v>1297</v>
      </c>
      <c r="DS73" s="211">
        <v>1256</v>
      </c>
      <c r="DT73" s="313">
        <v>1203</v>
      </c>
      <c r="DU73" s="313">
        <v>1130</v>
      </c>
      <c r="DV73" s="313">
        <v>1182</v>
      </c>
      <c r="DW73" s="313">
        <v>1245</v>
      </c>
      <c r="DX73" s="313">
        <v>1262</v>
      </c>
      <c r="DY73" s="313">
        <v>1256</v>
      </c>
      <c r="DZ73" s="313">
        <v>1276</v>
      </c>
      <c r="EA73" s="313">
        <v>1303</v>
      </c>
      <c r="EB73" s="313">
        <v>1329</v>
      </c>
      <c r="EC73" s="313">
        <v>1332</v>
      </c>
      <c r="ED73" s="313">
        <v>1359</v>
      </c>
      <c r="EE73" s="313">
        <v>1317</v>
      </c>
      <c r="EF73" s="211">
        <v>1260</v>
      </c>
      <c r="EG73" s="211">
        <v>1199</v>
      </c>
      <c r="EH73" s="211">
        <v>1216</v>
      </c>
      <c r="EI73" s="211">
        <v>1245</v>
      </c>
      <c r="EJ73" s="211">
        <v>1269</v>
      </c>
      <c r="EK73" s="211">
        <v>1292</v>
      </c>
      <c r="EL73" s="211">
        <v>1296</v>
      </c>
      <c r="EM73" s="211">
        <v>1262</v>
      </c>
      <c r="EN73" s="211">
        <v>1267</v>
      </c>
      <c r="EO73" s="211">
        <v>1307</v>
      </c>
      <c r="EP73" s="211">
        <v>1316</v>
      </c>
      <c r="EQ73" s="211">
        <v>1307</v>
      </c>
      <c r="ER73" s="211">
        <v>1259</v>
      </c>
      <c r="ES73" s="211">
        <v>1244</v>
      </c>
      <c r="ET73" s="211">
        <v>1259</v>
      </c>
      <c r="EU73" s="211">
        <v>1269</v>
      </c>
      <c r="EV73" s="211">
        <v>1292</v>
      </c>
      <c r="EW73" s="328">
        <v>1322</v>
      </c>
      <c r="EX73" s="211">
        <v>1309</v>
      </c>
      <c r="EY73" s="324">
        <v>-13</v>
      </c>
      <c r="EZ73" s="325">
        <v>99.016641452344899</v>
      </c>
      <c r="FA73" s="324">
        <v>2</v>
      </c>
      <c r="FB73" s="325">
        <v>100.15302218821699</v>
      </c>
    </row>
    <row r="74" spans="1:158" ht="15" outlineLevel="2">
      <c r="A74" s="348">
        <v>658</v>
      </c>
      <c r="B74" s="349" t="s">
        <v>537</v>
      </c>
      <c r="C74" s="348" t="s">
        <v>586</v>
      </c>
      <c r="D74" s="313">
        <v>1049</v>
      </c>
      <c r="E74" s="313">
        <v>1046</v>
      </c>
      <c r="F74" s="313">
        <v>1072</v>
      </c>
      <c r="G74" s="313">
        <v>1086</v>
      </c>
      <c r="H74" s="313">
        <v>1103</v>
      </c>
      <c r="I74" s="313">
        <v>1153</v>
      </c>
      <c r="J74" s="313">
        <v>1118</v>
      </c>
      <c r="K74" s="313">
        <v>1131</v>
      </c>
      <c r="L74" s="313">
        <v>1107</v>
      </c>
      <c r="M74" s="313">
        <v>1102</v>
      </c>
      <c r="N74" s="313">
        <v>1126</v>
      </c>
      <c r="O74" s="313">
        <v>1079</v>
      </c>
      <c r="P74" s="313">
        <v>1027</v>
      </c>
      <c r="Q74" s="313">
        <v>1018</v>
      </c>
      <c r="R74" s="313">
        <v>1067</v>
      </c>
      <c r="S74" s="313">
        <v>1092</v>
      </c>
      <c r="T74" s="313">
        <v>1103</v>
      </c>
      <c r="U74" s="313">
        <v>1070</v>
      </c>
      <c r="V74" s="313">
        <v>1045</v>
      </c>
      <c r="W74" s="313">
        <v>1102</v>
      </c>
      <c r="X74" s="313">
        <v>1098</v>
      </c>
      <c r="Y74" s="313">
        <v>1096</v>
      </c>
      <c r="Z74" s="313">
        <v>1074</v>
      </c>
      <c r="AA74" s="313">
        <v>1034</v>
      </c>
      <c r="AB74" s="313">
        <v>982</v>
      </c>
      <c r="AC74" s="313">
        <v>977</v>
      </c>
      <c r="AD74" s="313">
        <v>937</v>
      </c>
      <c r="AE74" s="313">
        <v>913</v>
      </c>
      <c r="AF74" s="313">
        <v>876</v>
      </c>
      <c r="AG74" s="313">
        <v>862</v>
      </c>
      <c r="AH74" s="313">
        <v>898</v>
      </c>
      <c r="AI74" s="313">
        <v>874</v>
      </c>
      <c r="AJ74" s="313">
        <v>884</v>
      </c>
      <c r="AK74" s="313">
        <v>872</v>
      </c>
      <c r="AL74" s="313">
        <v>885</v>
      </c>
      <c r="AM74" s="313">
        <v>934</v>
      </c>
      <c r="AN74" s="313">
        <v>990</v>
      </c>
      <c r="AO74" s="313">
        <v>934</v>
      </c>
      <c r="AP74" s="313">
        <v>919</v>
      </c>
      <c r="AQ74" s="313">
        <v>952</v>
      </c>
      <c r="AR74" s="313">
        <v>917</v>
      </c>
      <c r="AS74" s="313">
        <v>966</v>
      </c>
      <c r="AT74" s="313">
        <v>996</v>
      </c>
      <c r="AU74" s="313">
        <v>1005</v>
      </c>
      <c r="AV74" s="313">
        <v>1036</v>
      </c>
      <c r="AW74" s="313">
        <v>1058</v>
      </c>
      <c r="AX74" s="313">
        <v>1035</v>
      </c>
      <c r="AY74" s="313">
        <v>1029</v>
      </c>
      <c r="AZ74" s="313">
        <v>1006</v>
      </c>
      <c r="BA74" s="313">
        <v>1030</v>
      </c>
      <c r="BB74" s="313">
        <v>1055</v>
      </c>
      <c r="BC74" s="313">
        <v>1020</v>
      </c>
      <c r="BD74" s="313">
        <v>1012</v>
      </c>
      <c r="BE74" s="313">
        <v>1047</v>
      </c>
      <c r="BF74" s="313">
        <v>1009</v>
      </c>
      <c r="BG74" s="313">
        <v>1003</v>
      </c>
      <c r="BH74" s="313">
        <v>1041</v>
      </c>
      <c r="BI74" s="313">
        <v>1051</v>
      </c>
      <c r="BJ74" s="313">
        <v>1049</v>
      </c>
      <c r="BK74" s="313">
        <v>1071</v>
      </c>
      <c r="BL74" s="211">
        <v>1027</v>
      </c>
      <c r="BM74" s="211">
        <v>994</v>
      </c>
      <c r="BN74" s="211">
        <v>1011</v>
      </c>
      <c r="BO74" s="211">
        <v>1033</v>
      </c>
      <c r="BP74" s="211">
        <v>1004</v>
      </c>
      <c r="BQ74" s="211">
        <v>1032</v>
      </c>
      <c r="BR74" s="211">
        <v>1015</v>
      </c>
      <c r="BS74" s="211">
        <v>1033</v>
      </c>
      <c r="BT74" s="211">
        <v>1082</v>
      </c>
      <c r="BU74" s="211">
        <v>1068</v>
      </c>
      <c r="BV74" s="211">
        <v>1077</v>
      </c>
      <c r="BW74" s="211">
        <v>1095</v>
      </c>
      <c r="BX74" s="313">
        <v>1086</v>
      </c>
      <c r="BY74" s="313">
        <v>1101</v>
      </c>
      <c r="BZ74" s="313">
        <v>1123</v>
      </c>
      <c r="CA74" s="313">
        <v>1159</v>
      </c>
      <c r="CB74" s="313">
        <v>1146</v>
      </c>
      <c r="CC74" s="313">
        <v>1152</v>
      </c>
      <c r="CD74" s="313">
        <v>1166</v>
      </c>
      <c r="CE74" s="313">
        <v>1213</v>
      </c>
      <c r="CF74" s="313">
        <v>1214</v>
      </c>
      <c r="CG74" s="313">
        <v>1216</v>
      </c>
      <c r="CH74" s="313">
        <v>1214</v>
      </c>
      <c r="CI74" s="313">
        <v>1197</v>
      </c>
      <c r="CJ74" s="211">
        <v>1159</v>
      </c>
      <c r="CK74" s="211">
        <v>1153</v>
      </c>
      <c r="CL74" s="211">
        <v>1149</v>
      </c>
      <c r="CM74" s="211">
        <v>1146</v>
      </c>
      <c r="CN74" s="211">
        <v>1143</v>
      </c>
      <c r="CO74" s="211">
        <v>1141</v>
      </c>
      <c r="CP74" s="211">
        <v>1126</v>
      </c>
      <c r="CQ74" s="211">
        <v>1173</v>
      </c>
      <c r="CR74" s="211">
        <v>1186</v>
      </c>
      <c r="CS74" s="211">
        <v>1190</v>
      </c>
      <c r="CT74" s="211">
        <v>1189</v>
      </c>
      <c r="CU74" s="211">
        <v>1188</v>
      </c>
      <c r="CV74" s="313">
        <v>1165</v>
      </c>
      <c r="CW74" s="313">
        <v>1156</v>
      </c>
      <c r="CX74" s="313">
        <v>1167</v>
      </c>
      <c r="CY74" s="313">
        <v>1173</v>
      </c>
      <c r="CZ74" s="313">
        <v>1190</v>
      </c>
      <c r="DA74" s="313">
        <v>1176</v>
      </c>
      <c r="DB74" s="313">
        <v>1156</v>
      </c>
      <c r="DC74" s="313">
        <v>1157</v>
      </c>
      <c r="DD74" s="313">
        <v>1146</v>
      </c>
      <c r="DE74" s="313">
        <v>1161</v>
      </c>
      <c r="DF74" s="313">
        <v>1163</v>
      </c>
      <c r="DG74" s="313">
        <v>1153</v>
      </c>
      <c r="DH74" s="211">
        <v>1147</v>
      </c>
      <c r="DI74" s="211">
        <v>1145</v>
      </c>
      <c r="DJ74" s="211">
        <v>1125</v>
      </c>
      <c r="DK74" s="211">
        <v>1136</v>
      </c>
      <c r="DL74" s="211">
        <v>1126</v>
      </c>
      <c r="DM74" s="211">
        <v>1135</v>
      </c>
      <c r="DN74" s="211">
        <v>1071</v>
      </c>
      <c r="DO74" s="211">
        <v>1062</v>
      </c>
      <c r="DP74" s="211">
        <v>1066</v>
      </c>
      <c r="DQ74" s="211">
        <v>1063</v>
      </c>
      <c r="DR74" s="211">
        <v>1044</v>
      </c>
      <c r="DS74" s="211">
        <v>1005</v>
      </c>
      <c r="DT74" s="313">
        <v>980</v>
      </c>
      <c r="DU74" s="313">
        <v>984</v>
      </c>
      <c r="DV74" s="313">
        <v>988</v>
      </c>
      <c r="DW74" s="313">
        <v>987</v>
      </c>
      <c r="DX74" s="313">
        <v>1001</v>
      </c>
      <c r="DY74" s="313">
        <v>998</v>
      </c>
      <c r="DZ74" s="313">
        <v>998</v>
      </c>
      <c r="EA74" s="313">
        <v>999</v>
      </c>
      <c r="EB74" s="313">
        <v>993</v>
      </c>
      <c r="EC74" s="313">
        <v>992</v>
      </c>
      <c r="ED74" s="313">
        <v>997</v>
      </c>
      <c r="EE74" s="313">
        <v>981</v>
      </c>
      <c r="EF74" s="211">
        <v>953</v>
      </c>
      <c r="EG74" s="211">
        <v>958</v>
      </c>
      <c r="EH74" s="211">
        <v>963</v>
      </c>
      <c r="EI74" s="211">
        <v>977</v>
      </c>
      <c r="EJ74" s="211">
        <v>960</v>
      </c>
      <c r="EK74" s="211">
        <v>991</v>
      </c>
      <c r="EL74" s="211">
        <v>968</v>
      </c>
      <c r="EM74" s="211">
        <v>987</v>
      </c>
      <c r="EN74" s="211">
        <v>985</v>
      </c>
      <c r="EO74" s="211">
        <v>968</v>
      </c>
      <c r="EP74" s="211">
        <v>986</v>
      </c>
      <c r="EQ74" s="211">
        <v>976</v>
      </c>
      <c r="ER74" s="211">
        <v>943</v>
      </c>
      <c r="ES74" s="211">
        <v>973</v>
      </c>
      <c r="ET74" s="211">
        <v>959</v>
      </c>
      <c r="EU74" s="211">
        <v>976</v>
      </c>
      <c r="EV74" s="211">
        <v>962</v>
      </c>
      <c r="EW74" s="328">
        <v>979</v>
      </c>
      <c r="EX74" s="211">
        <v>984</v>
      </c>
      <c r="EY74" s="324">
        <v>5</v>
      </c>
      <c r="EZ74" s="325">
        <v>100.51072522982599</v>
      </c>
      <c r="FA74" s="324">
        <v>8</v>
      </c>
      <c r="FB74" s="325">
        <v>100.819672131148</v>
      </c>
    </row>
    <row r="75" spans="1:158" ht="15" outlineLevel="2">
      <c r="A75" s="348">
        <v>664</v>
      </c>
      <c r="B75" s="349" t="s">
        <v>537</v>
      </c>
      <c r="C75" s="348" t="s">
        <v>587</v>
      </c>
      <c r="D75" s="313">
        <v>11751</v>
      </c>
      <c r="E75" s="313">
        <v>11741</v>
      </c>
      <c r="F75" s="313">
        <v>11767</v>
      </c>
      <c r="G75" s="313">
        <v>11783</v>
      </c>
      <c r="H75" s="313">
        <v>11929</v>
      </c>
      <c r="I75" s="313">
        <v>12007</v>
      </c>
      <c r="J75" s="313">
        <v>11942</v>
      </c>
      <c r="K75" s="313">
        <v>12076</v>
      </c>
      <c r="L75" s="313">
        <v>11953</v>
      </c>
      <c r="M75" s="313">
        <v>12021</v>
      </c>
      <c r="N75" s="313">
        <v>12037</v>
      </c>
      <c r="O75" s="313">
        <v>11981</v>
      </c>
      <c r="P75" s="313">
        <v>11939</v>
      </c>
      <c r="Q75" s="313">
        <v>10974</v>
      </c>
      <c r="R75" s="313">
        <v>11751</v>
      </c>
      <c r="S75" s="313">
        <v>11750</v>
      </c>
      <c r="T75" s="313">
        <v>11929</v>
      </c>
      <c r="U75" s="313">
        <v>12148</v>
      </c>
      <c r="V75" s="313">
        <v>11976</v>
      </c>
      <c r="W75" s="313">
        <v>12349</v>
      </c>
      <c r="X75" s="313">
        <v>12447</v>
      </c>
      <c r="Y75" s="313">
        <v>12711</v>
      </c>
      <c r="Z75" s="313">
        <v>12753</v>
      </c>
      <c r="AA75" s="313">
        <v>12551</v>
      </c>
      <c r="AB75" s="313">
        <v>12347</v>
      </c>
      <c r="AC75" s="313">
        <v>12186</v>
      </c>
      <c r="AD75" s="313">
        <v>12269</v>
      </c>
      <c r="AE75" s="313">
        <v>12351</v>
      </c>
      <c r="AF75" s="313">
        <v>12278</v>
      </c>
      <c r="AG75" s="313">
        <v>12498</v>
      </c>
      <c r="AH75" s="313">
        <v>12871</v>
      </c>
      <c r="AI75" s="313">
        <v>13050</v>
      </c>
      <c r="AJ75" s="313">
        <v>13235</v>
      </c>
      <c r="AK75" s="313">
        <v>13342</v>
      </c>
      <c r="AL75" s="313">
        <v>13090</v>
      </c>
      <c r="AM75" s="313">
        <v>13183</v>
      </c>
      <c r="AN75" s="313">
        <v>13004</v>
      </c>
      <c r="AO75" s="313">
        <v>12928</v>
      </c>
      <c r="AP75" s="313">
        <v>13035</v>
      </c>
      <c r="AQ75" s="313">
        <v>13281</v>
      </c>
      <c r="AR75" s="313">
        <v>13219</v>
      </c>
      <c r="AS75" s="313">
        <v>13382</v>
      </c>
      <c r="AT75" s="313">
        <v>13555</v>
      </c>
      <c r="AU75" s="313">
        <v>13651</v>
      </c>
      <c r="AV75" s="313">
        <v>13768</v>
      </c>
      <c r="AW75" s="313">
        <v>13945</v>
      </c>
      <c r="AX75" s="313">
        <v>13854</v>
      </c>
      <c r="AY75" s="313">
        <v>13810</v>
      </c>
      <c r="AZ75" s="313">
        <v>13657</v>
      </c>
      <c r="BA75" s="313">
        <v>13669</v>
      </c>
      <c r="BB75" s="313">
        <v>13836</v>
      </c>
      <c r="BC75" s="313">
        <v>13671</v>
      </c>
      <c r="BD75" s="313">
        <v>13701</v>
      </c>
      <c r="BE75" s="313">
        <v>13764</v>
      </c>
      <c r="BF75" s="313">
        <v>13730</v>
      </c>
      <c r="BG75" s="313">
        <v>13836</v>
      </c>
      <c r="BH75" s="313">
        <v>13914</v>
      </c>
      <c r="BI75" s="313">
        <v>13893</v>
      </c>
      <c r="BJ75" s="313">
        <v>13847</v>
      </c>
      <c r="BK75" s="313">
        <v>13930</v>
      </c>
      <c r="BL75" s="211">
        <v>13735</v>
      </c>
      <c r="BM75" s="211">
        <v>13733</v>
      </c>
      <c r="BN75" s="211">
        <v>13881</v>
      </c>
      <c r="BO75" s="211">
        <v>14012</v>
      </c>
      <c r="BP75" s="211">
        <v>13996</v>
      </c>
      <c r="BQ75" s="211">
        <v>14010</v>
      </c>
      <c r="BR75" s="211">
        <v>14045</v>
      </c>
      <c r="BS75" s="211">
        <v>14115</v>
      </c>
      <c r="BT75" s="211">
        <v>14123</v>
      </c>
      <c r="BU75" s="211">
        <v>14224</v>
      </c>
      <c r="BV75" s="211">
        <v>14284</v>
      </c>
      <c r="BW75" s="211">
        <v>14262</v>
      </c>
      <c r="BX75" s="313">
        <v>14035</v>
      </c>
      <c r="BY75" s="313">
        <v>14010</v>
      </c>
      <c r="BZ75" s="313">
        <v>14190</v>
      </c>
      <c r="CA75" s="313">
        <v>14232</v>
      </c>
      <c r="CB75" s="313">
        <v>14280</v>
      </c>
      <c r="CC75" s="313">
        <v>14419</v>
      </c>
      <c r="CD75" s="313">
        <v>14446</v>
      </c>
      <c r="CE75" s="313">
        <v>14568</v>
      </c>
      <c r="CF75" s="313">
        <v>14548</v>
      </c>
      <c r="CG75" s="313">
        <v>14575</v>
      </c>
      <c r="CH75" s="313">
        <v>14623</v>
      </c>
      <c r="CI75" s="313">
        <v>14604</v>
      </c>
      <c r="CJ75" s="211">
        <v>14373</v>
      </c>
      <c r="CK75" s="211">
        <v>14293</v>
      </c>
      <c r="CL75" s="211">
        <v>14267</v>
      </c>
      <c r="CM75" s="211">
        <v>14163</v>
      </c>
      <c r="CN75" s="211">
        <v>14150</v>
      </c>
      <c r="CO75" s="211">
        <v>14227</v>
      </c>
      <c r="CP75" s="211">
        <v>14331</v>
      </c>
      <c r="CQ75" s="211">
        <v>14520</v>
      </c>
      <c r="CR75" s="211">
        <v>14560</v>
      </c>
      <c r="CS75" s="211">
        <v>14690</v>
      </c>
      <c r="CT75" s="211">
        <v>14817</v>
      </c>
      <c r="CU75" s="211">
        <v>14749</v>
      </c>
      <c r="CV75" s="313">
        <v>14643</v>
      </c>
      <c r="CW75" s="313">
        <v>14742</v>
      </c>
      <c r="CX75" s="313">
        <v>14895</v>
      </c>
      <c r="CY75" s="313">
        <v>15018</v>
      </c>
      <c r="CZ75" s="313">
        <v>15047</v>
      </c>
      <c r="DA75" s="313">
        <v>15002</v>
      </c>
      <c r="DB75" s="313">
        <v>14939</v>
      </c>
      <c r="DC75" s="313">
        <v>15036</v>
      </c>
      <c r="DD75" s="313">
        <v>15012</v>
      </c>
      <c r="DE75" s="313">
        <v>15047</v>
      </c>
      <c r="DF75" s="313">
        <v>15009</v>
      </c>
      <c r="DG75" s="313">
        <v>15139</v>
      </c>
      <c r="DH75" s="211">
        <v>15091</v>
      </c>
      <c r="DI75" s="211">
        <v>15126</v>
      </c>
      <c r="DJ75" s="211">
        <v>14768</v>
      </c>
      <c r="DK75" s="211">
        <v>14984</v>
      </c>
      <c r="DL75" s="211">
        <v>15067</v>
      </c>
      <c r="DM75" s="211">
        <v>15040</v>
      </c>
      <c r="DN75" s="211">
        <v>14021</v>
      </c>
      <c r="DO75" s="211">
        <v>14117</v>
      </c>
      <c r="DP75" s="211">
        <v>14123</v>
      </c>
      <c r="DQ75" s="211">
        <v>14118</v>
      </c>
      <c r="DR75" s="211">
        <v>14244</v>
      </c>
      <c r="DS75" s="211">
        <v>14292</v>
      </c>
      <c r="DT75" s="313">
        <v>14103</v>
      </c>
      <c r="DU75" s="313">
        <v>14150</v>
      </c>
      <c r="DV75" s="313">
        <v>14235</v>
      </c>
      <c r="DW75" s="313">
        <v>14273</v>
      </c>
      <c r="DX75" s="313">
        <v>14307</v>
      </c>
      <c r="DY75" s="313">
        <v>14343</v>
      </c>
      <c r="DZ75" s="313">
        <v>14301</v>
      </c>
      <c r="EA75" s="313">
        <v>14269</v>
      </c>
      <c r="EB75" s="313">
        <v>14307</v>
      </c>
      <c r="EC75" s="313">
        <v>14365</v>
      </c>
      <c r="ED75" s="313">
        <v>14426</v>
      </c>
      <c r="EE75" s="313">
        <v>14405</v>
      </c>
      <c r="EF75" s="211">
        <v>14219</v>
      </c>
      <c r="EG75" s="211">
        <v>14154</v>
      </c>
      <c r="EH75" s="211">
        <v>14196</v>
      </c>
      <c r="EI75" s="211">
        <v>14277</v>
      </c>
      <c r="EJ75" s="211">
        <v>14448</v>
      </c>
      <c r="EK75" s="211">
        <v>14578</v>
      </c>
      <c r="EL75" s="211">
        <v>14705</v>
      </c>
      <c r="EM75" s="211">
        <v>14792</v>
      </c>
      <c r="EN75" s="211">
        <v>14866</v>
      </c>
      <c r="EO75" s="211">
        <v>14905</v>
      </c>
      <c r="EP75" s="211">
        <v>14955</v>
      </c>
      <c r="EQ75" s="211">
        <v>15029</v>
      </c>
      <c r="ER75" s="211">
        <v>14753</v>
      </c>
      <c r="ES75" s="211">
        <v>14779</v>
      </c>
      <c r="ET75" s="211">
        <v>14875</v>
      </c>
      <c r="EU75" s="211">
        <v>14953</v>
      </c>
      <c r="EV75" s="211">
        <v>14900</v>
      </c>
      <c r="EW75" s="328">
        <v>14740</v>
      </c>
      <c r="EX75" s="211">
        <v>14642</v>
      </c>
      <c r="EY75" s="324">
        <v>-98</v>
      </c>
      <c r="EZ75" s="325">
        <v>99.335142469470796</v>
      </c>
      <c r="FA75" s="324">
        <v>-387</v>
      </c>
      <c r="FB75" s="325">
        <v>97.424978375141393</v>
      </c>
    </row>
    <row r="76" spans="1:158" ht="15" outlineLevel="2">
      <c r="A76" s="348">
        <v>686</v>
      </c>
      <c r="B76" s="349" t="s">
        <v>537</v>
      </c>
      <c r="C76" s="348" t="s">
        <v>460</v>
      </c>
      <c r="D76" s="313">
        <v>14339</v>
      </c>
      <c r="E76" s="313">
        <v>14363</v>
      </c>
      <c r="F76" s="313">
        <v>14456</v>
      </c>
      <c r="G76" s="313">
        <v>14662</v>
      </c>
      <c r="H76" s="313">
        <v>14991</v>
      </c>
      <c r="I76" s="313">
        <v>15240</v>
      </c>
      <c r="J76" s="313">
        <v>15204</v>
      </c>
      <c r="K76" s="313">
        <v>15240</v>
      </c>
      <c r="L76" s="313">
        <v>15050</v>
      </c>
      <c r="M76" s="313">
        <v>15188</v>
      </c>
      <c r="N76" s="313">
        <v>15248</v>
      </c>
      <c r="O76" s="313">
        <v>15187</v>
      </c>
      <c r="P76" s="313">
        <v>15045</v>
      </c>
      <c r="Q76" s="313">
        <v>14790</v>
      </c>
      <c r="R76" s="313">
        <v>15105</v>
      </c>
      <c r="S76" s="313">
        <v>15201</v>
      </c>
      <c r="T76" s="313">
        <v>14991</v>
      </c>
      <c r="U76" s="313">
        <v>15571</v>
      </c>
      <c r="V76" s="313">
        <v>15462</v>
      </c>
      <c r="W76" s="313">
        <v>15944</v>
      </c>
      <c r="X76" s="313">
        <v>15970</v>
      </c>
      <c r="Y76" s="313">
        <v>16184</v>
      </c>
      <c r="Z76" s="313">
        <v>16206</v>
      </c>
      <c r="AA76" s="313">
        <v>15920</v>
      </c>
      <c r="AB76" s="313">
        <v>15658</v>
      </c>
      <c r="AC76" s="313">
        <v>15371</v>
      </c>
      <c r="AD76" s="313">
        <v>15267</v>
      </c>
      <c r="AE76" s="313">
        <v>15503</v>
      </c>
      <c r="AF76" s="313">
        <v>15624</v>
      </c>
      <c r="AG76" s="313">
        <v>15795</v>
      </c>
      <c r="AH76" s="313">
        <v>16280</v>
      </c>
      <c r="AI76" s="313">
        <v>16440</v>
      </c>
      <c r="AJ76" s="313">
        <v>16604</v>
      </c>
      <c r="AK76" s="313">
        <v>16743</v>
      </c>
      <c r="AL76" s="313">
        <v>16528</v>
      </c>
      <c r="AM76" s="313">
        <v>16592</v>
      </c>
      <c r="AN76" s="313">
        <v>16299</v>
      </c>
      <c r="AO76" s="313">
        <v>16184</v>
      </c>
      <c r="AP76" s="313">
        <v>16489</v>
      </c>
      <c r="AQ76" s="313">
        <v>16658</v>
      </c>
      <c r="AR76" s="313">
        <v>16740</v>
      </c>
      <c r="AS76" s="313">
        <v>17027</v>
      </c>
      <c r="AT76" s="313">
        <v>17155</v>
      </c>
      <c r="AU76" s="313">
        <v>17243</v>
      </c>
      <c r="AV76" s="313">
        <v>17248</v>
      </c>
      <c r="AW76" s="313">
        <v>17497</v>
      </c>
      <c r="AX76" s="313">
        <v>17389</v>
      </c>
      <c r="AY76" s="313">
        <v>17224</v>
      </c>
      <c r="AZ76" s="313">
        <v>16970</v>
      </c>
      <c r="BA76" s="313">
        <v>16800</v>
      </c>
      <c r="BB76" s="313">
        <v>17257</v>
      </c>
      <c r="BC76" s="313">
        <v>17259</v>
      </c>
      <c r="BD76" s="313">
        <v>17247</v>
      </c>
      <c r="BE76" s="313">
        <v>17485</v>
      </c>
      <c r="BF76" s="313">
        <v>17550</v>
      </c>
      <c r="BG76" s="313">
        <v>17534</v>
      </c>
      <c r="BH76" s="313">
        <v>17748</v>
      </c>
      <c r="BI76" s="313">
        <v>17765</v>
      </c>
      <c r="BJ76" s="313">
        <v>17806</v>
      </c>
      <c r="BK76" s="313">
        <v>17915</v>
      </c>
      <c r="BL76" s="211">
        <v>17646</v>
      </c>
      <c r="BM76" s="211">
        <v>17750</v>
      </c>
      <c r="BN76" s="211">
        <v>18023</v>
      </c>
      <c r="BO76" s="211">
        <v>18214</v>
      </c>
      <c r="BP76" s="211">
        <v>18277</v>
      </c>
      <c r="BQ76" s="211">
        <v>18391</v>
      </c>
      <c r="BR76" s="211">
        <v>18332</v>
      </c>
      <c r="BS76" s="211">
        <v>18363</v>
      </c>
      <c r="BT76" s="211">
        <v>18525</v>
      </c>
      <c r="BU76" s="211">
        <v>18670</v>
      </c>
      <c r="BV76" s="211">
        <v>18815</v>
      </c>
      <c r="BW76" s="211">
        <v>18682</v>
      </c>
      <c r="BX76" s="313">
        <v>18435</v>
      </c>
      <c r="BY76" s="313">
        <v>18632</v>
      </c>
      <c r="BZ76" s="313">
        <v>18969</v>
      </c>
      <c r="CA76" s="313">
        <v>19167</v>
      </c>
      <c r="CB76" s="313">
        <v>19325</v>
      </c>
      <c r="CC76" s="313">
        <v>19419</v>
      </c>
      <c r="CD76" s="313">
        <v>19645</v>
      </c>
      <c r="CE76" s="313">
        <v>19861</v>
      </c>
      <c r="CF76" s="313">
        <v>19914</v>
      </c>
      <c r="CG76" s="313">
        <v>20030</v>
      </c>
      <c r="CH76" s="313">
        <v>20098</v>
      </c>
      <c r="CI76" s="313">
        <v>20046</v>
      </c>
      <c r="CJ76" s="211">
        <v>19792</v>
      </c>
      <c r="CK76" s="211">
        <v>19791</v>
      </c>
      <c r="CL76" s="211">
        <v>19774</v>
      </c>
      <c r="CM76" s="211">
        <v>19647</v>
      </c>
      <c r="CN76" s="211">
        <v>19516</v>
      </c>
      <c r="CO76" s="211">
        <v>19623</v>
      </c>
      <c r="CP76" s="211">
        <v>19713</v>
      </c>
      <c r="CQ76" s="211">
        <v>20139</v>
      </c>
      <c r="CR76" s="211">
        <v>20300</v>
      </c>
      <c r="CS76" s="211">
        <v>20569</v>
      </c>
      <c r="CT76" s="211">
        <v>20927</v>
      </c>
      <c r="CU76" s="211">
        <v>21120</v>
      </c>
      <c r="CV76" s="313">
        <v>20963</v>
      </c>
      <c r="CW76" s="313">
        <v>21384</v>
      </c>
      <c r="CX76" s="313">
        <v>21650</v>
      </c>
      <c r="CY76" s="313">
        <v>21975</v>
      </c>
      <c r="CZ76" s="313">
        <v>22202</v>
      </c>
      <c r="DA76" s="313">
        <v>22353</v>
      </c>
      <c r="DB76" s="313">
        <v>22397</v>
      </c>
      <c r="DC76" s="313">
        <v>22589</v>
      </c>
      <c r="DD76" s="313">
        <v>22149</v>
      </c>
      <c r="DE76" s="313">
        <v>22261</v>
      </c>
      <c r="DF76" s="313">
        <v>22329</v>
      </c>
      <c r="DG76" s="313">
        <v>22254</v>
      </c>
      <c r="DH76" s="211">
        <v>22266</v>
      </c>
      <c r="DI76" s="211">
        <v>22191</v>
      </c>
      <c r="DJ76" s="211">
        <v>21751</v>
      </c>
      <c r="DK76" s="211">
        <v>21886</v>
      </c>
      <c r="DL76" s="211">
        <v>21822</v>
      </c>
      <c r="DM76" s="211">
        <v>21968</v>
      </c>
      <c r="DN76" s="211">
        <v>20816</v>
      </c>
      <c r="DO76" s="211">
        <v>20810</v>
      </c>
      <c r="DP76" s="211">
        <v>20856</v>
      </c>
      <c r="DQ76" s="211">
        <v>20861</v>
      </c>
      <c r="DR76" s="211">
        <v>20940</v>
      </c>
      <c r="DS76" s="211">
        <v>20894</v>
      </c>
      <c r="DT76" s="313">
        <v>20619</v>
      </c>
      <c r="DU76" s="313">
        <v>20731</v>
      </c>
      <c r="DV76" s="313">
        <v>21001</v>
      </c>
      <c r="DW76" s="313">
        <v>21065</v>
      </c>
      <c r="DX76" s="313">
        <v>21035</v>
      </c>
      <c r="DY76" s="313">
        <v>20924</v>
      </c>
      <c r="DZ76" s="313">
        <v>20864</v>
      </c>
      <c r="EA76" s="313">
        <v>20905</v>
      </c>
      <c r="EB76" s="313">
        <v>20924</v>
      </c>
      <c r="EC76" s="313">
        <v>21009</v>
      </c>
      <c r="ED76" s="313">
        <v>20973</v>
      </c>
      <c r="EE76" s="313">
        <v>20963</v>
      </c>
      <c r="EF76" s="211">
        <v>20734</v>
      </c>
      <c r="EG76" s="211">
        <v>20819</v>
      </c>
      <c r="EH76" s="211">
        <v>20862</v>
      </c>
      <c r="EI76" s="211">
        <v>20950</v>
      </c>
      <c r="EJ76" s="211">
        <v>21051</v>
      </c>
      <c r="EK76" s="211">
        <v>21098</v>
      </c>
      <c r="EL76" s="211">
        <v>21097</v>
      </c>
      <c r="EM76" s="211">
        <v>21225</v>
      </c>
      <c r="EN76" s="211">
        <v>21183</v>
      </c>
      <c r="EO76" s="211">
        <v>21154</v>
      </c>
      <c r="EP76" s="211">
        <v>21248</v>
      </c>
      <c r="EQ76" s="211">
        <v>21218</v>
      </c>
      <c r="ER76" s="211">
        <v>20875</v>
      </c>
      <c r="ES76" s="211">
        <v>20884</v>
      </c>
      <c r="ET76" s="211">
        <v>21166</v>
      </c>
      <c r="EU76" s="211">
        <v>21144</v>
      </c>
      <c r="EV76" s="211">
        <v>21269</v>
      </c>
      <c r="EW76" s="328">
        <v>21302</v>
      </c>
      <c r="EX76" s="211">
        <v>21276</v>
      </c>
      <c r="EY76" s="324">
        <v>-26</v>
      </c>
      <c r="EZ76" s="325">
        <v>99.877945732794998</v>
      </c>
      <c r="FA76" s="324">
        <v>58</v>
      </c>
      <c r="FB76" s="325">
        <v>100.273352813649</v>
      </c>
    </row>
    <row r="77" spans="1:158" ht="15" outlineLevel="2">
      <c r="A77" s="348">
        <v>819</v>
      </c>
      <c r="B77" s="349" t="s">
        <v>537</v>
      </c>
      <c r="C77" s="348" t="s">
        <v>470</v>
      </c>
      <c r="D77" s="313">
        <v>773</v>
      </c>
      <c r="E77" s="313">
        <v>778</v>
      </c>
      <c r="F77" s="313">
        <v>813</v>
      </c>
      <c r="G77" s="313">
        <v>848</v>
      </c>
      <c r="H77" s="313">
        <v>969</v>
      </c>
      <c r="I77" s="313">
        <v>1097</v>
      </c>
      <c r="J77" s="313">
        <v>1136</v>
      </c>
      <c r="K77" s="313">
        <v>1197</v>
      </c>
      <c r="L77" s="313">
        <v>1255</v>
      </c>
      <c r="M77" s="313">
        <v>1414</v>
      </c>
      <c r="N77" s="313">
        <v>1508</v>
      </c>
      <c r="O77" s="313">
        <v>1565</v>
      </c>
      <c r="P77" s="313">
        <v>1563</v>
      </c>
      <c r="Q77" s="313">
        <v>1571</v>
      </c>
      <c r="R77" s="313">
        <v>1546</v>
      </c>
      <c r="S77" s="313">
        <v>1541</v>
      </c>
      <c r="T77" s="313">
        <v>969</v>
      </c>
      <c r="U77" s="313">
        <v>1366</v>
      </c>
      <c r="V77" s="313">
        <v>1369</v>
      </c>
      <c r="W77" s="313">
        <v>1375</v>
      </c>
      <c r="X77" s="313">
        <v>1400</v>
      </c>
      <c r="Y77" s="313">
        <v>1425</v>
      </c>
      <c r="Z77" s="313">
        <v>1387</v>
      </c>
      <c r="AA77" s="313">
        <v>1317</v>
      </c>
      <c r="AB77" s="313">
        <v>1264</v>
      </c>
      <c r="AC77" s="313">
        <v>1164</v>
      </c>
      <c r="AD77" s="313">
        <v>1126</v>
      </c>
      <c r="AE77" s="313">
        <v>1094</v>
      </c>
      <c r="AF77" s="313">
        <v>1073</v>
      </c>
      <c r="AG77" s="313">
        <v>1079</v>
      </c>
      <c r="AH77" s="313">
        <v>1151</v>
      </c>
      <c r="AI77" s="313">
        <v>1154</v>
      </c>
      <c r="AJ77" s="313">
        <v>1177</v>
      </c>
      <c r="AK77" s="313">
        <v>1179</v>
      </c>
      <c r="AL77" s="313">
        <v>1126</v>
      </c>
      <c r="AM77" s="313">
        <v>1105</v>
      </c>
      <c r="AN77" s="313">
        <v>1045</v>
      </c>
      <c r="AO77" s="313">
        <v>1016</v>
      </c>
      <c r="AP77" s="313">
        <v>996</v>
      </c>
      <c r="AQ77" s="313">
        <v>1015</v>
      </c>
      <c r="AR77" s="313">
        <v>1053</v>
      </c>
      <c r="AS77" s="313">
        <v>1091</v>
      </c>
      <c r="AT77" s="313">
        <v>1135</v>
      </c>
      <c r="AU77" s="313">
        <v>1112</v>
      </c>
      <c r="AV77" s="313">
        <v>1116</v>
      </c>
      <c r="AW77" s="313">
        <v>1108</v>
      </c>
      <c r="AX77" s="313">
        <v>1101</v>
      </c>
      <c r="AY77" s="313">
        <v>1077</v>
      </c>
      <c r="AZ77" s="313">
        <v>1008</v>
      </c>
      <c r="BA77" s="313">
        <v>991</v>
      </c>
      <c r="BB77" s="313">
        <v>980</v>
      </c>
      <c r="BC77" s="313">
        <v>910</v>
      </c>
      <c r="BD77" s="313">
        <v>960</v>
      </c>
      <c r="BE77" s="313">
        <v>957</v>
      </c>
      <c r="BF77" s="313">
        <v>959</v>
      </c>
      <c r="BG77" s="313">
        <v>974</v>
      </c>
      <c r="BH77" s="313">
        <v>988</v>
      </c>
      <c r="BI77" s="313">
        <v>976</v>
      </c>
      <c r="BJ77" s="313">
        <v>958</v>
      </c>
      <c r="BK77" s="313">
        <v>1011</v>
      </c>
      <c r="BL77" s="211">
        <v>1031</v>
      </c>
      <c r="BM77" s="211">
        <v>1037</v>
      </c>
      <c r="BN77" s="211">
        <v>1011</v>
      </c>
      <c r="BO77" s="211">
        <v>1006</v>
      </c>
      <c r="BP77" s="211">
        <v>994</v>
      </c>
      <c r="BQ77" s="211">
        <v>982</v>
      </c>
      <c r="BR77" s="211">
        <v>948</v>
      </c>
      <c r="BS77" s="211">
        <v>931</v>
      </c>
      <c r="BT77" s="211">
        <v>943</v>
      </c>
      <c r="BU77" s="211">
        <v>951</v>
      </c>
      <c r="BV77" s="211">
        <v>935</v>
      </c>
      <c r="BW77" s="211">
        <v>906</v>
      </c>
      <c r="BX77" s="313">
        <v>835</v>
      </c>
      <c r="BY77" s="313">
        <v>834</v>
      </c>
      <c r="BZ77" s="313">
        <v>878</v>
      </c>
      <c r="CA77" s="313">
        <v>878</v>
      </c>
      <c r="CB77" s="313">
        <v>866</v>
      </c>
      <c r="CC77" s="313">
        <v>874</v>
      </c>
      <c r="CD77" s="313">
        <v>880</v>
      </c>
      <c r="CE77" s="313">
        <v>891</v>
      </c>
      <c r="CF77" s="313">
        <v>918</v>
      </c>
      <c r="CG77" s="313">
        <v>935</v>
      </c>
      <c r="CH77" s="313">
        <v>928</v>
      </c>
      <c r="CI77" s="313">
        <v>935</v>
      </c>
      <c r="CJ77" s="211">
        <v>895</v>
      </c>
      <c r="CK77" s="211">
        <v>830</v>
      </c>
      <c r="CL77" s="211">
        <v>861</v>
      </c>
      <c r="CM77" s="211">
        <v>825</v>
      </c>
      <c r="CN77" s="211">
        <v>806</v>
      </c>
      <c r="CO77" s="211">
        <v>819</v>
      </c>
      <c r="CP77" s="211">
        <v>822</v>
      </c>
      <c r="CQ77" s="211">
        <v>837</v>
      </c>
      <c r="CR77" s="211">
        <v>855</v>
      </c>
      <c r="CS77" s="211">
        <v>874</v>
      </c>
      <c r="CT77" s="211">
        <v>900</v>
      </c>
      <c r="CU77" s="211">
        <v>914</v>
      </c>
      <c r="CV77" s="313">
        <v>889</v>
      </c>
      <c r="CW77" s="313">
        <v>907</v>
      </c>
      <c r="CX77" s="313">
        <v>966</v>
      </c>
      <c r="CY77" s="313">
        <v>966</v>
      </c>
      <c r="CZ77" s="313">
        <v>974</v>
      </c>
      <c r="DA77" s="313">
        <v>942</v>
      </c>
      <c r="DB77" s="313">
        <v>943</v>
      </c>
      <c r="DC77" s="313">
        <v>954</v>
      </c>
      <c r="DD77" s="313">
        <v>947</v>
      </c>
      <c r="DE77" s="313">
        <v>949</v>
      </c>
      <c r="DF77" s="313">
        <v>942</v>
      </c>
      <c r="DG77" s="313">
        <v>917</v>
      </c>
      <c r="DH77" s="211">
        <v>891</v>
      </c>
      <c r="DI77" s="211">
        <v>918</v>
      </c>
      <c r="DJ77" s="211">
        <v>950</v>
      </c>
      <c r="DK77" s="211">
        <v>994</v>
      </c>
      <c r="DL77" s="211">
        <v>1007</v>
      </c>
      <c r="DM77" s="211">
        <v>971</v>
      </c>
      <c r="DN77" s="211">
        <v>887</v>
      </c>
      <c r="DO77" s="211">
        <v>894</v>
      </c>
      <c r="DP77" s="211">
        <v>894</v>
      </c>
      <c r="DQ77" s="211">
        <v>871</v>
      </c>
      <c r="DR77" s="211">
        <v>855</v>
      </c>
      <c r="DS77" s="211">
        <v>840</v>
      </c>
      <c r="DT77" s="313">
        <v>805</v>
      </c>
      <c r="DU77" s="313">
        <v>778</v>
      </c>
      <c r="DV77" s="313">
        <v>764</v>
      </c>
      <c r="DW77" s="313">
        <v>791</v>
      </c>
      <c r="DX77" s="313">
        <v>787</v>
      </c>
      <c r="DY77" s="313">
        <v>801</v>
      </c>
      <c r="DZ77" s="313">
        <v>819</v>
      </c>
      <c r="EA77" s="313">
        <v>814</v>
      </c>
      <c r="EB77" s="313">
        <v>800</v>
      </c>
      <c r="EC77" s="313">
        <v>791</v>
      </c>
      <c r="ED77" s="313">
        <v>763</v>
      </c>
      <c r="EE77" s="313">
        <v>757</v>
      </c>
      <c r="EF77" s="211">
        <v>754</v>
      </c>
      <c r="EG77" s="211">
        <v>720</v>
      </c>
      <c r="EH77" s="211">
        <v>732</v>
      </c>
      <c r="EI77" s="211">
        <v>749</v>
      </c>
      <c r="EJ77" s="211">
        <v>774</v>
      </c>
      <c r="EK77" s="211">
        <v>774</v>
      </c>
      <c r="EL77" s="211">
        <v>766</v>
      </c>
      <c r="EM77" s="211">
        <v>756</v>
      </c>
      <c r="EN77" s="211">
        <v>751</v>
      </c>
      <c r="EO77" s="211">
        <v>757</v>
      </c>
      <c r="EP77" s="211">
        <v>755</v>
      </c>
      <c r="EQ77" s="211">
        <v>726</v>
      </c>
      <c r="ER77" s="211">
        <v>655</v>
      </c>
      <c r="ES77" s="211">
        <v>700</v>
      </c>
      <c r="ET77" s="211">
        <v>728</v>
      </c>
      <c r="EU77" s="211">
        <v>781</v>
      </c>
      <c r="EV77" s="211">
        <v>801</v>
      </c>
      <c r="EW77" s="328">
        <v>815</v>
      </c>
      <c r="EX77" s="211">
        <v>807</v>
      </c>
      <c r="EY77" s="324">
        <v>-8</v>
      </c>
      <c r="EZ77" s="325">
        <v>99.018404907975494</v>
      </c>
      <c r="FA77" s="324">
        <v>81</v>
      </c>
      <c r="FB77" s="325">
        <v>111.157024793388</v>
      </c>
    </row>
    <row r="78" spans="1:158" ht="15" outlineLevel="2">
      <c r="A78" s="348">
        <v>854</v>
      </c>
      <c r="B78" s="349" t="s">
        <v>537</v>
      </c>
      <c r="C78" s="348" t="s">
        <v>474</v>
      </c>
      <c r="D78" s="313">
        <v>916</v>
      </c>
      <c r="E78" s="313">
        <v>950</v>
      </c>
      <c r="F78" s="313">
        <v>964</v>
      </c>
      <c r="G78" s="313">
        <v>987</v>
      </c>
      <c r="H78" s="313">
        <v>1034</v>
      </c>
      <c r="I78" s="313">
        <v>1103</v>
      </c>
      <c r="J78" s="313">
        <v>1067</v>
      </c>
      <c r="K78" s="313">
        <v>1073</v>
      </c>
      <c r="L78" s="313">
        <v>1064</v>
      </c>
      <c r="M78" s="313">
        <v>1072</v>
      </c>
      <c r="N78" s="313">
        <v>1065</v>
      </c>
      <c r="O78" s="313">
        <v>978</v>
      </c>
      <c r="P78" s="313">
        <v>957</v>
      </c>
      <c r="Q78" s="313">
        <v>996</v>
      </c>
      <c r="R78" s="313">
        <v>1042</v>
      </c>
      <c r="S78" s="313">
        <v>1095</v>
      </c>
      <c r="T78" s="313">
        <v>1034</v>
      </c>
      <c r="U78" s="313">
        <v>1205</v>
      </c>
      <c r="V78" s="313">
        <v>1240</v>
      </c>
      <c r="W78" s="313">
        <v>1314</v>
      </c>
      <c r="X78" s="313">
        <v>1401</v>
      </c>
      <c r="Y78" s="313">
        <v>1440</v>
      </c>
      <c r="Z78" s="313">
        <v>1393</v>
      </c>
      <c r="AA78" s="313">
        <v>1319</v>
      </c>
      <c r="AB78" s="313">
        <v>1255</v>
      </c>
      <c r="AC78" s="313">
        <v>1142</v>
      </c>
      <c r="AD78" s="313">
        <v>1202</v>
      </c>
      <c r="AE78" s="313">
        <v>1188</v>
      </c>
      <c r="AF78" s="313">
        <v>1186</v>
      </c>
      <c r="AG78" s="313">
        <v>1174</v>
      </c>
      <c r="AH78" s="313">
        <v>1191</v>
      </c>
      <c r="AI78" s="313">
        <v>1192</v>
      </c>
      <c r="AJ78" s="313">
        <v>1201</v>
      </c>
      <c r="AK78" s="313">
        <v>1198</v>
      </c>
      <c r="AL78" s="313">
        <v>1123</v>
      </c>
      <c r="AM78" s="313">
        <v>1223</v>
      </c>
      <c r="AN78" s="313">
        <v>1316</v>
      </c>
      <c r="AO78" s="313">
        <v>1240</v>
      </c>
      <c r="AP78" s="313">
        <v>1162</v>
      </c>
      <c r="AQ78" s="313">
        <v>1218</v>
      </c>
      <c r="AR78" s="313">
        <v>1265</v>
      </c>
      <c r="AS78" s="313">
        <v>1542</v>
      </c>
      <c r="AT78" s="313">
        <v>1490</v>
      </c>
      <c r="AU78" s="313">
        <v>1484</v>
      </c>
      <c r="AV78" s="313">
        <v>1459</v>
      </c>
      <c r="AW78" s="313">
        <v>1481</v>
      </c>
      <c r="AX78" s="313">
        <v>1470</v>
      </c>
      <c r="AY78" s="313">
        <v>1513</v>
      </c>
      <c r="AZ78" s="313">
        <v>1487</v>
      </c>
      <c r="BA78" s="313">
        <v>1483</v>
      </c>
      <c r="BB78" s="313">
        <v>1447</v>
      </c>
      <c r="BC78" s="313">
        <v>1347</v>
      </c>
      <c r="BD78" s="313">
        <v>1384</v>
      </c>
      <c r="BE78" s="313">
        <v>1419</v>
      </c>
      <c r="BF78" s="313">
        <v>1431</v>
      </c>
      <c r="BG78" s="313">
        <v>1391</v>
      </c>
      <c r="BH78" s="313">
        <v>1355</v>
      </c>
      <c r="BI78" s="313">
        <v>1351</v>
      </c>
      <c r="BJ78" s="313">
        <v>1345</v>
      </c>
      <c r="BK78" s="313">
        <v>1351</v>
      </c>
      <c r="BL78" s="211">
        <v>1351</v>
      </c>
      <c r="BM78" s="211">
        <v>1264</v>
      </c>
      <c r="BN78" s="211">
        <v>1284</v>
      </c>
      <c r="BO78" s="211">
        <v>1255</v>
      </c>
      <c r="BP78" s="211">
        <v>1281</v>
      </c>
      <c r="BQ78" s="211">
        <v>1307</v>
      </c>
      <c r="BR78" s="211">
        <v>1289</v>
      </c>
      <c r="BS78" s="211">
        <v>1259</v>
      </c>
      <c r="BT78" s="211">
        <v>1271</v>
      </c>
      <c r="BU78" s="211">
        <v>1307</v>
      </c>
      <c r="BV78" s="211">
        <v>1288</v>
      </c>
      <c r="BW78" s="211">
        <v>1285</v>
      </c>
      <c r="BX78" s="313">
        <v>1262</v>
      </c>
      <c r="BY78" s="313">
        <v>1169</v>
      </c>
      <c r="BZ78" s="313">
        <v>1148</v>
      </c>
      <c r="CA78" s="313">
        <v>1213</v>
      </c>
      <c r="CB78" s="313">
        <v>1235</v>
      </c>
      <c r="CC78" s="313">
        <v>1229</v>
      </c>
      <c r="CD78" s="313">
        <v>1252</v>
      </c>
      <c r="CE78" s="313">
        <v>1185</v>
      </c>
      <c r="CF78" s="313">
        <v>1139</v>
      </c>
      <c r="CG78" s="313">
        <v>1147</v>
      </c>
      <c r="CH78" s="313">
        <v>1155</v>
      </c>
      <c r="CI78" s="313">
        <v>1157</v>
      </c>
      <c r="CJ78" s="211">
        <v>1125</v>
      </c>
      <c r="CK78" s="211">
        <v>1070</v>
      </c>
      <c r="CL78" s="211">
        <v>1077</v>
      </c>
      <c r="CM78" s="211">
        <v>1125</v>
      </c>
      <c r="CN78" s="211">
        <v>1083</v>
      </c>
      <c r="CO78" s="211">
        <v>1108</v>
      </c>
      <c r="CP78" s="211">
        <v>1104</v>
      </c>
      <c r="CQ78" s="211">
        <v>1109</v>
      </c>
      <c r="CR78" s="211">
        <v>1122</v>
      </c>
      <c r="CS78" s="211">
        <v>1147</v>
      </c>
      <c r="CT78" s="211">
        <v>1213</v>
      </c>
      <c r="CU78" s="211">
        <v>1262</v>
      </c>
      <c r="CV78" s="313">
        <v>1236</v>
      </c>
      <c r="CW78" s="313">
        <v>1235</v>
      </c>
      <c r="CX78" s="313">
        <v>1219</v>
      </c>
      <c r="CY78" s="313">
        <v>1228</v>
      </c>
      <c r="CZ78" s="313">
        <v>1258</v>
      </c>
      <c r="DA78" s="313">
        <v>1280</v>
      </c>
      <c r="DB78" s="313">
        <v>1300</v>
      </c>
      <c r="DC78" s="313">
        <v>1288</v>
      </c>
      <c r="DD78" s="313">
        <v>1183</v>
      </c>
      <c r="DE78" s="313">
        <v>1195</v>
      </c>
      <c r="DF78" s="313">
        <v>1223</v>
      </c>
      <c r="DG78" s="313">
        <v>1233</v>
      </c>
      <c r="DH78" s="211">
        <v>1164</v>
      </c>
      <c r="DI78" s="211">
        <v>1167</v>
      </c>
      <c r="DJ78" s="211">
        <v>1281</v>
      </c>
      <c r="DK78" s="211">
        <v>1283</v>
      </c>
      <c r="DL78" s="211">
        <v>1297</v>
      </c>
      <c r="DM78" s="211">
        <v>1299</v>
      </c>
      <c r="DN78" s="211">
        <v>1170</v>
      </c>
      <c r="DO78" s="211">
        <v>1176</v>
      </c>
      <c r="DP78" s="211">
        <v>1215</v>
      </c>
      <c r="DQ78" s="211">
        <v>1173</v>
      </c>
      <c r="DR78" s="211">
        <v>1165</v>
      </c>
      <c r="DS78" s="211">
        <v>1163</v>
      </c>
      <c r="DT78" s="313">
        <v>1109</v>
      </c>
      <c r="DU78" s="313">
        <v>1015</v>
      </c>
      <c r="DV78" s="313">
        <v>1094</v>
      </c>
      <c r="DW78" s="313">
        <v>1097</v>
      </c>
      <c r="DX78" s="313">
        <v>1061</v>
      </c>
      <c r="DY78" s="313">
        <v>1105</v>
      </c>
      <c r="DZ78" s="313">
        <v>1087</v>
      </c>
      <c r="EA78" s="313">
        <v>1085</v>
      </c>
      <c r="EB78" s="313">
        <v>1064</v>
      </c>
      <c r="EC78" s="313">
        <v>1079</v>
      </c>
      <c r="ED78" s="313">
        <v>1091</v>
      </c>
      <c r="EE78" s="313">
        <v>1093</v>
      </c>
      <c r="EF78" s="211">
        <v>1022</v>
      </c>
      <c r="EG78" s="211">
        <v>1004</v>
      </c>
      <c r="EH78" s="211">
        <v>1024</v>
      </c>
      <c r="EI78" s="211">
        <v>1055</v>
      </c>
      <c r="EJ78" s="211">
        <v>1085</v>
      </c>
      <c r="EK78" s="211">
        <v>1072</v>
      </c>
      <c r="EL78" s="211">
        <v>1060</v>
      </c>
      <c r="EM78" s="211">
        <v>1062</v>
      </c>
      <c r="EN78" s="211">
        <v>1096</v>
      </c>
      <c r="EO78" s="211">
        <v>1092</v>
      </c>
      <c r="EP78" s="211">
        <v>1115</v>
      </c>
      <c r="EQ78" s="211">
        <v>1121</v>
      </c>
      <c r="ER78" s="211">
        <v>1040</v>
      </c>
      <c r="ES78" s="211">
        <v>1015</v>
      </c>
      <c r="ET78" s="211">
        <v>1024</v>
      </c>
      <c r="EU78" s="211">
        <v>1052</v>
      </c>
      <c r="EV78" s="211">
        <v>1030</v>
      </c>
      <c r="EW78" s="328">
        <v>1042</v>
      </c>
      <c r="EX78" s="211">
        <v>1029</v>
      </c>
      <c r="EY78" s="324">
        <v>-13</v>
      </c>
      <c r="EZ78" s="325">
        <v>98.752399232245693</v>
      </c>
      <c r="FA78" s="324">
        <v>-92</v>
      </c>
      <c r="FB78" s="325">
        <v>91.793041926851004</v>
      </c>
    </row>
    <row r="79" spans="1:158" ht="15" outlineLevel="2">
      <c r="A79" s="348">
        <v>887</v>
      </c>
      <c r="B79" s="349" t="s">
        <v>537</v>
      </c>
      <c r="C79" s="348" t="s">
        <v>480</v>
      </c>
      <c r="D79" s="313">
        <v>12247</v>
      </c>
      <c r="E79" s="313">
        <v>12416</v>
      </c>
      <c r="F79" s="313">
        <v>12475</v>
      </c>
      <c r="G79" s="313">
        <v>12529</v>
      </c>
      <c r="H79" s="313">
        <v>12682</v>
      </c>
      <c r="I79" s="313">
        <v>12898</v>
      </c>
      <c r="J79" s="313">
        <v>12847</v>
      </c>
      <c r="K79" s="313">
        <v>13017</v>
      </c>
      <c r="L79" s="313">
        <v>13013</v>
      </c>
      <c r="M79" s="313">
        <v>13118</v>
      </c>
      <c r="N79" s="313">
        <v>13163</v>
      </c>
      <c r="O79" s="313">
        <v>13207</v>
      </c>
      <c r="P79" s="313">
        <v>12796</v>
      </c>
      <c r="Q79" s="313">
        <v>12414</v>
      </c>
      <c r="R79" s="313">
        <v>12869</v>
      </c>
      <c r="S79" s="313">
        <v>12804</v>
      </c>
      <c r="T79" s="313">
        <v>12682</v>
      </c>
      <c r="U79" s="313">
        <v>13252</v>
      </c>
      <c r="V79" s="313">
        <v>13152</v>
      </c>
      <c r="W79" s="313">
        <v>13624</v>
      </c>
      <c r="X79" s="313">
        <v>13819</v>
      </c>
      <c r="Y79" s="313">
        <v>14105</v>
      </c>
      <c r="Z79" s="313">
        <v>13985</v>
      </c>
      <c r="AA79" s="313">
        <v>13709</v>
      </c>
      <c r="AB79" s="313">
        <v>13109</v>
      </c>
      <c r="AC79" s="313">
        <v>12839</v>
      </c>
      <c r="AD79" s="313">
        <v>13008</v>
      </c>
      <c r="AE79" s="313">
        <v>13099</v>
      </c>
      <c r="AF79" s="313">
        <v>13173</v>
      </c>
      <c r="AG79" s="313">
        <v>13335</v>
      </c>
      <c r="AH79" s="313">
        <v>13790</v>
      </c>
      <c r="AI79" s="313">
        <v>13950</v>
      </c>
      <c r="AJ79" s="313">
        <v>14253</v>
      </c>
      <c r="AK79" s="313">
        <v>14292</v>
      </c>
      <c r="AL79" s="313">
        <v>14018</v>
      </c>
      <c r="AM79" s="313">
        <v>14026</v>
      </c>
      <c r="AN79" s="313">
        <v>13859</v>
      </c>
      <c r="AO79" s="313">
        <v>13601</v>
      </c>
      <c r="AP79" s="313">
        <v>13862</v>
      </c>
      <c r="AQ79" s="313">
        <v>14240</v>
      </c>
      <c r="AR79" s="313">
        <v>14341</v>
      </c>
      <c r="AS79" s="313">
        <v>14819</v>
      </c>
      <c r="AT79" s="313">
        <v>14875</v>
      </c>
      <c r="AU79" s="313">
        <v>14923</v>
      </c>
      <c r="AV79" s="313">
        <v>15058</v>
      </c>
      <c r="AW79" s="313">
        <v>15340</v>
      </c>
      <c r="AX79" s="313">
        <v>15380</v>
      </c>
      <c r="AY79" s="313">
        <v>15435</v>
      </c>
      <c r="AZ79" s="313">
        <v>15284</v>
      </c>
      <c r="BA79" s="313">
        <v>15237</v>
      </c>
      <c r="BB79" s="313">
        <v>15442</v>
      </c>
      <c r="BC79" s="313">
        <v>15317</v>
      </c>
      <c r="BD79" s="313">
        <v>15383</v>
      </c>
      <c r="BE79" s="313">
        <v>15542</v>
      </c>
      <c r="BF79" s="313">
        <v>15562</v>
      </c>
      <c r="BG79" s="313">
        <v>15578</v>
      </c>
      <c r="BH79" s="313">
        <v>15570</v>
      </c>
      <c r="BI79" s="313">
        <v>15461</v>
      </c>
      <c r="BJ79" s="313">
        <v>15287</v>
      </c>
      <c r="BK79" s="313">
        <v>15341</v>
      </c>
      <c r="BL79" s="211">
        <v>15051</v>
      </c>
      <c r="BM79" s="211">
        <v>14903</v>
      </c>
      <c r="BN79" s="211">
        <v>15030</v>
      </c>
      <c r="BO79" s="211">
        <v>15117</v>
      </c>
      <c r="BP79" s="211">
        <v>15077</v>
      </c>
      <c r="BQ79" s="211">
        <v>15263</v>
      </c>
      <c r="BR79" s="211">
        <v>15120</v>
      </c>
      <c r="BS79" s="211">
        <v>15059</v>
      </c>
      <c r="BT79" s="211">
        <v>15119</v>
      </c>
      <c r="BU79" s="211">
        <v>15065</v>
      </c>
      <c r="BV79" s="211">
        <v>15023</v>
      </c>
      <c r="BW79" s="211">
        <v>14908</v>
      </c>
      <c r="BX79" s="313">
        <v>14684</v>
      </c>
      <c r="BY79" s="313">
        <v>14753</v>
      </c>
      <c r="BZ79" s="313">
        <v>14902</v>
      </c>
      <c r="CA79" s="313">
        <v>15095</v>
      </c>
      <c r="CB79" s="313">
        <v>15162</v>
      </c>
      <c r="CC79" s="313">
        <v>15202</v>
      </c>
      <c r="CD79" s="313">
        <v>15294</v>
      </c>
      <c r="CE79" s="313">
        <v>15451</v>
      </c>
      <c r="CF79" s="313">
        <v>15419</v>
      </c>
      <c r="CG79" s="313">
        <v>15473</v>
      </c>
      <c r="CH79" s="313">
        <v>15450</v>
      </c>
      <c r="CI79" s="313">
        <v>15439</v>
      </c>
      <c r="CJ79" s="211">
        <v>15223</v>
      </c>
      <c r="CK79" s="211">
        <v>15042</v>
      </c>
      <c r="CL79" s="211">
        <v>15067</v>
      </c>
      <c r="CM79" s="211">
        <v>14959</v>
      </c>
      <c r="CN79" s="211">
        <v>14856</v>
      </c>
      <c r="CO79" s="211">
        <v>14880</v>
      </c>
      <c r="CP79" s="211">
        <v>15026</v>
      </c>
      <c r="CQ79" s="211">
        <v>15353</v>
      </c>
      <c r="CR79" s="211">
        <v>15511</v>
      </c>
      <c r="CS79" s="211">
        <v>15741</v>
      </c>
      <c r="CT79" s="211">
        <v>15959</v>
      </c>
      <c r="CU79" s="211">
        <v>16049</v>
      </c>
      <c r="CV79" s="313">
        <v>16020</v>
      </c>
      <c r="CW79" s="313">
        <v>16140</v>
      </c>
      <c r="CX79" s="313">
        <v>16402</v>
      </c>
      <c r="CY79" s="313">
        <v>16658</v>
      </c>
      <c r="CZ79" s="313">
        <v>16758</v>
      </c>
      <c r="DA79" s="313">
        <v>16914</v>
      </c>
      <c r="DB79" s="313">
        <v>16984</v>
      </c>
      <c r="DC79" s="313">
        <v>17101</v>
      </c>
      <c r="DD79" s="313">
        <v>16745</v>
      </c>
      <c r="DE79" s="313">
        <v>16844</v>
      </c>
      <c r="DF79" s="313">
        <v>16890</v>
      </c>
      <c r="DG79" s="313">
        <v>16928</v>
      </c>
      <c r="DH79" s="211">
        <v>16874</v>
      </c>
      <c r="DI79" s="211">
        <v>16827</v>
      </c>
      <c r="DJ79" s="211">
        <v>16630</v>
      </c>
      <c r="DK79" s="211">
        <v>16773</v>
      </c>
      <c r="DL79" s="211">
        <v>16731</v>
      </c>
      <c r="DM79" s="211">
        <v>16867</v>
      </c>
      <c r="DN79" s="211">
        <v>16063</v>
      </c>
      <c r="DO79" s="211">
        <v>16102</v>
      </c>
      <c r="DP79" s="211">
        <v>16253</v>
      </c>
      <c r="DQ79" s="211">
        <v>16315</v>
      </c>
      <c r="DR79" s="211">
        <v>16335</v>
      </c>
      <c r="DS79" s="211">
        <v>16146</v>
      </c>
      <c r="DT79" s="313">
        <v>15814</v>
      </c>
      <c r="DU79" s="313">
        <v>15629</v>
      </c>
      <c r="DV79" s="313">
        <v>15916</v>
      </c>
      <c r="DW79" s="313">
        <v>15975</v>
      </c>
      <c r="DX79" s="313">
        <v>15935</v>
      </c>
      <c r="DY79" s="313">
        <v>15988</v>
      </c>
      <c r="DZ79" s="313">
        <v>15936</v>
      </c>
      <c r="EA79" s="313">
        <v>16018</v>
      </c>
      <c r="EB79" s="313">
        <v>15985</v>
      </c>
      <c r="EC79" s="313">
        <v>15981</v>
      </c>
      <c r="ED79" s="313">
        <v>16015</v>
      </c>
      <c r="EE79" s="313">
        <v>15927</v>
      </c>
      <c r="EF79" s="211">
        <v>15598</v>
      </c>
      <c r="EG79" s="211">
        <v>15411</v>
      </c>
      <c r="EH79" s="211">
        <v>15419</v>
      </c>
      <c r="EI79" s="211">
        <v>15623</v>
      </c>
      <c r="EJ79" s="211">
        <v>15915</v>
      </c>
      <c r="EK79" s="211">
        <v>15877</v>
      </c>
      <c r="EL79" s="211">
        <v>15877</v>
      </c>
      <c r="EM79" s="211">
        <v>15961</v>
      </c>
      <c r="EN79" s="211">
        <v>15996</v>
      </c>
      <c r="EO79" s="211">
        <v>15998</v>
      </c>
      <c r="EP79" s="211">
        <v>16077</v>
      </c>
      <c r="EQ79" s="211">
        <v>16074</v>
      </c>
      <c r="ER79" s="211">
        <v>15673</v>
      </c>
      <c r="ES79" s="211">
        <v>15788</v>
      </c>
      <c r="ET79" s="211">
        <v>15939</v>
      </c>
      <c r="EU79" s="211">
        <v>15929</v>
      </c>
      <c r="EV79" s="211">
        <v>15920</v>
      </c>
      <c r="EW79" s="328">
        <v>16002</v>
      </c>
      <c r="EX79" s="211">
        <v>15999</v>
      </c>
      <c r="EY79" s="324">
        <v>-3</v>
      </c>
      <c r="EZ79" s="325">
        <v>99.981252343457101</v>
      </c>
      <c r="FA79" s="324">
        <v>-75</v>
      </c>
      <c r="FB79" s="325">
        <v>99.533407988055203</v>
      </c>
    </row>
    <row r="80" spans="1:158" ht="15" outlineLevel="1">
      <c r="A80" s="306" t="s">
        <v>538</v>
      </c>
      <c r="B80" s="307"/>
      <c r="C80" s="308"/>
      <c r="D80" s="309">
        <v>255743</v>
      </c>
      <c r="E80" s="309">
        <v>256001</v>
      </c>
      <c r="F80" s="309">
        <v>257430</v>
      </c>
      <c r="G80" s="309">
        <v>258403</v>
      </c>
      <c r="H80" s="309">
        <v>262196</v>
      </c>
      <c r="I80" s="309">
        <v>263410</v>
      </c>
      <c r="J80" s="309">
        <v>263726</v>
      </c>
      <c r="K80" s="309">
        <v>265497</v>
      </c>
      <c r="L80" s="309">
        <v>262282</v>
      </c>
      <c r="M80" s="309">
        <v>264452</v>
      </c>
      <c r="N80" s="309">
        <v>266963</v>
      </c>
      <c r="O80" s="309">
        <v>267536</v>
      </c>
      <c r="P80" s="309">
        <v>264413</v>
      </c>
      <c r="Q80" s="309">
        <v>242679</v>
      </c>
      <c r="R80" s="309">
        <v>267657</v>
      </c>
      <c r="S80" s="309">
        <v>270549</v>
      </c>
      <c r="T80" s="309">
        <v>262196</v>
      </c>
      <c r="U80" s="309">
        <v>277058</v>
      </c>
      <c r="V80" s="309">
        <v>276434</v>
      </c>
      <c r="W80" s="309">
        <v>282173</v>
      </c>
      <c r="X80" s="309">
        <v>282983</v>
      </c>
      <c r="Y80" s="309">
        <v>287464</v>
      </c>
      <c r="Z80" s="309">
        <v>288164</v>
      </c>
      <c r="AA80" s="309">
        <v>286034</v>
      </c>
      <c r="AB80" s="309">
        <v>282664</v>
      </c>
      <c r="AC80" s="309">
        <v>282982</v>
      </c>
      <c r="AD80" s="309">
        <v>283290</v>
      </c>
      <c r="AE80" s="309">
        <v>285656</v>
      </c>
      <c r="AF80" s="309">
        <v>286928</v>
      </c>
      <c r="AG80" s="309">
        <v>289257</v>
      </c>
      <c r="AH80" s="309">
        <v>295521</v>
      </c>
      <c r="AI80" s="309">
        <v>297898</v>
      </c>
      <c r="AJ80" s="309">
        <v>301303</v>
      </c>
      <c r="AK80" s="309">
        <v>303099</v>
      </c>
      <c r="AL80" s="309">
        <v>301045</v>
      </c>
      <c r="AM80" s="309">
        <v>302792</v>
      </c>
      <c r="AN80" s="309">
        <v>299834</v>
      </c>
      <c r="AO80" s="309">
        <v>298731</v>
      </c>
      <c r="AP80" s="309">
        <v>302254</v>
      </c>
      <c r="AQ80" s="309">
        <v>306744</v>
      </c>
      <c r="AR80" s="309">
        <v>309607</v>
      </c>
      <c r="AS80" s="309">
        <v>329778</v>
      </c>
      <c r="AT80" s="309">
        <v>341451</v>
      </c>
      <c r="AU80" s="309">
        <v>320534</v>
      </c>
      <c r="AV80" s="309">
        <v>323065</v>
      </c>
      <c r="AW80" s="309">
        <v>324367</v>
      </c>
      <c r="AX80" s="309">
        <v>324233</v>
      </c>
      <c r="AY80" s="309">
        <v>325080</v>
      </c>
      <c r="AZ80" s="309">
        <v>321254</v>
      </c>
      <c r="BA80" s="309">
        <v>319164</v>
      </c>
      <c r="BB80" s="309">
        <v>325383</v>
      </c>
      <c r="BC80" s="309">
        <v>324751</v>
      </c>
      <c r="BD80" s="309">
        <v>323335</v>
      </c>
      <c r="BE80" s="309">
        <v>325374</v>
      </c>
      <c r="BF80" s="309">
        <v>326446</v>
      </c>
      <c r="BG80" s="309">
        <v>329908</v>
      </c>
      <c r="BH80" s="309">
        <v>330623</v>
      </c>
      <c r="BI80" s="309">
        <v>331690</v>
      </c>
      <c r="BJ80" s="309">
        <v>332007</v>
      </c>
      <c r="BK80" s="309">
        <v>333154</v>
      </c>
      <c r="BL80" s="309">
        <v>331480</v>
      </c>
      <c r="BM80" s="309">
        <v>332193</v>
      </c>
      <c r="BN80" s="309">
        <v>335349</v>
      </c>
      <c r="BO80" s="309">
        <v>336622</v>
      </c>
      <c r="BP80" s="309">
        <v>337922</v>
      </c>
      <c r="BQ80" s="309">
        <v>339144</v>
      </c>
      <c r="BR80" s="309">
        <v>339429</v>
      </c>
      <c r="BS80" s="309">
        <v>341779</v>
      </c>
      <c r="BT80" s="309">
        <v>344471</v>
      </c>
      <c r="BU80" s="309">
        <v>346101</v>
      </c>
      <c r="BV80" s="309">
        <v>347460</v>
      </c>
      <c r="BW80" s="309">
        <v>342522</v>
      </c>
      <c r="BX80" s="309">
        <v>340503</v>
      </c>
      <c r="BY80" s="309">
        <v>341430</v>
      </c>
      <c r="BZ80" s="309">
        <v>345824</v>
      </c>
      <c r="CA80" s="309">
        <v>349544</v>
      </c>
      <c r="CB80" s="309">
        <v>353397</v>
      </c>
      <c r="CC80" s="309">
        <v>355343</v>
      </c>
      <c r="CD80" s="309">
        <v>356817</v>
      </c>
      <c r="CE80" s="309">
        <v>360058</v>
      </c>
      <c r="CF80" s="309">
        <v>360494</v>
      </c>
      <c r="CG80" s="309">
        <v>363276</v>
      </c>
      <c r="CH80" s="309">
        <v>365044</v>
      </c>
      <c r="CI80" s="309">
        <v>364827</v>
      </c>
      <c r="CJ80" s="309">
        <v>361482</v>
      </c>
      <c r="CK80" s="309">
        <v>361750</v>
      </c>
      <c r="CL80" s="309">
        <v>362983</v>
      </c>
      <c r="CM80" s="309">
        <v>357868</v>
      </c>
      <c r="CN80" s="309">
        <v>352059</v>
      </c>
      <c r="CO80" s="309">
        <v>351583</v>
      </c>
      <c r="CP80" s="309">
        <v>356805</v>
      </c>
      <c r="CQ80" s="309">
        <v>365738</v>
      </c>
      <c r="CR80" s="309">
        <v>369450</v>
      </c>
      <c r="CS80" s="309">
        <v>373281</v>
      </c>
      <c r="CT80" s="309">
        <v>377574</v>
      </c>
      <c r="CU80" s="309">
        <v>380776</v>
      </c>
      <c r="CV80" s="309">
        <v>381481</v>
      </c>
      <c r="CW80" s="309">
        <v>386731</v>
      </c>
      <c r="CX80" s="309">
        <v>391376</v>
      </c>
      <c r="CY80" s="309">
        <v>395779</v>
      </c>
      <c r="CZ80" s="309">
        <v>399489</v>
      </c>
      <c r="DA80" s="309">
        <v>402524</v>
      </c>
      <c r="DB80" s="309">
        <v>404955</v>
      </c>
      <c r="DC80" s="309">
        <v>408233</v>
      </c>
      <c r="DD80" s="309">
        <v>405751</v>
      </c>
      <c r="DE80" s="309">
        <v>408827</v>
      </c>
      <c r="DF80" s="309">
        <v>411410</v>
      </c>
      <c r="DG80" s="309">
        <v>412856</v>
      </c>
      <c r="DH80" s="309">
        <v>413408</v>
      </c>
      <c r="DI80" s="309">
        <v>415554</v>
      </c>
      <c r="DJ80" s="309">
        <v>414325</v>
      </c>
      <c r="DK80" s="309">
        <v>417101</v>
      </c>
      <c r="DL80" s="309">
        <v>418481</v>
      </c>
      <c r="DM80" s="309">
        <v>420682</v>
      </c>
      <c r="DN80" s="309">
        <v>402374</v>
      </c>
      <c r="DO80" s="309">
        <v>405229</v>
      </c>
      <c r="DP80" s="309">
        <v>409208</v>
      </c>
      <c r="DQ80" s="309">
        <v>411380</v>
      </c>
      <c r="DR80" s="309">
        <v>413205</v>
      </c>
      <c r="DS80" s="309">
        <v>412583</v>
      </c>
      <c r="DT80" s="309">
        <v>409550</v>
      </c>
      <c r="DU80" s="309">
        <v>410974</v>
      </c>
      <c r="DV80" s="309">
        <v>415188</v>
      </c>
      <c r="DW80" s="309">
        <v>416797</v>
      </c>
      <c r="DX80" s="309">
        <v>418620</v>
      </c>
      <c r="DY80" s="309">
        <v>419823</v>
      </c>
      <c r="DZ80" s="309">
        <v>419730</v>
      </c>
      <c r="EA80" s="309">
        <v>419667</v>
      </c>
      <c r="EB80" s="309">
        <v>422135</v>
      </c>
      <c r="EC80" s="309">
        <v>423463</v>
      </c>
      <c r="ED80" s="309">
        <v>424841</v>
      </c>
      <c r="EE80" s="309">
        <v>424218</v>
      </c>
      <c r="EF80" s="309">
        <v>419476</v>
      </c>
      <c r="EG80" s="309">
        <v>420993</v>
      </c>
      <c r="EH80" s="309">
        <v>422691</v>
      </c>
      <c r="EI80" s="309">
        <v>424958</v>
      </c>
      <c r="EJ80" s="309">
        <v>427409</v>
      </c>
      <c r="EK80" s="309">
        <v>428408</v>
      </c>
      <c r="EL80" s="309">
        <v>427976</v>
      </c>
      <c r="EM80" s="309">
        <v>430802</v>
      </c>
      <c r="EN80" s="309">
        <v>431219</v>
      </c>
      <c r="EO80" s="309">
        <v>432242</v>
      </c>
      <c r="EP80" s="309">
        <v>434794</v>
      </c>
      <c r="EQ80" s="309">
        <v>434575</v>
      </c>
      <c r="ER80" s="309">
        <v>430008</v>
      </c>
      <c r="ES80" s="309">
        <v>432372</v>
      </c>
      <c r="ET80" s="309">
        <v>435774</v>
      </c>
      <c r="EU80" s="309">
        <v>436958</v>
      </c>
      <c r="EV80" s="309">
        <v>438418</v>
      </c>
      <c r="EW80" s="326">
        <v>429509</v>
      </c>
      <c r="EX80" s="309">
        <v>428332</v>
      </c>
      <c r="EY80" s="324">
        <v>-1177</v>
      </c>
      <c r="EZ80" s="325">
        <v>99.725966161361001</v>
      </c>
      <c r="FA80" s="324">
        <v>-6243</v>
      </c>
      <c r="FB80" s="325">
        <v>98.563424034976705</v>
      </c>
    </row>
    <row r="81" spans="1:158" ht="15" outlineLevel="2">
      <c r="A81" s="348">
        <v>2</v>
      </c>
      <c r="B81" s="349" t="s">
        <v>538</v>
      </c>
      <c r="C81" s="348" t="s">
        <v>360</v>
      </c>
      <c r="D81" s="313">
        <v>2470</v>
      </c>
      <c r="E81" s="313">
        <v>2405</v>
      </c>
      <c r="F81" s="313">
        <v>2452</v>
      </c>
      <c r="G81" s="313">
        <v>2463</v>
      </c>
      <c r="H81" s="313">
        <v>2508</v>
      </c>
      <c r="I81" s="313">
        <v>2531</v>
      </c>
      <c r="J81" s="313">
        <v>2535</v>
      </c>
      <c r="K81" s="313">
        <v>2521</v>
      </c>
      <c r="L81" s="313">
        <v>2481</v>
      </c>
      <c r="M81" s="313">
        <v>2512</v>
      </c>
      <c r="N81" s="313">
        <v>2561</v>
      </c>
      <c r="O81" s="313">
        <v>2565</v>
      </c>
      <c r="P81" s="313">
        <v>2515</v>
      </c>
      <c r="Q81" s="313">
        <v>2295</v>
      </c>
      <c r="R81" s="313">
        <v>2438</v>
      </c>
      <c r="S81" s="313">
        <v>2444</v>
      </c>
      <c r="T81" s="313">
        <v>2508</v>
      </c>
      <c r="U81" s="313">
        <v>2498</v>
      </c>
      <c r="V81" s="313">
        <v>2486</v>
      </c>
      <c r="W81" s="313">
        <v>2612</v>
      </c>
      <c r="X81" s="313">
        <v>2559</v>
      </c>
      <c r="Y81" s="313">
        <v>2574</v>
      </c>
      <c r="Z81" s="313">
        <v>2582</v>
      </c>
      <c r="AA81" s="313">
        <v>2552</v>
      </c>
      <c r="AB81" s="313">
        <v>2493</v>
      </c>
      <c r="AC81" s="313">
        <v>2391</v>
      </c>
      <c r="AD81" s="313">
        <v>2454</v>
      </c>
      <c r="AE81" s="313">
        <v>2504</v>
      </c>
      <c r="AF81" s="313">
        <v>2498</v>
      </c>
      <c r="AG81" s="313">
        <v>2462</v>
      </c>
      <c r="AH81" s="313">
        <v>2538</v>
      </c>
      <c r="AI81" s="313">
        <v>2584</v>
      </c>
      <c r="AJ81" s="313">
        <v>2557</v>
      </c>
      <c r="AK81" s="313">
        <v>2640</v>
      </c>
      <c r="AL81" s="313">
        <v>2614</v>
      </c>
      <c r="AM81" s="313">
        <v>2655</v>
      </c>
      <c r="AN81" s="313">
        <v>3207</v>
      </c>
      <c r="AO81" s="313">
        <v>3222</v>
      </c>
      <c r="AP81" s="313">
        <v>3271</v>
      </c>
      <c r="AQ81" s="313">
        <v>3243</v>
      </c>
      <c r="AR81" s="313">
        <v>3477</v>
      </c>
      <c r="AS81" s="313">
        <v>19548</v>
      </c>
      <c r="AT81" s="313">
        <v>28941</v>
      </c>
      <c r="AU81" s="313">
        <v>6746</v>
      </c>
      <c r="AV81" s="313">
        <v>6091</v>
      </c>
      <c r="AW81" s="313">
        <v>3398</v>
      </c>
      <c r="AX81" s="313">
        <v>3406</v>
      </c>
      <c r="AY81" s="313">
        <v>3320</v>
      </c>
      <c r="AZ81" s="313">
        <v>3163</v>
      </c>
      <c r="BA81" s="313">
        <v>3083</v>
      </c>
      <c r="BB81" s="313">
        <v>3047</v>
      </c>
      <c r="BC81" s="313">
        <v>2980</v>
      </c>
      <c r="BD81" s="313">
        <v>3081</v>
      </c>
      <c r="BE81" s="313">
        <v>3058</v>
      </c>
      <c r="BF81" s="313">
        <v>3019</v>
      </c>
      <c r="BG81" s="313">
        <v>3640</v>
      </c>
      <c r="BH81" s="313">
        <v>3356</v>
      </c>
      <c r="BI81" s="313">
        <v>3348</v>
      </c>
      <c r="BJ81" s="313">
        <v>3296</v>
      </c>
      <c r="BK81" s="313">
        <v>3351</v>
      </c>
      <c r="BL81" s="211">
        <v>3446</v>
      </c>
      <c r="BM81" s="211">
        <v>3147</v>
      </c>
      <c r="BN81" s="211">
        <v>2584</v>
      </c>
      <c r="BO81" s="211">
        <v>2440</v>
      </c>
      <c r="BP81" s="211">
        <v>2429</v>
      </c>
      <c r="BQ81" s="211">
        <v>2453</v>
      </c>
      <c r="BR81" s="211">
        <v>2458</v>
      </c>
      <c r="BS81" s="211">
        <v>2492</v>
      </c>
      <c r="BT81" s="211">
        <v>2501</v>
      </c>
      <c r="BU81" s="211">
        <v>2508</v>
      </c>
      <c r="BV81" s="211">
        <v>2522</v>
      </c>
      <c r="BW81" s="211">
        <v>2464</v>
      </c>
      <c r="BX81" s="313">
        <v>2372</v>
      </c>
      <c r="BY81" s="313">
        <v>2384</v>
      </c>
      <c r="BZ81" s="313">
        <v>2439</v>
      </c>
      <c r="CA81" s="313">
        <v>2432</v>
      </c>
      <c r="CB81" s="313">
        <v>2445</v>
      </c>
      <c r="CC81" s="313">
        <v>2650</v>
      </c>
      <c r="CD81" s="313">
        <v>2642</v>
      </c>
      <c r="CE81" s="313">
        <v>2655</v>
      </c>
      <c r="CF81" s="313">
        <v>2619</v>
      </c>
      <c r="CG81" s="313">
        <v>2620</v>
      </c>
      <c r="CH81" s="313">
        <v>2631</v>
      </c>
      <c r="CI81" s="313">
        <v>2611</v>
      </c>
      <c r="CJ81" s="211">
        <v>2575</v>
      </c>
      <c r="CK81" s="211">
        <v>2566</v>
      </c>
      <c r="CL81" s="211">
        <v>2623</v>
      </c>
      <c r="CM81" s="211">
        <v>2588</v>
      </c>
      <c r="CN81" s="211">
        <v>2525</v>
      </c>
      <c r="CO81" s="211">
        <v>2530</v>
      </c>
      <c r="CP81" s="211">
        <v>2539</v>
      </c>
      <c r="CQ81" s="211">
        <v>2590</v>
      </c>
      <c r="CR81" s="211">
        <v>2591</v>
      </c>
      <c r="CS81" s="211">
        <v>2570</v>
      </c>
      <c r="CT81" s="211">
        <v>2657</v>
      </c>
      <c r="CU81" s="211">
        <v>2673</v>
      </c>
      <c r="CV81" s="313">
        <v>2641</v>
      </c>
      <c r="CW81" s="313">
        <v>2670</v>
      </c>
      <c r="CX81" s="313">
        <v>2731</v>
      </c>
      <c r="CY81" s="313">
        <v>2768</v>
      </c>
      <c r="CZ81" s="313">
        <v>2826</v>
      </c>
      <c r="DA81" s="313">
        <v>2817</v>
      </c>
      <c r="DB81" s="313">
        <v>2765</v>
      </c>
      <c r="DC81" s="313">
        <v>2793</v>
      </c>
      <c r="DD81" s="313">
        <v>2808</v>
      </c>
      <c r="DE81" s="313">
        <v>2829</v>
      </c>
      <c r="DF81" s="313">
        <v>2825</v>
      </c>
      <c r="DG81" s="313">
        <v>2873</v>
      </c>
      <c r="DH81" s="211">
        <v>2896</v>
      </c>
      <c r="DI81" s="211">
        <v>2918</v>
      </c>
      <c r="DJ81" s="211">
        <v>2946</v>
      </c>
      <c r="DK81" s="211">
        <v>3009</v>
      </c>
      <c r="DL81" s="211">
        <v>3021</v>
      </c>
      <c r="DM81" s="211">
        <v>3032</v>
      </c>
      <c r="DN81" s="211">
        <v>2867</v>
      </c>
      <c r="DO81" s="211">
        <v>2868</v>
      </c>
      <c r="DP81" s="211">
        <v>2926</v>
      </c>
      <c r="DQ81" s="211">
        <v>2882</v>
      </c>
      <c r="DR81" s="211">
        <v>2912</v>
      </c>
      <c r="DS81" s="211">
        <v>2958</v>
      </c>
      <c r="DT81" s="313">
        <v>2933</v>
      </c>
      <c r="DU81" s="313">
        <v>2890</v>
      </c>
      <c r="DV81" s="313">
        <v>2979</v>
      </c>
      <c r="DW81" s="313">
        <v>3041</v>
      </c>
      <c r="DX81" s="313">
        <v>3067</v>
      </c>
      <c r="DY81" s="313">
        <v>3041</v>
      </c>
      <c r="DZ81" s="313">
        <v>3084</v>
      </c>
      <c r="EA81" s="313">
        <v>3075</v>
      </c>
      <c r="EB81" s="313">
        <v>3115</v>
      </c>
      <c r="EC81" s="313">
        <v>3116</v>
      </c>
      <c r="ED81" s="313">
        <v>3092</v>
      </c>
      <c r="EE81" s="313">
        <v>3105</v>
      </c>
      <c r="EF81" s="211">
        <v>3026</v>
      </c>
      <c r="EG81" s="211">
        <v>3055</v>
      </c>
      <c r="EH81" s="211">
        <v>3108</v>
      </c>
      <c r="EI81" s="211">
        <v>3221</v>
      </c>
      <c r="EJ81" s="211">
        <v>3247</v>
      </c>
      <c r="EK81" s="211">
        <v>3195</v>
      </c>
      <c r="EL81" s="211">
        <v>3166</v>
      </c>
      <c r="EM81" s="211">
        <v>3243</v>
      </c>
      <c r="EN81" s="211">
        <v>3292</v>
      </c>
      <c r="EO81" s="211">
        <v>3330</v>
      </c>
      <c r="EP81" s="211">
        <v>3293</v>
      </c>
      <c r="EQ81" s="211">
        <v>3249</v>
      </c>
      <c r="ER81" s="211">
        <v>3126</v>
      </c>
      <c r="ES81" s="211">
        <v>3281</v>
      </c>
      <c r="ET81" s="211">
        <v>3351</v>
      </c>
      <c r="EU81" s="211">
        <v>3436</v>
      </c>
      <c r="EV81" s="211">
        <v>3350</v>
      </c>
      <c r="EW81" s="328">
        <v>3448</v>
      </c>
      <c r="EX81" s="211">
        <v>3394</v>
      </c>
      <c r="EY81" s="324">
        <v>-54</v>
      </c>
      <c r="EZ81" s="325">
        <v>98.433874709976806</v>
      </c>
      <c r="FA81" s="324">
        <v>145</v>
      </c>
      <c r="FB81" s="325">
        <v>104.462911665128</v>
      </c>
    </row>
    <row r="82" spans="1:158" ht="15" outlineLevel="2">
      <c r="A82" s="348">
        <v>21</v>
      </c>
      <c r="B82" s="349" t="s">
        <v>538</v>
      </c>
      <c r="C82" s="348" t="s">
        <v>588</v>
      </c>
      <c r="D82" s="313">
        <v>720</v>
      </c>
      <c r="E82" s="313">
        <v>623</v>
      </c>
      <c r="F82" s="313">
        <v>645</v>
      </c>
      <c r="G82" s="313">
        <v>618</v>
      </c>
      <c r="H82" s="313">
        <v>592</v>
      </c>
      <c r="I82" s="313">
        <v>590</v>
      </c>
      <c r="J82" s="313">
        <v>576</v>
      </c>
      <c r="K82" s="313">
        <v>575</v>
      </c>
      <c r="L82" s="313">
        <v>560</v>
      </c>
      <c r="M82" s="313">
        <v>575</v>
      </c>
      <c r="N82" s="313">
        <v>600</v>
      </c>
      <c r="O82" s="313">
        <v>624</v>
      </c>
      <c r="P82" s="313">
        <v>624</v>
      </c>
      <c r="Q82" s="313">
        <v>636</v>
      </c>
      <c r="R82" s="313">
        <v>699</v>
      </c>
      <c r="S82" s="313">
        <v>675</v>
      </c>
      <c r="T82" s="313">
        <v>592</v>
      </c>
      <c r="U82" s="313">
        <v>632</v>
      </c>
      <c r="V82" s="313">
        <v>639</v>
      </c>
      <c r="W82" s="313">
        <v>649</v>
      </c>
      <c r="X82" s="313">
        <v>666</v>
      </c>
      <c r="Y82" s="313">
        <v>689</v>
      </c>
      <c r="Z82" s="313">
        <v>689</v>
      </c>
      <c r="AA82" s="313">
        <v>663</v>
      </c>
      <c r="AB82" s="313">
        <v>634</v>
      </c>
      <c r="AC82" s="313">
        <v>624</v>
      </c>
      <c r="AD82" s="313">
        <v>625</v>
      </c>
      <c r="AE82" s="313">
        <v>644</v>
      </c>
      <c r="AF82" s="313">
        <v>633</v>
      </c>
      <c r="AG82" s="313">
        <v>662</v>
      </c>
      <c r="AH82" s="313">
        <v>747</v>
      </c>
      <c r="AI82" s="313">
        <v>775</v>
      </c>
      <c r="AJ82" s="313">
        <v>791</v>
      </c>
      <c r="AK82" s="313">
        <v>795</v>
      </c>
      <c r="AL82" s="313">
        <v>737</v>
      </c>
      <c r="AM82" s="313">
        <v>747</v>
      </c>
      <c r="AN82" s="313">
        <v>708</v>
      </c>
      <c r="AO82" s="313">
        <v>584</v>
      </c>
      <c r="AP82" s="313">
        <v>615</v>
      </c>
      <c r="AQ82" s="313">
        <v>626</v>
      </c>
      <c r="AR82" s="313">
        <v>668</v>
      </c>
      <c r="AS82" s="313">
        <v>678</v>
      </c>
      <c r="AT82" s="313">
        <v>686</v>
      </c>
      <c r="AU82" s="313">
        <v>678</v>
      </c>
      <c r="AV82" s="313">
        <v>654</v>
      </c>
      <c r="AW82" s="313">
        <v>654</v>
      </c>
      <c r="AX82" s="313">
        <v>645</v>
      </c>
      <c r="AY82" s="313">
        <v>649</v>
      </c>
      <c r="AZ82" s="313">
        <v>624</v>
      </c>
      <c r="BA82" s="313">
        <v>611</v>
      </c>
      <c r="BB82" s="313">
        <v>621</v>
      </c>
      <c r="BC82" s="313">
        <v>567</v>
      </c>
      <c r="BD82" s="313">
        <v>579</v>
      </c>
      <c r="BE82" s="313">
        <v>558</v>
      </c>
      <c r="BF82" s="313">
        <v>560</v>
      </c>
      <c r="BG82" s="313">
        <v>571</v>
      </c>
      <c r="BH82" s="313">
        <v>556</v>
      </c>
      <c r="BI82" s="313">
        <v>551</v>
      </c>
      <c r="BJ82" s="313">
        <v>534</v>
      </c>
      <c r="BK82" s="313">
        <v>561</v>
      </c>
      <c r="BL82" s="211">
        <v>561</v>
      </c>
      <c r="BM82" s="211">
        <v>537</v>
      </c>
      <c r="BN82" s="211">
        <v>528</v>
      </c>
      <c r="BO82" s="211">
        <v>527</v>
      </c>
      <c r="BP82" s="211">
        <v>523</v>
      </c>
      <c r="BQ82" s="211">
        <v>534</v>
      </c>
      <c r="BR82" s="211">
        <v>539</v>
      </c>
      <c r="BS82" s="211">
        <v>535</v>
      </c>
      <c r="BT82" s="211">
        <v>523</v>
      </c>
      <c r="BU82" s="211">
        <v>515</v>
      </c>
      <c r="BV82" s="211">
        <v>523</v>
      </c>
      <c r="BW82" s="211">
        <v>517</v>
      </c>
      <c r="BX82" s="313">
        <v>494</v>
      </c>
      <c r="BY82" s="313">
        <v>487</v>
      </c>
      <c r="BZ82" s="313">
        <v>530</v>
      </c>
      <c r="CA82" s="313">
        <v>510</v>
      </c>
      <c r="CB82" s="313">
        <v>498</v>
      </c>
      <c r="CC82" s="313">
        <v>505</v>
      </c>
      <c r="CD82" s="313">
        <v>518</v>
      </c>
      <c r="CE82" s="313">
        <v>564</v>
      </c>
      <c r="CF82" s="313">
        <v>587</v>
      </c>
      <c r="CG82" s="313">
        <v>589</v>
      </c>
      <c r="CH82" s="313">
        <v>594</v>
      </c>
      <c r="CI82" s="313">
        <v>562</v>
      </c>
      <c r="CJ82" s="211">
        <v>502</v>
      </c>
      <c r="CK82" s="211">
        <v>489</v>
      </c>
      <c r="CL82" s="211">
        <v>483</v>
      </c>
      <c r="CM82" s="211">
        <v>501</v>
      </c>
      <c r="CN82" s="211">
        <v>488</v>
      </c>
      <c r="CO82" s="211">
        <v>476</v>
      </c>
      <c r="CP82" s="211">
        <v>478</v>
      </c>
      <c r="CQ82" s="211">
        <v>499</v>
      </c>
      <c r="CR82" s="211">
        <v>511</v>
      </c>
      <c r="CS82" s="211">
        <v>491</v>
      </c>
      <c r="CT82" s="211">
        <v>502</v>
      </c>
      <c r="CU82" s="211">
        <v>496</v>
      </c>
      <c r="CV82" s="313">
        <v>476</v>
      </c>
      <c r="CW82" s="313">
        <v>476</v>
      </c>
      <c r="CX82" s="313">
        <v>490</v>
      </c>
      <c r="CY82" s="313">
        <v>512</v>
      </c>
      <c r="CZ82" s="313">
        <v>531</v>
      </c>
      <c r="DA82" s="313">
        <v>526</v>
      </c>
      <c r="DB82" s="313">
        <v>518</v>
      </c>
      <c r="DC82" s="313">
        <v>527</v>
      </c>
      <c r="DD82" s="313">
        <v>518</v>
      </c>
      <c r="DE82" s="313">
        <v>541</v>
      </c>
      <c r="DF82" s="313">
        <v>529</v>
      </c>
      <c r="DG82" s="313">
        <v>526</v>
      </c>
      <c r="DH82" s="211">
        <v>508</v>
      </c>
      <c r="DI82" s="211">
        <v>529</v>
      </c>
      <c r="DJ82" s="211">
        <v>533</v>
      </c>
      <c r="DK82" s="211">
        <v>540</v>
      </c>
      <c r="DL82" s="211">
        <v>556</v>
      </c>
      <c r="DM82" s="211">
        <v>580</v>
      </c>
      <c r="DN82" s="211">
        <v>522</v>
      </c>
      <c r="DO82" s="211">
        <v>523</v>
      </c>
      <c r="DP82" s="211">
        <v>512</v>
      </c>
      <c r="DQ82" s="211">
        <v>492</v>
      </c>
      <c r="DR82" s="211">
        <v>485</v>
      </c>
      <c r="DS82" s="211">
        <v>498</v>
      </c>
      <c r="DT82" s="313">
        <v>463</v>
      </c>
      <c r="DU82" s="313">
        <v>495</v>
      </c>
      <c r="DV82" s="313">
        <v>514</v>
      </c>
      <c r="DW82" s="313">
        <v>534</v>
      </c>
      <c r="DX82" s="313">
        <v>541</v>
      </c>
      <c r="DY82" s="313">
        <v>548</v>
      </c>
      <c r="DZ82" s="313">
        <v>529</v>
      </c>
      <c r="EA82" s="313">
        <v>521</v>
      </c>
      <c r="EB82" s="313">
        <v>546</v>
      </c>
      <c r="EC82" s="313">
        <v>548</v>
      </c>
      <c r="ED82" s="313">
        <v>545</v>
      </c>
      <c r="EE82" s="313">
        <v>522</v>
      </c>
      <c r="EF82" s="211">
        <v>469</v>
      </c>
      <c r="EG82" s="211">
        <v>449</v>
      </c>
      <c r="EH82" s="211">
        <v>471</v>
      </c>
      <c r="EI82" s="211">
        <v>487</v>
      </c>
      <c r="EJ82" s="211">
        <v>494</v>
      </c>
      <c r="EK82" s="211">
        <v>498</v>
      </c>
      <c r="EL82" s="211">
        <v>494</v>
      </c>
      <c r="EM82" s="211">
        <v>514</v>
      </c>
      <c r="EN82" s="211">
        <v>534</v>
      </c>
      <c r="EO82" s="211">
        <v>563</v>
      </c>
      <c r="EP82" s="211">
        <v>574</v>
      </c>
      <c r="EQ82" s="211">
        <v>584</v>
      </c>
      <c r="ER82" s="211">
        <v>512</v>
      </c>
      <c r="ES82" s="211">
        <v>505</v>
      </c>
      <c r="ET82" s="211">
        <v>551</v>
      </c>
      <c r="EU82" s="211">
        <v>543</v>
      </c>
      <c r="EV82" s="211">
        <v>559</v>
      </c>
      <c r="EW82" s="328">
        <v>558</v>
      </c>
      <c r="EX82" s="211">
        <v>583</v>
      </c>
      <c r="EY82" s="324">
        <v>25</v>
      </c>
      <c r="EZ82" s="325">
        <v>104.480286738351</v>
      </c>
      <c r="FA82" s="324">
        <v>-1</v>
      </c>
      <c r="FB82" s="325">
        <v>99.828767123287705</v>
      </c>
    </row>
    <row r="83" spans="1:158" ht="15" outlineLevel="2">
      <c r="A83" s="348">
        <v>55</v>
      </c>
      <c r="B83" s="349" t="s">
        <v>538</v>
      </c>
      <c r="C83" s="348" t="s">
        <v>373</v>
      </c>
      <c r="D83" s="313">
        <v>575</v>
      </c>
      <c r="E83" s="313">
        <v>507</v>
      </c>
      <c r="F83" s="313">
        <v>531</v>
      </c>
      <c r="G83" s="313">
        <v>550</v>
      </c>
      <c r="H83" s="313">
        <v>545</v>
      </c>
      <c r="I83" s="313">
        <v>533</v>
      </c>
      <c r="J83" s="313">
        <v>535</v>
      </c>
      <c r="K83" s="313">
        <v>524</v>
      </c>
      <c r="L83" s="313">
        <v>512</v>
      </c>
      <c r="M83" s="313">
        <v>546</v>
      </c>
      <c r="N83" s="313">
        <v>566</v>
      </c>
      <c r="O83" s="313">
        <v>590</v>
      </c>
      <c r="P83" s="313">
        <v>560</v>
      </c>
      <c r="Q83" s="313">
        <v>494</v>
      </c>
      <c r="R83" s="313">
        <v>609</v>
      </c>
      <c r="S83" s="313">
        <v>600</v>
      </c>
      <c r="T83" s="313">
        <v>545</v>
      </c>
      <c r="U83" s="313">
        <v>630</v>
      </c>
      <c r="V83" s="313">
        <v>620</v>
      </c>
      <c r="W83" s="313">
        <v>663</v>
      </c>
      <c r="X83" s="313">
        <v>704</v>
      </c>
      <c r="Y83" s="313">
        <v>788</v>
      </c>
      <c r="Z83" s="313">
        <v>738</v>
      </c>
      <c r="AA83" s="313">
        <v>730</v>
      </c>
      <c r="AB83" s="313">
        <v>623</v>
      </c>
      <c r="AC83" s="313">
        <v>559</v>
      </c>
      <c r="AD83" s="313">
        <v>558</v>
      </c>
      <c r="AE83" s="313">
        <v>588</v>
      </c>
      <c r="AF83" s="313">
        <v>589</v>
      </c>
      <c r="AG83" s="313">
        <v>648</v>
      </c>
      <c r="AH83" s="313">
        <v>681</v>
      </c>
      <c r="AI83" s="313">
        <v>697</v>
      </c>
      <c r="AJ83" s="313">
        <v>687</v>
      </c>
      <c r="AK83" s="313">
        <v>654</v>
      </c>
      <c r="AL83" s="313">
        <v>577</v>
      </c>
      <c r="AM83" s="313">
        <v>593</v>
      </c>
      <c r="AN83" s="313">
        <v>586</v>
      </c>
      <c r="AO83" s="313">
        <v>489</v>
      </c>
      <c r="AP83" s="313">
        <v>490</v>
      </c>
      <c r="AQ83" s="313">
        <v>520</v>
      </c>
      <c r="AR83" s="313">
        <v>585</v>
      </c>
      <c r="AS83" s="313">
        <v>630</v>
      </c>
      <c r="AT83" s="313">
        <v>662</v>
      </c>
      <c r="AU83" s="313">
        <v>665</v>
      </c>
      <c r="AV83" s="313">
        <v>673</v>
      </c>
      <c r="AW83" s="313">
        <v>674</v>
      </c>
      <c r="AX83" s="313">
        <v>671</v>
      </c>
      <c r="AY83" s="313">
        <v>665</v>
      </c>
      <c r="AZ83" s="313">
        <v>631</v>
      </c>
      <c r="BA83" s="313">
        <v>613</v>
      </c>
      <c r="BB83" s="313">
        <v>579</v>
      </c>
      <c r="BC83" s="313">
        <v>495</v>
      </c>
      <c r="BD83" s="313">
        <v>502</v>
      </c>
      <c r="BE83" s="313">
        <v>525</v>
      </c>
      <c r="BF83" s="313">
        <v>507</v>
      </c>
      <c r="BG83" s="313">
        <v>507</v>
      </c>
      <c r="BH83" s="313">
        <v>516</v>
      </c>
      <c r="BI83" s="313">
        <v>544</v>
      </c>
      <c r="BJ83" s="313">
        <v>527</v>
      </c>
      <c r="BK83" s="313">
        <v>540</v>
      </c>
      <c r="BL83" s="211">
        <v>524</v>
      </c>
      <c r="BM83" s="211">
        <v>489</v>
      </c>
      <c r="BN83" s="211">
        <v>512</v>
      </c>
      <c r="BO83" s="211">
        <v>508</v>
      </c>
      <c r="BP83" s="211">
        <v>491</v>
      </c>
      <c r="BQ83" s="211">
        <v>498</v>
      </c>
      <c r="BR83" s="211">
        <v>514</v>
      </c>
      <c r="BS83" s="211">
        <v>537</v>
      </c>
      <c r="BT83" s="211">
        <v>542</v>
      </c>
      <c r="BU83" s="211">
        <v>536</v>
      </c>
      <c r="BV83" s="211">
        <v>581</v>
      </c>
      <c r="BW83" s="211">
        <v>569</v>
      </c>
      <c r="BX83" s="313">
        <v>466</v>
      </c>
      <c r="BY83" s="313">
        <v>483</v>
      </c>
      <c r="BZ83" s="313">
        <v>485</v>
      </c>
      <c r="CA83" s="313">
        <v>493</v>
      </c>
      <c r="CB83" s="313">
        <v>464</v>
      </c>
      <c r="CC83" s="313">
        <v>453</v>
      </c>
      <c r="CD83" s="313">
        <v>443</v>
      </c>
      <c r="CE83" s="313">
        <v>456</v>
      </c>
      <c r="CF83" s="313">
        <v>452</v>
      </c>
      <c r="CG83" s="313">
        <v>476</v>
      </c>
      <c r="CH83" s="313">
        <v>505</v>
      </c>
      <c r="CI83" s="313">
        <v>500</v>
      </c>
      <c r="CJ83" s="211">
        <v>434</v>
      </c>
      <c r="CK83" s="211">
        <v>421</v>
      </c>
      <c r="CL83" s="211">
        <v>481</v>
      </c>
      <c r="CM83" s="211">
        <v>478</v>
      </c>
      <c r="CN83" s="211">
        <v>447</v>
      </c>
      <c r="CO83" s="211">
        <v>436</v>
      </c>
      <c r="CP83" s="211">
        <v>442</v>
      </c>
      <c r="CQ83" s="211">
        <v>498</v>
      </c>
      <c r="CR83" s="211">
        <v>518</v>
      </c>
      <c r="CS83" s="211">
        <v>523</v>
      </c>
      <c r="CT83" s="211">
        <v>538</v>
      </c>
      <c r="CU83" s="211">
        <v>517</v>
      </c>
      <c r="CV83" s="313">
        <v>497</v>
      </c>
      <c r="CW83" s="313">
        <v>513</v>
      </c>
      <c r="CX83" s="313">
        <v>508</v>
      </c>
      <c r="CY83" s="313">
        <v>533</v>
      </c>
      <c r="CZ83" s="313">
        <v>539</v>
      </c>
      <c r="DA83" s="313">
        <v>531</v>
      </c>
      <c r="DB83" s="313">
        <v>526</v>
      </c>
      <c r="DC83" s="313">
        <v>522</v>
      </c>
      <c r="DD83" s="313">
        <v>544</v>
      </c>
      <c r="DE83" s="313">
        <v>558</v>
      </c>
      <c r="DF83" s="313">
        <v>540</v>
      </c>
      <c r="DG83" s="313">
        <v>533</v>
      </c>
      <c r="DH83" s="211">
        <v>503</v>
      </c>
      <c r="DI83" s="211">
        <v>522</v>
      </c>
      <c r="DJ83" s="211">
        <v>544</v>
      </c>
      <c r="DK83" s="211">
        <v>568</v>
      </c>
      <c r="DL83" s="211">
        <v>563</v>
      </c>
      <c r="DM83" s="211">
        <v>568</v>
      </c>
      <c r="DN83" s="211">
        <v>544</v>
      </c>
      <c r="DO83" s="211">
        <v>520</v>
      </c>
      <c r="DP83" s="211">
        <v>520</v>
      </c>
      <c r="DQ83" s="211">
        <v>523</v>
      </c>
      <c r="DR83" s="211">
        <v>535</v>
      </c>
      <c r="DS83" s="211">
        <v>506</v>
      </c>
      <c r="DT83" s="313">
        <v>469</v>
      </c>
      <c r="DU83" s="313">
        <v>476</v>
      </c>
      <c r="DV83" s="313">
        <v>515</v>
      </c>
      <c r="DW83" s="313">
        <v>529</v>
      </c>
      <c r="DX83" s="313">
        <v>569</v>
      </c>
      <c r="DY83" s="313">
        <v>577</v>
      </c>
      <c r="DZ83" s="313">
        <v>555</v>
      </c>
      <c r="EA83" s="313">
        <v>543</v>
      </c>
      <c r="EB83" s="313">
        <v>583</v>
      </c>
      <c r="EC83" s="313">
        <v>628</v>
      </c>
      <c r="ED83" s="313">
        <v>649</v>
      </c>
      <c r="EE83" s="313">
        <v>622</v>
      </c>
      <c r="EF83" s="211">
        <v>586</v>
      </c>
      <c r="EG83" s="211">
        <v>563</v>
      </c>
      <c r="EH83" s="211">
        <v>570</v>
      </c>
      <c r="EI83" s="211">
        <v>605</v>
      </c>
      <c r="EJ83" s="211">
        <v>598</v>
      </c>
      <c r="EK83" s="211">
        <v>617</v>
      </c>
      <c r="EL83" s="211">
        <v>580</v>
      </c>
      <c r="EM83" s="211">
        <v>595</v>
      </c>
      <c r="EN83" s="211">
        <v>617</v>
      </c>
      <c r="EO83" s="211">
        <v>619</v>
      </c>
      <c r="EP83" s="211">
        <v>632</v>
      </c>
      <c r="EQ83" s="211">
        <v>618</v>
      </c>
      <c r="ER83" s="211">
        <v>580</v>
      </c>
      <c r="ES83" s="211">
        <v>574</v>
      </c>
      <c r="ET83" s="211">
        <v>601</v>
      </c>
      <c r="EU83" s="211">
        <v>599</v>
      </c>
      <c r="EV83" s="211">
        <v>615</v>
      </c>
      <c r="EW83" s="328">
        <v>627</v>
      </c>
      <c r="EX83" s="211">
        <v>613</v>
      </c>
      <c r="EY83" s="324">
        <v>-14</v>
      </c>
      <c r="EZ83" s="325">
        <v>97.767145135566196</v>
      </c>
      <c r="FA83" s="324">
        <v>-5</v>
      </c>
      <c r="FB83" s="325">
        <v>99.190938511326905</v>
      </c>
    </row>
    <row r="84" spans="1:158" ht="15" outlineLevel="2">
      <c r="A84" s="348">
        <v>148</v>
      </c>
      <c r="B84" s="349" t="s">
        <v>538</v>
      </c>
      <c r="C84" s="348" t="s">
        <v>391</v>
      </c>
      <c r="D84" s="313">
        <v>18936</v>
      </c>
      <c r="E84" s="313">
        <v>18892</v>
      </c>
      <c r="F84" s="313">
        <v>18840</v>
      </c>
      <c r="G84" s="313">
        <v>18914</v>
      </c>
      <c r="H84" s="313">
        <v>19029</v>
      </c>
      <c r="I84" s="313">
        <v>19132</v>
      </c>
      <c r="J84" s="313">
        <v>19155</v>
      </c>
      <c r="K84" s="313">
        <v>19288</v>
      </c>
      <c r="L84" s="313">
        <v>19236</v>
      </c>
      <c r="M84" s="313">
        <v>19398</v>
      </c>
      <c r="N84" s="313">
        <v>19501</v>
      </c>
      <c r="O84" s="313">
        <v>19643</v>
      </c>
      <c r="P84" s="313">
        <v>19600</v>
      </c>
      <c r="Q84" s="313">
        <v>17318</v>
      </c>
      <c r="R84" s="313">
        <v>19314</v>
      </c>
      <c r="S84" s="313">
        <v>19394</v>
      </c>
      <c r="T84" s="313">
        <v>19029</v>
      </c>
      <c r="U84" s="313">
        <v>19925</v>
      </c>
      <c r="V84" s="313">
        <v>20008</v>
      </c>
      <c r="W84" s="313">
        <v>20304</v>
      </c>
      <c r="X84" s="313">
        <v>20430</v>
      </c>
      <c r="Y84" s="313">
        <v>20591</v>
      </c>
      <c r="Z84" s="313">
        <v>20752</v>
      </c>
      <c r="AA84" s="313">
        <v>20625</v>
      </c>
      <c r="AB84" s="313">
        <v>20365</v>
      </c>
      <c r="AC84" s="313">
        <v>20248</v>
      </c>
      <c r="AD84" s="313">
        <v>20327</v>
      </c>
      <c r="AE84" s="313">
        <v>20550</v>
      </c>
      <c r="AF84" s="313">
        <v>20623</v>
      </c>
      <c r="AG84" s="313">
        <v>20809</v>
      </c>
      <c r="AH84" s="313">
        <v>21417</v>
      </c>
      <c r="AI84" s="313">
        <v>21696</v>
      </c>
      <c r="AJ84" s="313">
        <v>21961</v>
      </c>
      <c r="AK84" s="313">
        <v>22074</v>
      </c>
      <c r="AL84" s="313">
        <v>21769</v>
      </c>
      <c r="AM84" s="313">
        <v>21971</v>
      </c>
      <c r="AN84" s="313">
        <v>21691</v>
      </c>
      <c r="AO84" s="313">
        <v>21854</v>
      </c>
      <c r="AP84" s="313">
        <v>21976</v>
      </c>
      <c r="AQ84" s="313">
        <v>22092</v>
      </c>
      <c r="AR84" s="313">
        <v>22234</v>
      </c>
      <c r="AS84" s="313">
        <v>22429</v>
      </c>
      <c r="AT84" s="313">
        <v>22573</v>
      </c>
      <c r="AU84" s="313">
        <v>22629</v>
      </c>
      <c r="AV84" s="313">
        <v>22508</v>
      </c>
      <c r="AW84" s="313">
        <v>22762</v>
      </c>
      <c r="AX84" s="313">
        <v>22631</v>
      </c>
      <c r="AY84" s="313">
        <v>22497</v>
      </c>
      <c r="AZ84" s="313">
        <v>22266</v>
      </c>
      <c r="BA84" s="313">
        <v>22167</v>
      </c>
      <c r="BB84" s="313">
        <v>22459</v>
      </c>
      <c r="BC84" s="313">
        <v>22421</v>
      </c>
      <c r="BD84" s="313">
        <v>22458</v>
      </c>
      <c r="BE84" s="313">
        <v>22504</v>
      </c>
      <c r="BF84" s="313">
        <v>22562</v>
      </c>
      <c r="BG84" s="313">
        <v>22733</v>
      </c>
      <c r="BH84" s="313">
        <v>22834</v>
      </c>
      <c r="BI84" s="313">
        <v>22810</v>
      </c>
      <c r="BJ84" s="313">
        <v>22697</v>
      </c>
      <c r="BK84" s="313">
        <v>22630</v>
      </c>
      <c r="BL84" s="211">
        <v>22295</v>
      </c>
      <c r="BM84" s="211">
        <v>22312</v>
      </c>
      <c r="BN84" s="211">
        <v>22501</v>
      </c>
      <c r="BO84" s="211">
        <v>22674</v>
      </c>
      <c r="BP84" s="211">
        <v>22763</v>
      </c>
      <c r="BQ84" s="211">
        <v>22709</v>
      </c>
      <c r="BR84" s="211">
        <v>22558</v>
      </c>
      <c r="BS84" s="211">
        <v>22562</v>
      </c>
      <c r="BT84" s="211">
        <v>22554</v>
      </c>
      <c r="BU84" s="211">
        <v>22497</v>
      </c>
      <c r="BV84" s="211">
        <v>22443</v>
      </c>
      <c r="BW84" s="211">
        <v>26091</v>
      </c>
      <c r="BX84" s="313">
        <v>26585</v>
      </c>
      <c r="BY84" s="313">
        <v>27481</v>
      </c>
      <c r="BZ84" s="313">
        <v>27744</v>
      </c>
      <c r="CA84" s="313">
        <v>28643</v>
      </c>
      <c r="CB84" s="313">
        <v>29126</v>
      </c>
      <c r="CC84" s="313">
        <v>29356</v>
      </c>
      <c r="CD84" s="313">
        <v>29574</v>
      </c>
      <c r="CE84" s="313">
        <v>29918</v>
      </c>
      <c r="CF84" s="313">
        <v>30028</v>
      </c>
      <c r="CG84" s="313">
        <v>30353</v>
      </c>
      <c r="CH84" s="313">
        <v>30590</v>
      </c>
      <c r="CI84" s="313">
        <v>30632</v>
      </c>
      <c r="CJ84" s="211">
        <v>30398</v>
      </c>
      <c r="CK84" s="211">
        <v>30613</v>
      </c>
      <c r="CL84" s="211">
        <v>30765</v>
      </c>
      <c r="CM84" s="211">
        <v>30314</v>
      </c>
      <c r="CN84" s="211">
        <v>29756</v>
      </c>
      <c r="CO84" s="211">
        <v>29755</v>
      </c>
      <c r="CP84" s="211">
        <v>30042</v>
      </c>
      <c r="CQ84" s="211">
        <v>30859</v>
      </c>
      <c r="CR84" s="211">
        <v>31193</v>
      </c>
      <c r="CS84" s="211">
        <v>31559</v>
      </c>
      <c r="CT84" s="211">
        <v>31978</v>
      </c>
      <c r="CU84" s="211">
        <v>32288</v>
      </c>
      <c r="CV84" s="313">
        <v>32360</v>
      </c>
      <c r="CW84" s="313">
        <v>32904</v>
      </c>
      <c r="CX84" s="313">
        <v>33273</v>
      </c>
      <c r="CY84" s="313">
        <v>33784</v>
      </c>
      <c r="CZ84" s="313">
        <v>34093</v>
      </c>
      <c r="DA84" s="313">
        <v>34361</v>
      </c>
      <c r="DB84" s="313">
        <v>34524</v>
      </c>
      <c r="DC84" s="313">
        <v>34810</v>
      </c>
      <c r="DD84" s="313">
        <v>34585</v>
      </c>
      <c r="DE84" s="313">
        <v>34930</v>
      </c>
      <c r="DF84" s="313">
        <v>35152</v>
      </c>
      <c r="DG84" s="313">
        <v>35272</v>
      </c>
      <c r="DH84" s="211">
        <v>35343</v>
      </c>
      <c r="DI84" s="211">
        <v>35475</v>
      </c>
      <c r="DJ84" s="211">
        <v>35562</v>
      </c>
      <c r="DK84" s="211">
        <v>35857</v>
      </c>
      <c r="DL84" s="211">
        <v>36035</v>
      </c>
      <c r="DM84" s="211">
        <v>36342</v>
      </c>
      <c r="DN84" s="211">
        <v>34934</v>
      </c>
      <c r="DO84" s="211">
        <v>35268</v>
      </c>
      <c r="DP84" s="211">
        <v>35655</v>
      </c>
      <c r="DQ84" s="211">
        <v>35909</v>
      </c>
      <c r="DR84" s="211">
        <v>36303</v>
      </c>
      <c r="DS84" s="211">
        <v>36291</v>
      </c>
      <c r="DT84" s="313">
        <v>36036</v>
      </c>
      <c r="DU84" s="313">
        <v>36250</v>
      </c>
      <c r="DV84" s="313">
        <v>36538</v>
      </c>
      <c r="DW84" s="313">
        <v>36745</v>
      </c>
      <c r="DX84" s="313">
        <v>36849</v>
      </c>
      <c r="DY84" s="313">
        <v>36997</v>
      </c>
      <c r="DZ84" s="313">
        <v>37090</v>
      </c>
      <c r="EA84" s="313">
        <v>37158</v>
      </c>
      <c r="EB84" s="313">
        <v>37351</v>
      </c>
      <c r="EC84" s="313">
        <v>37427</v>
      </c>
      <c r="ED84" s="313">
        <v>37601</v>
      </c>
      <c r="EE84" s="313">
        <v>37504</v>
      </c>
      <c r="EF84" s="211">
        <v>37071</v>
      </c>
      <c r="EG84" s="211">
        <v>37278</v>
      </c>
      <c r="EH84" s="211">
        <v>37368</v>
      </c>
      <c r="EI84" s="211">
        <v>37457</v>
      </c>
      <c r="EJ84" s="211">
        <v>37743</v>
      </c>
      <c r="EK84" s="211">
        <v>37729</v>
      </c>
      <c r="EL84" s="211">
        <v>37733</v>
      </c>
      <c r="EM84" s="211">
        <v>37974</v>
      </c>
      <c r="EN84" s="211">
        <v>37974</v>
      </c>
      <c r="EO84" s="211">
        <v>38105</v>
      </c>
      <c r="EP84" s="211">
        <v>38340</v>
      </c>
      <c r="EQ84" s="211">
        <v>38255</v>
      </c>
      <c r="ER84" s="211">
        <v>37887</v>
      </c>
      <c r="ES84" s="211">
        <v>38228</v>
      </c>
      <c r="ET84" s="211">
        <v>38411</v>
      </c>
      <c r="EU84" s="211">
        <v>38523</v>
      </c>
      <c r="EV84" s="211">
        <v>38553</v>
      </c>
      <c r="EW84" s="328">
        <v>37661</v>
      </c>
      <c r="EX84" s="211">
        <v>37585</v>
      </c>
      <c r="EY84" s="324">
        <v>-76</v>
      </c>
      <c r="EZ84" s="325">
        <v>99.798199729162803</v>
      </c>
      <c r="FA84" s="324">
        <v>-670</v>
      </c>
      <c r="FB84" s="325">
        <v>98.248594954907901</v>
      </c>
    </row>
    <row r="85" spans="1:158" ht="15" outlineLevel="2">
      <c r="A85" s="348">
        <v>197</v>
      </c>
      <c r="B85" s="349" t="s">
        <v>538</v>
      </c>
      <c r="C85" s="348" t="s">
        <v>589</v>
      </c>
      <c r="D85" s="313">
        <v>2253</v>
      </c>
      <c r="E85" s="313">
        <v>2239</v>
      </c>
      <c r="F85" s="313">
        <v>2230</v>
      </c>
      <c r="G85" s="313">
        <v>2248</v>
      </c>
      <c r="H85" s="313">
        <v>2330</v>
      </c>
      <c r="I85" s="313">
        <v>2369</v>
      </c>
      <c r="J85" s="313">
        <v>2347</v>
      </c>
      <c r="K85" s="313">
        <v>2356</v>
      </c>
      <c r="L85" s="313">
        <v>2310</v>
      </c>
      <c r="M85" s="313">
        <v>2343</v>
      </c>
      <c r="N85" s="313">
        <v>2407</v>
      </c>
      <c r="O85" s="313">
        <v>2426</v>
      </c>
      <c r="P85" s="313">
        <v>2261</v>
      </c>
      <c r="Q85" s="313">
        <v>2261</v>
      </c>
      <c r="R85" s="313">
        <v>2340</v>
      </c>
      <c r="S85" s="313">
        <v>2361</v>
      </c>
      <c r="T85" s="313">
        <v>2330</v>
      </c>
      <c r="U85" s="313">
        <v>2526</v>
      </c>
      <c r="V85" s="313">
        <v>2529</v>
      </c>
      <c r="W85" s="313">
        <v>2543</v>
      </c>
      <c r="X85" s="313">
        <v>2589</v>
      </c>
      <c r="Y85" s="313">
        <v>2624</v>
      </c>
      <c r="Z85" s="313">
        <v>2595</v>
      </c>
      <c r="AA85" s="313">
        <v>2539</v>
      </c>
      <c r="AB85" s="313">
        <v>2431</v>
      </c>
      <c r="AC85" s="313">
        <v>2450</v>
      </c>
      <c r="AD85" s="313">
        <v>2411</v>
      </c>
      <c r="AE85" s="313">
        <v>2475</v>
      </c>
      <c r="AF85" s="313">
        <v>2426</v>
      </c>
      <c r="AG85" s="313">
        <v>2354</v>
      </c>
      <c r="AH85" s="313">
        <v>2548</v>
      </c>
      <c r="AI85" s="313">
        <v>2637</v>
      </c>
      <c r="AJ85" s="313">
        <v>2676</v>
      </c>
      <c r="AK85" s="313">
        <v>2712</v>
      </c>
      <c r="AL85" s="313">
        <v>2586</v>
      </c>
      <c r="AM85" s="313">
        <v>2638</v>
      </c>
      <c r="AN85" s="313">
        <v>2622</v>
      </c>
      <c r="AO85" s="313">
        <v>2631</v>
      </c>
      <c r="AP85" s="313">
        <v>2627</v>
      </c>
      <c r="AQ85" s="313">
        <v>2670</v>
      </c>
      <c r="AR85" s="313">
        <v>2682</v>
      </c>
      <c r="AS85" s="313">
        <v>2731</v>
      </c>
      <c r="AT85" s="313">
        <v>2709</v>
      </c>
      <c r="AU85" s="313">
        <v>2738</v>
      </c>
      <c r="AV85" s="313">
        <v>2730</v>
      </c>
      <c r="AW85" s="313">
        <v>2808</v>
      </c>
      <c r="AX85" s="313">
        <v>2797</v>
      </c>
      <c r="AY85" s="313">
        <v>2833</v>
      </c>
      <c r="AZ85" s="313">
        <v>2792</v>
      </c>
      <c r="BA85" s="313">
        <v>2769</v>
      </c>
      <c r="BB85" s="313">
        <v>2745</v>
      </c>
      <c r="BC85" s="313">
        <v>2631</v>
      </c>
      <c r="BD85" s="313">
        <v>2588</v>
      </c>
      <c r="BE85" s="313">
        <v>2626</v>
      </c>
      <c r="BF85" s="313">
        <v>2644</v>
      </c>
      <c r="BG85" s="313">
        <v>2537</v>
      </c>
      <c r="BH85" s="313">
        <v>2475</v>
      </c>
      <c r="BI85" s="313">
        <v>2442</v>
      </c>
      <c r="BJ85" s="313">
        <v>2443</v>
      </c>
      <c r="BK85" s="313">
        <v>2483</v>
      </c>
      <c r="BL85" s="211">
        <v>2472</v>
      </c>
      <c r="BM85" s="211">
        <v>2417</v>
      </c>
      <c r="BN85" s="211">
        <v>2402</v>
      </c>
      <c r="BO85" s="211">
        <v>2385</v>
      </c>
      <c r="BP85" s="211">
        <v>2369</v>
      </c>
      <c r="BQ85" s="211">
        <v>2397</v>
      </c>
      <c r="BR85" s="211">
        <v>2406</v>
      </c>
      <c r="BS85" s="211">
        <v>2422</v>
      </c>
      <c r="BT85" s="211">
        <v>2421</v>
      </c>
      <c r="BU85" s="211">
        <v>2425</v>
      </c>
      <c r="BV85" s="211">
        <v>2403</v>
      </c>
      <c r="BW85" s="211">
        <v>2419</v>
      </c>
      <c r="BX85" s="313">
        <v>2315</v>
      </c>
      <c r="BY85" s="313">
        <v>2329</v>
      </c>
      <c r="BZ85" s="313">
        <v>2375</v>
      </c>
      <c r="CA85" s="313">
        <v>2384</v>
      </c>
      <c r="CB85" s="313">
        <v>2398</v>
      </c>
      <c r="CC85" s="313">
        <v>2461</v>
      </c>
      <c r="CD85" s="313">
        <v>2484</v>
      </c>
      <c r="CE85" s="313">
        <v>2511</v>
      </c>
      <c r="CF85" s="313">
        <v>2493</v>
      </c>
      <c r="CG85" s="313">
        <v>2533</v>
      </c>
      <c r="CH85" s="313">
        <v>2585</v>
      </c>
      <c r="CI85" s="313">
        <v>2573</v>
      </c>
      <c r="CJ85" s="211">
        <v>2437</v>
      </c>
      <c r="CK85" s="211">
        <v>2395</v>
      </c>
      <c r="CL85" s="211">
        <v>2433</v>
      </c>
      <c r="CM85" s="211">
        <v>2398</v>
      </c>
      <c r="CN85" s="211">
        <v>2296</v>
      </c>
      <c r="CO85" s="211">
        <v>2273</v>
      </c>
      <c r="CP85" s="211">
        <v>2302</v>
      </c>
      <c r="CQ85" s="211">
        <v>2421</v>
      </c>
      <c r="CR85" s="211">
        <v>2459</v>
      </c>
      <c r="CS85" s="211">
        <v>2453</v>
      </c>
      <c r="CT85" s="211">
        <v>2504</v>
      </c>
      <c r="CU85" s="211">
        <v>2557</v>
      </c>
      <c r="CV85" s="313">
        <v>2566</v>
      </c>
      <c r="CW85" s="313">
        <v>2598</v>
      </c>
      <c r="CX85" s="313">
        <v>2649</v>
      </c>
      <c r="CY85" s="313">
        <v>2711</v>
      </c>
      <c r="CZ85" s="313">
        <v>2733</v>
      </c>
      <c r="DA85" s="313">
        <v>2753</v>
      </c>
      <c r="DB85" s="313">
        <v>2666</v>
      </c>
      <c r="DC85" s="313">
        <v>2622</v>
      </c>
      <c r="DD85" s="313">
        <v>2695</v>
      </c>
      <c r="DE85" s="313">
        <v>2713</v>
      </c>
      <c r="DF85" s="313">
        <v>2663</v>
      </c>
      <c r="DG85" s="313">
        <v>2705</v>
      </c>
      <c r="DH85" s="211">
        <v>2642</v>
      </c>
      <c r="DI85" s="211">
        <v>2698</v>
      </c>
      <c r="DJ85" s="211">
        <v>2696</v>
      </c>
      <c r="DK85" s="211">
        <v>2738</v>
      </c>
      <c r="DL85" s="211">
        <v>2741</v>
      </c>
      <c r="DM85" s="211">
        <v>2725</v>
      </c>
      <c r="DN85" s="211">
        <v>2487</v>
      </c>
      <c r="DO85" s="211">
        <v>2505</v>
      </c>
      <c r="DP85" s="211">
        <v>2576</v>
      </c>
      <c r="DQ85" s="211">
        <v>2591</v>
      </c>
      <c r="DR85" s="211">
        <v>2646</v>
      </c>
      <c r="DS85" s="211">
        <v>2631</v>
      </c>
      <c r="DT85" s="313">
        <v>2625</v>
      </c>
      <c r="DU85" s="313">
        <v>2592</v>
      </c>
      <c r="DV85" s="313">
        <v>2659</v>
      </c>
      <c r="DW85" s="313">
        <v>2684</v>
      </c>
      <c r="DX85" s="313">
        <v>2705</v>
      </c>
      <c r="DY85" s="313">
        <v>2727</v>
      </c>
      <c r="DZ85" s="313">
        <v>2720</v>
      </c>
      <c r="EA85" s="313">
        <v>2680</v>
      </c>
      <c r="EB85" s="313">
        <v>2710</v>
      </c>
      <c r="EC85" s="313">
        <v>2709</v>
      </c>
      <c r="ED85" s="313">
        <v>2739</v>
      </c>
      <c r="EE85" s="313">
        <v>2728</v>
      </c>
      <c r="EF85" s="211">
        <v>2680</v>
      </c>
      <c r="EG85" s="211">
        <v>2671</v>
      </c>
      <c r="EH85" s="211">
        <v>2683</v>
      </c>
      <c r="EI85" s="211">
        <v>2703</v>
      </c>
      <c r="EJ85" s="211">
        <v>2747</v>
      </c>
      <c r="EK85" s="211">
        <v>2767</v>
      </c>
      <c r="EL85" s="211">
        <v>2774</v>
      </c>
      <c r="EM85" s="211">
        <v>2798</v>
      </c>
      <c r="EN85" s="211">
        <v>2801</v>
      </c>
      <c r="EO85" s="211">
        <v>2844</v>
      </c>
      <c r="EP85" s="211">
        <v>2877</v>
      </c>
      <c r="EQ85" s="211">
        <v>2843</v>
      </c>
      <c r="ER85" s="211">
        <v>2709</v>
      </c>
      <c r="ES85" s="211">
        <v>2736</v>
      </c>
      <c r="ET85" s="211">
        <v>2783</v>
      </c>
      <c r="EU85" s="211">
        <v>2775</v>
      </c>
      <c r="EV85" s="211">
        <v>2759</v>
      </c>
      <c r="EW85" s="328">
        <v>2774</v>
      </c>
      <c r="EX85" s="211">
        <v>2765</v>
      </c>
      <c r="EY85" s="324">
        <v>-9</v>
      </c>
      <c r="EZ85" s="325">
        <v>99.6755587599135</v>
      </c>
      <c r="FA85" s="324">
        <v>-78</v>
      </c>
      <c r="FB85" s="325">
        <v>97.256419275413293</v>
      </c>
    </row>
    <row r="86" spans="1:158" ht="15" outlineLevel="2">
      <c r="A86" s="348">
        <v>206</v>
      </c>
      <c r="B86" s="349" t="s">
        <v>538</v>
      </c>
      <c r="C86" s="348" t="s">
        <v>590</v>
      </c>
      <c r="D86" s="313">
        <v>585</v>
      </c>
      <c r="E86" s="313">
        <v>592</v>
      </c>
      <c r="F86" s="313">
        <v>601</v>
      </c>
      <c r="G86" s="313">
        <v>612</v>
      </c>
      <c r="H86" s="313">
        <v>605</v>
      </c>
      <c r="I86" s="313">
        <v>588</v>
      </c>
      <c r="J86" s="313">
        <v>591</v>
      </c>
      <c r="K86" s="313">
        <v>582</v>
      </c>
      <c r="L86" s="313">
        <v>596</v>
      </c>
      <c r="M86" s="313">
        <v>606</v>
      </c>
      <c r="N86" s="313">
        <v>627</v>
      </c>
      <c r="O86" s="313">
        <v>620</v>
      </c>
      <c r="P86" s="313">
        <v>583</v>
      </c>
      <c r="Q86" s="313">
        <v>595</v>
      </c>
      <c r="R86" s="313">
        <v>629</v>
      </c>
      <c r="S86" s="313">
        <v>623</v>
      </c>
      <c r="T86" s="313">
        <v>605</v>
      </c>
      <c r="U86" s="313">
        <v>652</v>
      </c>
      <c r="V86" s="313">
        <v>675</v>
      </c>
      <c r="W86" s="313">
        <v>697</v>
      </c>
      <c r="X86" s="313">
        <v>709</v>
      </c>
      <c r="Y86" s="313">
        <v>711</v>
      </c>
      <c r="Z86" s="313">
        <v>684</v>
      </c>
      <c r="AA86" s="313">
        <v>673</v>
      </c>
      <c r="AB86" s="313">
        <v>649</v>
      </c>
      <c r="AC86" s="313">
        <v>639</v>
      </c>
      <c r="AD86" s="313">
        <v>664</v>
      </c>
      <c r="AE86" s="313">
        <v>663</v>
      </c>
      <c r="AF86" s="313">
        <v>654</v>
      </c>
      <c r="AG86" s="313">
        <v>664</v>
      </c>
      <c r="AH86" s="313">
        <v>709</v>
      </c>
      <c r="AI86" s="313">
        <v>730</v>
      </c>
      <c r="AJ86" s="313">
        <v>738</v>
      </c>
      <c r="AK86" s="313">
        <v>738</v>
      </c>
      <c r="AL86" s="313">
        <v>723</v>
      </c>
      <c r="AM86" s="313">
        <v>723</v>
      </c>
      <c r="AN86" s="313">
        <v>719</v>
      </c>
      <c r="AO86" s="313">
        <v>659</v>
      </c>
      <c r="AP86" s="313">
        <v>694</v>
      </c>
      <c r="AQ86" s="313">
        <v>709</v>
      </c>
      <c r="AR86" s="313">
        <v>729</v>
      </c>
      <c r="AS86" s="313">
        <v>731</v>
      </c>
      <c r="AT86" s="313">
        <v>743</v>
      </c>
      <c r="AU86" s="313">
        <v>723</v>
      </c>
      <c r="AV86" s="313">
        <v>779</v>
      </c>
      <c r="AW86" s="313">
        <v>715</v>
      </c>
      <c r="AX86" s="313">
        <v>711</v>
      </c>
      <c r="AY86" s="313">
        <v>710</v>
      </c>
      <c r="AZ86" s="313">
        <v>691</v>
      </c>
      <c r="BA86" s="313">
        <v>692</v>
      </c>
      <c r="BB86" s="313">
        <v>696</v>
      </c>
      <c r="BC86" s="313">
        <v>667</v>
      </c>
      <c r="BD86" s="313">
        <v>656</v>
      </c>
      <c r="BE86" s="313">
        <v>660</v>
      </c>
      <c r="BF86" s="313">
        <v>677</v>
      </c>
      <c r="BG86" s="313">
        <v>680</v>
      </c>
      <c r="BH86" s="313">
        <v>682</v>
      </c>
      <c r="BI86" s="313">
        <v>677</v>
      </c>
      <c r="BJ86" s="313">
        <v>665</v>
      </c>
      <c r="BK86" s="313">
        <v>664</v>
      </c>
      <c r="BL86" s="211">
        <v>652</v>
      </c>
      <c r="BM86" s="211">
        <v>640</v>
      </c>
      <c r="BN86" s="211">
        <v>642</v>
      </c>
      <c r="BO86" s="211">
        <v>608</v>
      </c>
      <c r="BP86" s="211">
        <v>605</v>
      </c>
      <c r="BQ86" s="211">
        <v>622</v>
      </c>
      <c r="BR86" s="211">
        <v>623</v>
      </c>
      <c r="BS86" s="211">
        <v>629</v>
      </c>
      <c r="BT86" s="211">
        <v>627</v>
      </c>
      <c r="BU86" s="211">
        <v>624</v>
      </c>
      <c r="BV86" s="211">
        <v>643</v>
      </c>
      <c r="BW86" s="211">
        <v>636</v>
      </c>
      <c r="BX86" s="313">
        <v>604</v>
      </c>
      <c r="BY86" s="313">
        <v>582</v>
      </c>
      <c r="BZ86" s="313">
        <v>604</v>
      </c>
      <c r="CA86" s="313">
        <v>599</v>
      </c>
      <c r="CB86" s="313">
        <v>609</v>
      </c>
      <c r="CC86" s="313">
        <v>620</v>
      </c>
      <c r="CD86" s="313">
        <v>612</v>
      </c>
      <c r="CE86" s="313">
        <v>631</v>
      </c>
      <c r="CF86" s="313">
        <v>632</v>
      </c>
      <c r="CG86" s="313">
        <v>640</v>
      </c>
      <c r="CH86" s="313">
        <v>655</v>
      </c>
      <c r="CI86" s="313">
        <v>647</v>
      </c>
      <c r="CJ86" s="211">
        <v>607</v>
      </c>
      <c r="CK86" s="211">
        <v>597</v>
      </c>
      <c r="CL86" s="211">
        <v>604</v>
      </c>
      <c r="CM86" s="211">
        <v>588</v>
      </c>
      <c r="CN86" s="211">
        <v>579</v>
      </c>
      <c r="CO86" s="211">
        <v>585</v>
      </c>
      <c r="CP86" s="211">
        <v>604</v>
      </c>
      <c r="CQ86" s="211">
        <v>626</v>
      </c>
      <c r="CR86" s="211">
        <v>630</v>
      </c>
      <c r="CS86" s="211">
        <v>628</v>
      </c>
      <c r="CT86" s="211">
        <v>635</v>
      </c>
      <c r="CU86" s="211">
        <v>632</v>
      </c>
      <c r="CV86" s="313">
        <v>611</v>
      </c>
      <c r="CW86" s="313">
        <v>634</v>
      </c>
      <c r="CX86" s="313">
        <v>662</v>
      </c>
      <c r="CY86" s="313">
        <v>673</v>
      </c>
      <c r="CZ86" s="313">
        <v>670</v>
      </c>
      <c r="DA86" s="313">
        <v>670</v>
      </c>
      <c r="DB86" s="313">
        <v>685</v>
      </c>
      <c r="DC86" s="313">
        <v>684</v>
      </c>
      <c r="DD86" s="313">
        <v>676</v>
      </c>
      <c r="DE86" s="313">
        <v>661</v>
      </c>
      <c r="DF86" s="313">
        <v>655</v>
      </c>
      <c r="DG86" s="313">
        <v>667</v>
      </c>
      <c r="DH86" s="211">
        <v>656</v>
      </c>
      <c r="DI86" s="211">
        <v>660</v>
      </c>
      <c r="DJ86" s="211">
        <v>667</v>
      </c>
      <c r="DK86" s="211">
        <v>674</v>
      </c>
      <c r="DL86" s="211">
        <v>678</v>
      </c>
      <c r="DM86" s="211">
        <v>681</v>
      </c>
      <c r="DN86" s="211">
        <v>619</v>
      </c>
      <c r="DO86" s="211">
        <v>609</v>
      </c>
      <c r="DP86" s="211">
        <v>632</v>
      </c>
      <c r="DQ86" s="211">
        <v>640</v>
      </c>
      <c r="DR86" s="211">
        <v>651</v>
      </c>
      <c r="DS86" s="211">
        <v>663</v>
      </c>
      <c r="DT86" s="313">
        <v>647</v>
      </c>
      <c r="DU86" s="313">
        <v>653</v>
      </c>
      <c r="DV86" s="313">
        <v>671</v>
      </c>
      <c r="DW86" s="313">
        <v>668</v>
      </c>
      <c r="DX86" s="313">
        <v>665</v>
      </c>
      <c r="DY86" s="313">
        <v>667</v>
      </c>
      <c r="DZ86" s="313">
        <v>674</v>
      </c>
      <c r="EA86" s="313">
        <v>690</v>
      </c>
      <c r="EB86" s="313">
        <v>703</v>
      </c>
      <c r="EC86" s="313">
        <v>715</v>
      </c>
      <c r="ED86" s="313">
        <v>687</v>
      </c>
      <c r="EE86" s="313">
        <v>662</v>
      </c>
      <c r="EF86" s="211">
        <v>640</v>
      </c>
      <c r="EG86" s="211">
        <v>639</v>
      </c>
      <c r="EH86" s="211">
        <v>655</v>
      </c>
      <c r="EI86" s="211">
        <v>669</v>
      </c>
      <c r="EJ86" s="211">
        <v>678</v>
      </c>
      <c r="EK86" s="211">
        <v>700</v>
      </c>
      <c r="EL86" s="211">
        <v>714</v>
      </c>
      <c r="EM86" s="211">
        <v>727</v>
      </c>
      <c r="EN86" s="211">
        <v>748</v>
      </c>
      <c r="EO86" s="211">
        <v>768</v>
      </c>
      <c r="EP86" s="211">
        <v>780</v>
      </c>
      <c r="EQ86" s="211">
        <v>778</v>
      </c>
      <c r="ER86" s="211">
        <v>756</v>
      </c>
      <c r="ES86" s="211">
        <v>752</v>
      </c>
      <c r="ET86" s="211">
        <v>758</v>
      </c>
      <c r="EU86" s="211">
        <v>785</v>
      </c>
      <c r="EV86" s="211">
        <v>795</v>
      </c>
      <c r="EW86" s="328">
        <v>808</v>
      </c>
      <c r="EX86" s="211">
        <v>826</v>
      </c>
      <c r="EY86" s="324">
        <v>18</v>
      </c>
      <c r="EZ86" s="325">
        <v>102.227722772277</v>
      </c>
      <c r="FA86" s="324">
        <v>48</v>
      </c>
      <c r="FB86" s="325">
        <v>106.169665809769</v>
      </c>
    </row>
    <row r="87" spans="1:158" ht="15" outlineLevel="2">
      <c r="A87" s="348">
        <v>313</v>
      </c>
      <c r="B87" s="349" t="s">
        <v>538</v>
      </c>
      <c r="C87" s="348" t="s">
        <v>411</v>
      </c>
      <c r="D87" s="313">
        <v>1443</v>
      </c>
      <c r="E87" s="313">
        <v>1289</v>
      </c>
      <c r="F87" s="313">
        <v>1321</v>
      </c>
      <c r="G87" s="313">
        <v>1317</v>
      </c>
      <c r="H87" s="313">
        <v>1327</v>
      </c>
      <c r="I87" s="313">
        <v>1329</v>
      </c>
      <c r="J87" s="313">
        <v>1326</v>
      </c>
      <c r="K87" s="313">
        <v>1330</v>
      </c>
      <c r="L87" s="313">
        <v>1296</v>
      </c>
      <c r="M87" s="313">
        <v>1367</v>
      </c>
      <c r="N87" s="313">
        <v>1400</v>
      </c>
      <c r="O87" s="313">
        <v>1432</v>
      </c>
      <c r="P87" s="313">
        <v>1368</v>
      </c>
      <c r="Q87" s="313">
        <v>1407</v>
      </c>
      <c r="R87" s="313">
        <v>1430</v>
      </c>
      <c r="S87" s="313">
        <v>1378</v>
      </c>
      <c r="T87" s="313">
        <v>1327</v>
      </c>
      <c r="U87" s="313">
        <v>1449</v>
      </c>
      <c r="V87" s="313">
        <v>1473</v>
      </c>
      <c r="W87" s="313">
        <v>1516</v>
      </c>
      <c r="X87" s="313">
        <v>1540</v>
      </c>
      <c r="Y87" s="313">
        <v>1539</v>
      </c>
      <c r="Z87" s="313">
        <v>1484</v>
      </c>
      <c r="AA87" s="313">
        <v>1449</v>
      </c>
      <c r="AB87" s="313">
        <v>1364</v>
      </c>
      <c r="AC87" s="313">
        <v>1363</v>
      </c>
      <c r="AD87" s="313">
        <v>1356</v>
      </c>
      <c r="AE87" s="313">
        <v>1378</v>
      </c>
      <c r="AF87" s="313">
        <v>1361</v>
      </c>
      <c r="AG87" s="313">
        <v>1384</v>
      </c>
      <c r="AH87" s="313">
        <v>1470</v>
      </c>
      <c r="AI87" s="313">
        <v>1482</v>
      </c>
      <c r="AJ87" s="313">
        <v>1482</v>
      </c>
      <c r="AK87" s="313">
        <v>1568</v>
      </c>
      <c r="AL87" s="313">
        <v>1564</v>
      </c>
      <c r="AM87" s="313">
        <v>1656</v>
      </c>
      <c r="AN87" s="313">
        <v>1697</v>
      </c>
      <c r="AO87" s="313">
        <v>1618</v>
      </c>
      <c r="AP87" s="313">
        <v>1615</v>
      </c>
      <c r="AQ87" s="313">
        <v>1659</v>
      </c>
      <c r="AR87" s="313">
        <v>1689</v>
      </c>
      <c r="AS87" s="313">
        <v>1746</v>
      </c>
      <c r="AT87" s="313">
        <v>1768</v>
      </c>
      <c r="AU87" s="313">
        <v>1787</v>
      </c>
      <c r="AV87" s="313">
        <v>2058</v>
      </c>
      <c r="AW87" s="313">
        <v>1794</v>
      </c>
      <c r="AX87" s="313">
        <v>1781</v>
      </c>
      <c r="AY87" s="313">
        <v>1771</v>
      </c>
      <c r="AZ87" s="313">
        <v>1763</v>
      </c>
      <c r="BA87" s="313">
        <v>1717</v>
      </c>
      <c r="BB87" s="313">
        <v>1695</v>
      </c>
      <c r="BC87" s="313">
        <v>1656</v>
      </c>
      <c r="BD87" s="313">
        <v>1676</v>
      </c>
      <c r="BE87" s="313">
        <v>1663</v>
      </c>
      <c r="BF87" s="313">
        <v>1672</v>
      </c>
      <c r="BG87" s="313">
        <v>1628</v>
      </c>
      <c r="BH87" s="313">
        <v>1635</v>
      </c>
      <c r="BI87" s="313">
        <v>1625</v>
      </c>
      <c r="BJ87" s="313">
        <v>1594</v>
      </c>
      <c r="BK87" s="313">
        <v>1605</v>
      </c>
      <c r="BL87" s="211">
        <v>1588</v>
      </c>
      <c r="BM87" s="211">
        <v>1563</v>
      </c>
      <c r="BN87" s="211">
        <v>1542</v>
      </c>
      <c r="BO87" s="211">
        <v>1580</v>
      </c>
      <c r="BP87" s="211">
        <v>1582</v>
      </c>
      <c r="BQ87" s="211">
        <v>1592</v>
      </c>
      <c r="BR87" s="211">
        <v>1603</v>
      </c>
      <c r="BS87" s="211">
        <v>1618</v>
      </c>
      <c r="BT87" s="211">
        <v>1665</v>
      </c>
      <c r="BU87" s="211">
        <v>1697</v>
      </c>
      <c r="BV87" s="211">
        <v>1664</v>
      </c>
      <c r="BW87" s="211">
        <v>1633</v>
      </c>
      <c r="BX87" s="313">
        <v>1588</v>
      </c>
      <c r="BY87" s="313">
        <v>1577</v>
      </c>
      <c r="BZ87" s="313">
        <v>1594</v>
      </c>
      <c r="CA87" s="313">
        <v>1634</v>
      </c>
      <c r="CB87" s="313">
        <v>1659</v>
      </c>
      <c r="CC87" s="313">
        <v>1654</v>
      </c>
      <c r="CD87" s="313">
        <v>1655</v>
      </c>
      <c r="CE87" s="313">
        <v>1650</v>
      </c>
      <c r="CF87" s="313">
        <v>1580</v>
      </c>
      <c r="CG87" s="313">
        <v>1588</v>
      </c>
      <c r="CH87" s="313">
        <v>1600</v>
      </c>
      <c r="CI87" s="313">
        <v>1578</v>
      </c>
      <c r="CJ87" s="211">
        <v>1509</v>
      </c>
      <c r="CK87" s="211">
        <v>1471</v>
      </c>
      <c r="CL87" s="211">
        <v>1488</v>
      </c>
      <c r="CM87" s="211">
        <v>1491</v>
      </c>
      <c r="CN87" s="211">
        <v>1410</v>
      </c>
      <c r="CO87" s="211">
        <v>1408</v>
      </c>
      <c r="CP87" s="211">
        <v>1413</v>
      </c>
      <c r="CQ87" s="211">
        <v>1451</v>
      </c>
      <c r="CR87" s="211">
        <v>1466</v>
      </c>
      <c r="CS87" s="211">
        <v>1437</v>
      </c>
      <c r="CT87" s="211">
        <v>1467</v>
      </c>
      <c r="CU87" s="211">
        <v>1420</v>
      </c>
      <c r="CV87" s="313">
        <v>1444</v>
      </c>
      <c r="CW87" s="313">
        <v>1431</v>
      </c>
      <c r="CX87" s="313">
        <v>1460</v>
      </c>
      <c r="CY87" s="313">
        <v>1489</v>
      </c>
      <c r="CZ87" s="313">
        <v>1528</v>
      </c>
      <c r="DA87" s="313">
        <v>1558</v>
      </c>
      <c r="DB87" s="313">
        <v>1521</v>
      </c>
      <c r="DC87" s="313">
        <v>1510</v>
      </c>
      <c r="DD87" s="313">
        <v>1563</v>
      </c>
      <c r="DE87" s="313">
        <v>1560</v>
      </c>
      <c r="DF87" s="313">
        <v>1541</v>
      </c>
      <c r="DG87" s="313">
        <v>1585</v>
      </c>
      <c r="DH87" s="211">
        <v>1560</v>
      </c>
      <c r="DI87" s="211">
        <v>1630</v>
      </c>
      <c r="DJ87" s="211">
        <v>1619</v>
      </c>
      <c r="DK87" s="211">
        <v>1614</v>
      </c>
      <c r="DL87" s="211">
        <v>1643</v>
      </c>
      <c r="DM87" s="211">
        <v>1682</v>
      </c>
      <c r="DN87" s="211">
        <v>1553</v>
      </c>
      <c r="DO87" s="211">
        <v>1605</v>
      </c>
      <c r="DP87" s="211">
        <v>1631</v>
      </c>
      <c r="DQ87" s="211">
        <v>1628</v>
      </c>
      <c r="DR87" s="211">
        <v>1652</v>
      </c>
      <c r="DS87" s="211">
        <v>1646</v>
      </c>
      <c r="DT87" s="313">
        <v>1621</v>
      </c>
      <c r="DU87" s="313">
        <v>1657</v>
      </c>
      <c r="DV87" s="313">
        <v>1656</v>
      </c>
      <c r="DW87" s="313">
        <v>1668</v>
      </c>
      <c r="DX87" s="313">
        <v>1693</v>
      </c>
      <c r="DY87" s="313">
        <v>1668</v>
      </c>
      <c r="DZ87" s="313">
        <v>1654</v>
      </c>
      <c r="EA87" s="313">
        <v>1626</v>
      </c>
      <c r="EB87" s="313">
        <v>1705</v>
      </c>
      <c r="EC87" s="313">
        <v>1742</v>
      </c>
      <c r="ED87" s="313">
        <v>1755</v>
      </c>
      <c r="EE87" s="313">
        <v>1743</v>
      </c>
      <c r="EF87" s="211">
        <v>1699</v>
      </c>
      <c r="EG87" s="211">
        <v>1693</v>
      </c>
      <c r="EH87" s="211">
        <v>1733</v>
      </c>
      <c r="EI87" s="211">
        <v>1762</v>
      </c>
      <c r="EJ87" s="211">
        <v>1785</v>
      </c>
      <c r="EK87" s="211">
        <v>1791</v>
      </c>
      <c r="EL87" s="211">
        <v>1790</v>
      </c>
      <c r="EM87" s="211">
        <v>1822</v>
      </c>
      <c r="EN87" s="211">
        <v>1822</v>
      </c>
      <c r="EO87" s="211">
        <v>1804</v>
      </c>
      <c r="EP87" s="211">
        <v>1773</v>
      </c>
      <c r="EQ87" s="211">
        <v>1764</v>
      </c>
      <c r="ER87" s="211">
        <v>1759</v>
      </c>
      <c r="ES87" s="211">
        <v>1797</v>
      </c>
      <c r="ET87" s="211">
        <v>1816</v>
      </c>
      <c r="EU87" s="211">
        <v>1858</v>
      </c>
      <c r="EV87" s="211">
        <v>1904</v>
      </c>
      <c r="EW87" s="328">
        <v>1860</v>
      </c>
      <c r="EX87" s="211">
        <v>1853</v>
      </c>
      <c r="EY87" s="324">
        <v>-7</v>
      </c>
      <c r="EZ87" s="325">
        <v>99.623655913978496</v>
      </c>
      <c r="FA87" s="324">
        <v>89</v>
      </c>
      <c r="FB87" s="325">
        <v>105.04535147392301</v>
      </c>
    </row>
    <row r="88" spans="1:158" ht="15" outlineLevel="2">
      <c r="A88" s="348">
        <v>318</v>
      </c>
      <c r="B88" s="349" t="s">
        <v>538</v>
      </c>
      <c r="C88" s="348" t="s">
        <v>413</v>
      </c>
      <c r="D88" s="313">
        <v>17446</v>
      </c>
      <c r="E88" s="313">
        <v>17617</v>
      </c>
      <c r="F88" s="313">
        <v>17662</v>
      </c>
      <c r="G88" s="313">
        <v>17842</v>
      </c>
      <c r="H88" s="313">
        <v>18068</v>
      </c>
      <c r="I88" s="313">
        <v>18116</v>
      </c>
      <c r="J88" s="313">
        <v>18162</v>
      </c>
      <c r="K88" s="313">
        <v>18276</v>
      </c>
      <c r="L88" s="313">
        <v>18222</v>
      </c>
      <c r="M88" s="313">
        <v>18461</v>
      </c>
      <c r="N88" s="313">
        <v>18482</v>
      </c>
      <c r="O88" s="313">
        <v>18490</v>
      </c>
      <c r="P88" s="313">
        <v>18167</v>
      </c>
      <c r="Q88" s="313">
        <v>16733</v>
      </c>
      <c r="R88" s="313">
        <v>18342</v>
      </c>
      <c r="S88" s="313">
        <v>18550</v>
      </c>
      <c r="T88" s="313">
        <v>18068</v>
      </c>
      <c r="U88" s="313">
        <v>19103</v>
      </c>
      <c r="V88" s="313">
        <v>19030</v>
      </c>
      <c r="W88" s="313">
        <v>19483</v>
      </c>
      <c r="X88" s="313">
        <v>19536</v>
      </c>
      <c r="Y88" s="313">
        <v>19688</v>
      </c>
      <c r="Z88" s="313">
        <v>19816</v>
      </c>
      <c r="AA88" s="313">
        <v>19671</v>
      </c>
      <c r="AB88" s="313">
        <v>19398</v>
      </c>
      <c r="AC88" s="313">
        <v>19453</v>
      </c>
      <c r="AD88" s="313">
        <v>19473</v>
      </c>
      <c r="AE88" s="313">
        <v>19530</v>
      </c>
      <c r="AF88" s="313">
        <v>19715</v>
      </c>
      <c r="AG88" s="313">
        <v>19906</v>
      </c>
      <c r="AH88" s="313">
        <v>20331</v>
      </c>
      <c r="AI88" s="313">
        <v>20440</v>
      </c>
      <c r="AJ88" s="313">
        <v>20735</v>
      </c>
      <c r="AK88" s="313">
        <v>20911</v>
      </c>
      <c r="AL88" s="313">
        <v>20944</v>
      </c>
      <c r="AM88" s="313">
        <v>21054</v>
      </c>
      <c r="AN88" s="313">
        <v>20810</v>
      </c>
      <c r="AO88" s="313">
        <v>20789</v>
      </c>
      <c r="AP88" s="313">
        <v>21066</v>
      </c>
      <c r="AQ88" s="313">
        <v>21328</v>
      </c>
      <c r="AR88" s="313">
        <v>21469</v>
      </c>
      <c r="AS88" s="313">
        <v>21690</v>
      </c>
      <c r="AT88" s="313">
        <v>21842</v>
      </c>
      <c r="AU88" s="313">
        <v>21970</v>
      </c>
      <c r="AV88" s="313">
        <v>22139</v>
      </c>
      <c r="AW88" s="313">
        <v>22528</v>
      </c>
      <c r="AX88" s="313">
        <v>22596</v>
      </c>
      <c r="AY88" s="313">
        <v>22557</v>
      </c>
      <c r="AZ88" s="313">
        <v>22251</v>
      </c>
      <c r="BA88" s="313">
        <v>21965</v>
      </c>
      <c r="BB88" s="313">
        <v>22466</v>
      </c>
      <c r="BC88" s="313">
        <v>22495</v>
      </c>
      <c r="BD88" s="313">
        <v>22430</v>
      </c>
      <c r="BE88" s="313">
        <v>22657</v>
      </c>
      <c r="BF88" s="313">
        <v>22845</v>
      </c>
      <c r="BG88" s="313">
        <v>22914</v>
      </c>
      <c r="BH88" s="313">
        <v>23036</v>
      </c>
      <c r="BI88" s="313">
        <v>23241</v>
      </c>
      <c r="BJ88" s="313">
        <v>23442</v>
      </c>
      <c r="BK88" s="313">
        <v>23578</v>
      </c>
      <c r="BL88" s="211">
        <v>23441</v>
      </c>
      <c r="BM88" s="211">
        <v>23478</v>
      </c>
      <c r="BN88" s="211">
        <v>23734</v>
      </c>
      <c r="BO88" s="211">
        <v>23784</v>
      </c>
      <c r="BP88" s="211">
        <v>23965</v>
      </c>
      <c r="BQ88" s="211">
        <v>24128</v>
      </c>
      <c r="BR88" s="211">
        <v>24101</v>
      </c>
      <c r="BS88" s="211">
        <v>24184</v>
      </c>
      <c r="BT88" s="211">
        <v>24482</v>
      </c>
      <c r="BU88" s="211">
        <v>24533</v>
      </c>
      <c r="BV88" s="211">
        <v>24655</v>
      </c>
      <c r="BW88" s="211">
        <v>26207</v>
      </c>
      <c r="BX88" s="313">
        <v>25965</v>
      </c>
      <c r="BY88" s="313">
        <v>25972</v>
      </c>
      <c r="BZ88" s="313">
        <v>26238</v>
      </c>
      <c r="CA88" s="313">
        <v>26554</v>
      </c>
      <c r="CB88" s="313">
        <v>26821</v>
      </c>
      <c r="CC88" s="313">
        <v>27059</v>
      </c>
      <c r="CD88" s="313">
        <v>27089</v>
      </c>
      <c r="CE88" s="313">
        <v>27387</v>
      </c>
      <c r="CF88" s="313">
        <v>27498</v>
      </c>
      <c r="CG88" s="313">
        <v>27683</v>
      </c>
      <c r="CH88" s="313">
        <v>27774</v>
      </c>
      <c r="CI88" s="313">
        <v>27759</v>
      </c>
      <c r="CJ88" s="211">
        <v>27622</v>
      </c>
      <c r="CK88" s="211">
        <v>27646</v>
      </c>
      <c r="CL88" s="211">
        <v>27733</v>
      </c>
      <c r="CM88" s="211">
        <v>27489</v>
      </c>
      <c r="CN88" s="211">
        <v>27093</v>
      </c>
      <c r="CO88" s="211">
        <v>27059</v>
      </c>
      <c r="CP88" s="211">
        <v>27505</v>
      </c>
      <c r="CQ88" s="211">
        <v>28188</v>
      </c>
      <c r="CR88" s="211">
        <v>28493</v>
      </c>
      <c r="CS88" s="211">
        <v>28846</v>
      </c>
      <c r="CT88" s="211">
        <v>29220</v>
      </c>
      <c r="CU88" s="211">
        <v>29571</v>
      </c>
      <c r="CV88" s="313">
        <v>29657</v>
      </c>
      <c r="CW88" s="313">
        <v>30189</v>
      </c>
      <c r="CX88" s="313">
        <v>30554</v>
      </c>
      <c r="CY88" s="313">
        <v>30942</v>
      </c>
      <c r="CZ88" s="313">
        <v>31224</v>
      </c>
      <c r="DA88" s="313">
        <v>31499</v>
      </c>
      <c r="DB88" s="313">
        <v>31713</v>
      </c>
      <c r="DC88" s="313">
        <v>32018</v>
      </c>
      <c r="DD88" s="313">
        <v>31825</v>
      </c>
      <c r="DE88" s="313">
        <v>32134</v>
      </c>
      <c r="DF88" s="313">
        <v>32376</v>
      </c>
      <c r="DG88" s="313">
        <v>32419</v>
      </c>
      <c r="DH88" s="211">
        <v>32501</v>
      </c>
      <c r="DI88" s="211">
        <v>32676</v>
      </c>
      <c r="DJ88" s="211">
        <v>32455</v>
      </c>
      <c r="DK88" s="211">
        <v>32658</v>
      </c>
      <c r="DL88" s="211">
        <v>32814</v>
      </c>
      <c r="DM88" s="211">
        <v>33028</v>
      </c>
      <c r="DN88" s="211">
        <v>31661</v>
      </c>
      <c r="DO88" s="211">
        <v>32047</v>
      </c>
      <c r="DP88" s="211">
        <v>32395</v>
      </c>
      <c r="DQ88" s="211">
        <v>32670</v>
      </c>
      <c r="DR88" s="211">
        <v>32820</v>
      </c>
      <c r="DS88" s="211">
        <v>32902</v>
      </c>
      <c r="DT88" s="313">
        <v>32640</v>
      </c>
      <c r="DU88" s="313">
        <v>32815</v>
      </c>
      <c r="DV88" s="313">
        <v>33075</v>
      </c>
      <c r="DW88" s="313">
        <v>33149</v>
      </c>
      <c r="DX88" s="313">
        <v>33233</v>
      </c>
      <c r="DY88" s="313">
        <v>33380</v>
      </c>
      <c r="DZ88" s="313">
        <v>33399</v>
      </c>
      <c r="EA88" s="313">
        <v>33294</v>
      </c>
      <c r="EB88" s="313">
        <v>33496</v>
      </c>
      <c r="EC88" s="313">
        <v>33605</v>
      </c>
      <c r="ED88" s="313">
        <v>33698</v>
      </c>
      <c r="EE88" s="313">
        <v>33775</v>
      </c>
      <c r="EF88" s="211">
        <v>33415</v>
      </c>
      <c r="EG88" s="211">
        <v>33615</v>
      </c>
      <c r="EH88" s="211">
        <v>33750</v>
      </c>
      <c r="EI88" s="211">
        <v>33865</v>
      </c>
      <c r="EJ88" s="211">
        <v>34045</v>
      </c>
      <c r="EK88" s="211">
        <v>34399</v>
      </c>
      <c r="EL88" s="211">
        <v>34445</v>
      </c>
      <c r="EM88" s="211">
        <v>34646</v>
      </c>
      <c r="EN88" s="211">
        <v>34598</v>
      </c>
      <c r="EO88" s="211">
        <v>34647</v>
      </c>
      <c r="EP88" s="211">
        <v>34945</v>
      </c>
      <c r="EQ88" s="211">
        <v>34952</v>
      </c>
      <c r="ER88" s="211">
        <v>34600</v>
      </c>
      <c r="ES88" s="211">
        <v>34792</v>
      </c>
      <c r="ET88" s="211">
        <v>35103</v>
      </c>
      <c r="EU88" s="211">
        <v>35089</v>
      </c>
      <c r="EV88" s="211">
        <v>35210</v>
      </c>
      <c r="EW88" s="328">
        <v>34366</v>
      </c>
      <c r="EX88" s="211">
        <v>34338</v>
      </c>
      <c r="EY88" s="324">
        <v>-28</v>
      </c>
      <c r="EZ88" s="325">
        <v>99.918524122679401</v>
      </c>
      <c r="FA88" s="324">
        <v>-614</v>
      </c>
      <c r="FB88" s="325">
        <v>98.243305104142806</v>
      </c>
    </row>
    <row r="89" spans="1:158" ht="15" outlineLevel="2">
      <c r="A89" s="348">
        <v>321</v>
      </c>
      <c r="B89" s="349" t="s">
        <v>538</v>
      </c>
      <c r="C89" s="348" t="s">
        <v>591</v>
      </c>
      <c r="D89" s="313">
        <v>2408</v>
      </c>
      <c r="E89" s="313">
        <v>2420</v>
      </c>
      <c r="F89" s="313">
        <v>2422</v>
      </c>
      <c r="G89" s="313">
        <v>2390</v>
      </c>
      <c r="H89" s="313">
        <v>2382</v>
      </c>
      <c r="I89" s="313">
        <v>2435</v>
      </c>
      <c r="J89" s="313">
        <v>2443</v>
      </c>
      <c r="K89" s="313">
        <v>2481</v>
      </c>
      <c r="L89" s="313">
        <v>2415</v>
      </c>
      <c r="M89" s="313">
        <v>2429</v>
      </c>
      <c r="N89" s="313">
        <v>2434</v>
      </c>
      <c r="O89" s="313">
        <v>2434</v>
      </c>
      <c r="P89" s="313">
        <v>2409</v>
      </c>
      <c r="Q89" s="313">
        <v>1317</v>
      </c>
      <c r="R89" s="313">
        <v>2225</v>
      </c>
      <c r="S89" s="313">
        <v>2275</v>
      </c>
      <c r="T89" s="313">
        <v>2382</v>
      </c>
      <c r="U89" s="313">
        <v>2350</v>
      </c>
      <c r="V89" s="313">
        <v>2358</v>
      </c>
      <c r="W89" s="313">
        <v>2381</v>
      </c>
      <c r="X89" s="313">
        <v>2388</v>
      </c>
      <c r="Y89" s="313">
        <v>2437</v>
      </c>
      <c r="Z89" s="313">
        <v>2434</v>
      </c>
      <c r="AA89" s="313">
        <v>2387</v>
      </c>
      <c r="AB89" s="313">
        <v>2291</v>
      </c>
      <c r="AC89" s="313">
        <v>2230</v>
      </c>
      <c r="AD89" s="313">
        <v>2268</v>
      </c>
      <c r="AE89" s="313">
        <v>2265</v>
      </c>
      <c r="AF89" s="313">
        <v>2221</v>
      </c>
      <c r="AG89" s="313">
        <v>1992</v>
      </c>
      <c r="AH89" s="313">
        <v>2097</v>
      </c>
      <c r="AI89" s="313">
        <v>2195</v>
      </c>
      <c r="AJ89" s="313">
        <v>2195</v>
      </c>
      <c r="AK89" s="313">
        <v>2298</v>
      </c>
      <c r="AL89" s="313">
        <v>2284</v>
      </c>
      <c r="AM89" s="313">
        <v>2379</v>
      </c>
      <c r="AN89" s="313">
        <v>2457</v>
      </c>
      <c r="AO89" s="313">
        <v>2374</v>
      </c>
      <c r="AP89" s="313">
        <v>2429</v>
      </c>
      <c r="AQ89" s="313">
        <v>2463</v>
      </c>
      <c r="AR89" s="313">
        <v>2571</v>
      </c>
      <c r="AS89" s="313">
        <v>2617</v>
      </c>
      <c r="AT89" s="313">
        <v>2652</v>
      </c>
      <c r="AU89" s="313">
        <v>2637</v>
      </c>
      <c r="AV89" s="313">
        <v>2644</v>
      </c>
      <c r="AW89" s="313">
        <v>2624</v>
      </c>
      <c r="AX89" s="313">
        <v>2578</v>
      </c>
      <c r="AY89" s="313">
        <v>2577</v>
      </c>
      <c r="AZ89" s="313">
        <v>2576</v>
      </c>
      <c r="BA89" s="313">
        <v>2571</v>
      </c>
      <c r="BB89" s="313">
        <v>2540</v>
      </c>
      <c r="BC89" s="313">
        <v>2487</v>
      </c>
      <c r="BD89" s="313">
        <v>2486</v>
      </c>
      <c r="BE89" s="313">
        <v>2493</v>
      </c>
      <c r="BF89" s="313">
        <v>2518</v>
      </c>
      <c r="BG89" s="313">
        <v>2518</v>
      </c>
      <c r="BH89" s="313">
        <v>2519</v>
      </c>
      <c r="BI89" s="313">
        <v>2492</v>
      </c>
      <c r="BJ89" s="313">
        <v>2474</v>
      </c>
      <c r="BK89" s="313">
        <v>2530</v>
      </c>
      <c r="BL89" s="211">
        <v>2505</v>
      </c>
      <c r="BM89" s="211">
        <v>2509</v>
      </c>
      <c r="BN89" s="211">
        <v>2527</v>
      </c>
      <c r="BO89" s="211">
        <v>2547</v>
      </c>
      <c r="BP89" s="211">
        <v>2560</v>
      </c>
      <c r="BQ89" s="211">
        <v>2544</v>
      </c>
      <c r="BR89" s="211">
        <v>2556</v>
      </c>
      <c r="BS89" s="211">
        <v>2576</v>
      </c>
      <c r="BT89" s="211">
        <v>2604</v>
      </c>
      <c r="BU89" s="211">
        <v>2609</v>
      </c>
      <c r="BV89" s="211">
        <v>2622</v>
      </c>
      <c r="BW89" s="211">
        <v>2596</v>
      </c>
      <c r="BX89" s="313">
        <v>2532</v>
      </c>
      <c r="BY89" s="313">
        <v>2532</v>
      </c>
      <c r="BZ89" s="313">
        <v>2606</v>
      </c>
      <c r="CA89" s="313">
        <v>2611</v>
      </c>
      <c r="CB89" s="313">
        <v>2619</v>
      </c>
      <c r="CC89" s="313">
        <v>2639</v>
      </c>
      <c r="CD89" s="313">
        <v>2633</v>
      </c>
      <c r="CE89" s="313">
        <v>2661</v>
      </c>
      <c r="CF89" s="313">
        <v>2653</v>
      </c>
      <c r="CG89" s="313">
        <v>2644</v>
      </c>
      <c r="CH89" s="313">
        <v>2644</v>
      </c>
      <c r="CI89" s="313">
        <v>2584</v>
      </c>
      <c r="CJ89" s="211">
        <v>2528</v>
      </c>
      <c r="CK89" s="211">
        <v>2479</v>
      </c>
      <c r="CL89" s="211">
        <v>2492</v>
      </c>
      <c r="CM89" s="211">
        <v>2506</v>
      </c>
      <c r="CN89" s="211">
        <v>2411</v>
      </c>
      <c r="CO89" s="211">
        <v>2405</v>
      </c>
      <c r="CP89" s="211">
        <v>2382</v>
      </c>
      <c r="CQ89" s="211">
        <v>2454</v>
      </c>
      <c r="CR89" s="211">
        <v>2427</v>
      </c>
      <c r="CS89" s="211">
        <v>2433</v>
      </c>
      <c r="CT89" s="211">
        <v>2533</v>
      </c>
      <c r="CU89" s="211">
        <v>2544</v>
      </c>
      <c r="CV89" s="313">
        <v>2522</v>
      </c>
      <c r="CW89" s="313">
        <v>2537</v>
      </c>
      <c r="CX89" s="313">
        <v>2619</v>
      </c>
      <c r="CY89" s="313">
        <v>2643</v>
      </c>
      <c r="CZ89" s="313">
        <v>2681</v>
      </c>
      <c r="DA89" s="313">
        <v>2671</v>
      </c>
      <c r="DB89" s="313">
        <v>2680</v>
      </c>
      <c r="DC89" s="313">
        <v>2676</v>
      </c>
      <c r="DD89" s="313">
        <v>2660</v>
      </c>
      <c r="DE89" s="313">
        <v>2679</v>
      </c>
      <c r="DF89" s="313">
        <v>2657</v>
      </c>
      <c r="DG89" s="313">
        <v>2651</v>
      </c>
      <c r="DH89" s="211">
        <v>2625</v>
      </c>
      <c r="DI89" s="211">
        <v>2655</v>
      </c>
      <c r="DJ89" s="211">
        <v>2685</v>
      </c>
      <c r="DK89" s="211">
        <v>2705</v>
      </c>
      <c r="DL89" s="211">
        <v>2693</v>
      </c>
      <c r="DM89" s="211">
        <v>2720</v>
      </c>
      <c r="DN89" s="211">
        <v>2549</v>
      </c>
      <c r="DO89" s="211">
        <v>2535</v>
      </c>
      <c r="DP89" s="211">
        <v>2582</v>
      </c>
      <c r="DQ89" s="211">
        <v>2589</v>
      </c>
      <c r="DR89" s="211">
        <v>2633</v>
      </c>
      <c r="DS89" s="211">
        <v>2601</v>
      </c>
      <c r="DT89" s="313">
        <v>2586</v>
      </c>
      <c r="DU89" s="313">
        <v>2568</v>
      </c>
      <c r="DV89" s="313">
        <v>2627</v>
      </c>
      <c r="DW89" s="313">
        <v>2623</v>
      </c>
      <c r="DX89" s="313">
        <v>2620</v>
      </c>
      <c r="DY89" s="313">
        <v>2637</v>
      </c>
      <c r="DZ89" s="313">
        <v>2659</v>
      </c>
      <c r="EA89" s="313">
        <v>2661</v>
      </c>
      <c r="EB89" s="313">
        <v>2675</v>
      </c>
      <c r="EC89" s="313">
        <v>2683</v>
      </c>
      <c r="ED89" s="313">
        <v>2740</v>
      </c>
      <c r="EE89" s="313">
        <v>2745</v>
      </c>
      <c r="EF89" s="211">
        <v>2698</v>
      </c>
      <c r="EG89" s="211">
        <v>2661</v>
      </c>
      <c r="EH89" s="211">
        <v>2694</v>
      </c>
      <c r="EI89" s="211">
        <v>2782</v>
      </c>
      <c r="EJ89" s="211">
        <v>2802</v>
      </c>
      <c r="EK89" s="211">
        <v>2820</v>
      </c>
      <c r="EL89" s="211">
        <v>2792</v>
      </c>
      <c r="EM89" s="211">
        <v>2781</v>
      </c>
      <c r="EN89" s="211">
        <v>2782</v>
      </c>
      <c r="EO89" s="211">
        <v>2781</v>
      </c>
      <c r="EP89" s="211">
        <v>2809</v>
      </c>
      <c r="EQ89" s="211">
        <v>2777</v>
      </c>
      <c r="ER89" s="211">
        <v>2698</v>
      </c>
      <c r="ES89" s="211">
        <v>2678</v>
      </c>
      <c r="ET89" s="211">
        <v>2753</v>
      </c>
      <c r="EU89" s="211">
        <v>2776</v>
      </c>
      <c r="EV89" s="211">
        <v>2777</v>
      </c>
      <c r="EW89" s="328">
        <v>2634</v>
      </c>
      <c r="EX89" s="211">
        <v>2616</v>
      </c>
      <c r="EY89" s="324">
        <v>-18</v>
      </c>
      <c r="EZ89" s="325">
        <v>99.316628701594496</v>
      </c>
      <c r="FA89" s="324">
        <v>-161</v>
      </c>
      <c r="FB89" s="325">
        <v>94.202376665466304</v>
      </c>
    </row>
    <row r="90" spans="1:158" ht="15" outlineLevel="2">
      <c r="A90" s="348">
        <v>376</v>
      </c>
      <c r="B90" s="349" t="s">
        <v>538</v>
      </c>
      <c r="C90" s="348" t="s">
        <v>421</v>
      </c>
      <c r="D90" s="313">
        <v>42182</v>
      </c>
      <c r="E90" s="313">
        <v>42416</v>
      </c>
      <c r="F90" s="313">
        <v>42768</v>
      </c>
      <c r="G90" s="313">
        <v>42899</v>
      </c>
      <c r="H90" s="313">
        <v>43679</v>
      </c>
      <c r="I90" s="313">
        <v>43773</v>
      </c>
      <c r="J90" s="313">
        <v>43834</v>
      </c>
      <c r="K90" s="313">
        <v>44103</v>
      </c>
      <c r="L90" s="313">
        <v>43131</v>
      </c>
      <c r="M90" s="313">
        <v>43300</v>
      </c>
      <c r="N90" s="313">
        <v>44126</v>
      </c>
      <c r="O90" s="313">
        <v>44057</v>
      </c>
      <c r="P90" s="313">
        <v>44112</v>
      </c>
      <c r="Q90" s="313">
        <v>43552</v>
      </c>
      <c r="R90" s="313">
        <v>44638</v>
      </c>
      <c r="S90" s="313">
        <v>45266</v>
      </c>
      <c r="T90" s="313">
        <v>43679</v>
      </c>
      <c r="U90" s="313">
        <v>46054</v>
      </c>
      <c r="V90" s="313">
        <v>45718</v>
      </c>
      <c r="W90" s="313">
        <v>46456</v>
      </c>
      <c r="X90" s="313">
        <v>46362</v>
      </c>
      <c r="Y90" s="313">
        <v>47070</v>
      </c>
      <c r="Z90" s="313">
        <v>47361</v>
      </c>
      <c r="AA90" s="313">
        <v>47176</v>
      </c>
      <c r="AB90" s="313">
        <v>46905</v>
      </c>
      <c r="AC90" s="313">
        <v>47375</v>
      </c>
      <c r="AD90" s="313">
        <v>47221</v>
      </c>
      <c r="AE90" s="313">
        <v>47418</v>
      </c>
      <c r="AF90" s="313">
        <v>47734</v>
      </c>
      <c r="AG90" s="313">
        <v>48007</v>
      </c>
      <c r="AH90" s="313">
        <v>48467</v>
      </c>
      <c r="AI90" s="313">
        <v>48674</v>
      </c>
      <c r="AJ90" s="313">
        <v>49171</v>
      </c>
      <c r="AK90" s="313">
        <v>49317</v>
      </c>
      <c r="AL90" s="313">
        <v>49385</v>
      </c>
      <c r="AM90" s="313">
        <v>49611</v>
      </c>
      <c r="AN90" s="313">
        <v>49232</v>
      </c>
      <c r="AO90" s="313">
        <v>49417</v>
      </c>
      <c r="AP90" s="313">
        <v>49903</v>
      </c>
      <c r="AQ90" s="313">
        <v>50504</v>
      </c>
      <c r="AR90" s="313">
        <v>50943</v>
      </c>
      <c r="AS90" s="313">
        <v>51265</v>
      </c>
      <c r="AT90" s="313">
        <v>51465</v>
      </c>
      <c r="AU90" s="313">
        <v>51657</v>
      </c>
      <c r="AV90" s="313">
        <v>52198</v>
      </c>
      <c r="AW90" s="313">
        <v>53065</v>
      </c>
      <c r="AX90" s="313">
        <v>53121</v>
      </c>
      <c r="AY90" s="313">
        <v>53179</v>
      </c>
      <c r="AZ90" s="313">
        <v>52600</v>
      </c>
      <c r="BA90" s="313">
        <v>52218</v>
      </c>
      <c r="BB90" s="313">
        <v>53518</v>
      </c>
      <c r="BC90" s="313">
        <v>53679</v>
      </c>
      <c r="BD90" s="313">
        <v>53385</v>
      </c>
      <c r="BE90" s="313">
        <v>53379</v>
      </c>
      <c r="BF90" s="313">
        <v>53425</v>
      </c>
      <c r="BG90" s="313">
        <v>53867</v>
      </c>
      <c r="BH90" s="313">
        <v>54395</v>
      </c>
      <c r="BI90" s="313">
        <v>54456</v>
      </c>
      <c r="BJ90" s="313">
        <v>54682</v>
      </c>
      <c r="BK90" s="313">
        <v>54605</v>
      </c>
      <c r="BL90" s="211">
        <v>54461</v>
      </c>
      <c r="BM90" s="211">
        <v>54659</v>
      </c>
      <c r="BN90" s="211">
        <v>55375</v>
      </c>
      <c r="BO90" s="211">
        <v>55430</v>
      </c>
      <c r="BP90" s="211">
        <v>55574</v>
      </c>
      <c r="BQ90" s="211">
        <v>55497</v>
      </c>
      <c r="BR90" s="211">
        <v>55444</v>
      </c>
      <c r="BS90" s="211">
        <v>55796</v>
      </c>
      <c r="BT90" s="211">
        <v>56117</v>
      </c>
      <c r="BU90" s="211">
        <v>56427</v>
      </c>
      <c r="BV90" s="211">
        <v>56702</v>
      </c>
      <c r="BW90" s="211">
        <v>54347</v>
      </c>
      <c r="BX90" s="313">
        <v>54449</v>
      </c>
      <c r="BY90" s="313">
        <v>54721</v>
      </c>
      <c r="BZ90" s="313">
        <v>55276</v>
      </c>
      <c r="CA90" s="313">
        <v>55965</v>
      </c>
      <c r="CB90" s="313">
        <v>56608</v>
      </c>
      <c r="CC90" s="313">
        <v>56636</v>
      </c>
      <c r="CD90" s="313">
        <v>56677</v>
      </c>
      <c r="CE90" s="313">
        <v>57028</v>
      </c>
      <c r="CF90" s="313">
        <v>57286</v>
      </c>
      <c r="CG90" s="313">
        <v>57714</v>
      </c>
      <c r="CH90" s="313">
        <v>58049</v>
      </c>
      <c r="CI90" s="313">
        <v>57974</v>
      </c>
      <c r="CJ90" s="211">
        <v>57825</v>
      </c>
      <c r="CK90" s="211">
        <v>58055</v>
      </c>
      <c r="CL90" s="211">
        <v>58083</v>
      </c>
      <c r="CM90" s="211">
        <v>57088</v>
      </c>
      <c r="CN90" s="211">
        <v>56562</v>
      </c>
      <c r="CO90" s="211">
        <v>56333</v>
      </c>
      <c r="CP90" s="211">
        <v>56962</v>
      </c>
      <c r="CQ90" s="211">
        <v>58115</v>
      </c>
      <c r="CR90" s="211">
        <v>58675</v>
      </c>
      <c r="CS90" s="211">
        <v>59183</v>
      </c>
      <c r="CT90" s="211">
        <v>59669</v>
      </c>
      <c r="CU90" s="211">
        <v>60096</v>
      </c>
      <c r="CV90" s="313">
        <v>60167</v>
      </c>
      <c r="CW90" s="313">
        <v>60956</v>
      </c>
      <c r="CX90" s="313">
        <v>61472</v>
      </c>
      <c r="CY90" s="313">
        <v>62097</v>
      </c>
      <c r="CZ90" s="313">
        <v>62572</v>
      </c>
      <c r="DA90" s="313">
        <v>62789</v>
      </c>
      <c r="DB90" s="313">
        <v>63051</v>
      </c>
      <c r="DC90" s="313">
        <v>63453</v>
      </c>
      <c r="DD90" s="313">
        <v>62642</v>
      </c>
      <c r="DE90" s="313">
        <v>62986</v>
      </c>
      <c r="DF90" s="313">
        <v>63050</v>
      </c>
      <c r="DG90" s="313">
        <v>63056</v>
      </c>
      <c r="DH90" s="211">
        <v>63197</v>
      </c>
      <c r="DI90" s="211">
        <v>63339</v>
      </c>
      <c r="DJ90" s="211">
        <v>63119</v>
      </c>
      <c r="DK90" s="211">
        <v>63357</v>
      </c>
      <c r="DL90" s="211">
        <v>63409</v>
      </c>
      <c r="DM90" s="211">
        <v>63539</v>
      </c>
      <c r="DN90" s="211">
        <v>61523</v>
      </c>
      <c r="DO90" s="211">
        <v>61743</v>
      </c>
      <c r="DP90" s="211">
        <v>62237</v>
      </c>
      <c r="DQ90" s="211">
        <v>62574</v>
      </c>
      <c r="DR90" s="211">
        <v>62738</v>
      </c>
      <c r="DS90" s="211">
        <v>62666</v>
      </c>
      <c r="DT90" s="313">
        <v>62302</v>
      </c>
      <c r="DU90" s="313">
        <v>62466</v>
      </c>
      <c r="DV90" s="313">
        <v>62862</v>
      </c>
      <c r="DW90" s="313">
        <v>63079</v>
      </c>
      <c r="DX90" s="313">
        <v>63353</v>
      </c>
      <c r="DY90" s="313">
        <v>63469</v>
      </c>
      <c r="DZ90" s="313">
        <v>63387</v>
      </c>
      <c r="EA90" s="313">
        <v>63418</v>
      </c>
      <c r="EB90" s="313">
        <v>63611</v>
      </c>
      <c r="EC90" s="313">
        <v>63720</v>
      </c>
      <c r="ED90" s="313">
        <v>63898</v>
      </c>
      <c r="EE90" s="313">
        <v>63701</v>
      </c>
      <c r="EF90" s="211">
        <v>63206</v>
      </c>
      <c r="EG90" s="211">
        <v>63539</v>
      </c>
      <c r="EH90" s="211">
        <v>63589</v>
      </c>
      <c r="EI90" s="211">
        <v>63720</v>
      </c>
      <c r="EJ90" s="211">
        <v>63901</v>
      </c>
      <c r="EK90" s="211">
        <v>63745</v>
      </c>
      <c r="EL90" s="211">
        <v>63575</v>
      </c>
      <c r="EM90" s="211">
        <v>64066</v>
      </c>
      <c r="EN90" s="211">
        <v>63998</v>
      </c>
      <c r="EO90" s="211">
        <v>64140</v>
      </c>
      <c r="EP90" s="211">
        <v>64493</v>
      </c>
      <c r="EQ90" s="211">
        <v>64354</v>
      </c>
      <c r="ER90" s="211">
        <v>63895</v>
      </c>
      <c r="ES90" s="211">
        <v>64266</v>
      </c>
      <c r="ET90" s="211">
        <v>64581</v>
      </c>
      <c r="EU90" s="211">
        <v>64607</v>
      </c>
      <c r="EV90" s="211">
        <v>64876</v>
      </c>
      <c r="EW90" s="328">
        <v>63962</v>
      </c>
      <c r="EX90" s="211">
        <v>63687</v>
      </c>
      <c r="EY90" s="324">
        <v>-275</v>
      </c>
      <c r="EZ90" s="325">
        <v>99.570057221475295</v>
      </c>
      <c r="FA90" s="324">
        <v>-667</v>
      </c>
      <c r="FB90" s="325">
        <v>98.963545389564004</v>
      </c>
    </row>
    <row r="91" spans="1:158" ht="15" outlineLevel="2">
      <c r="A91" s="348">
        <v>400</v>
      </c>
      <c r="B91" s="349" t="s">
        <v>538</v>
      </c>
      <c r="C91" s="348" t="s">
        <v>592</v>
      </c>
      <c r="D91" s="313">
        <v>8703</v>
      </c>
      <c r="E91" s="313">
        <v>8713</v>
      </c>
      <c r="F91" s="313">
        <v>8739</v>
      </c>
      <c r="G91" s="313">
        <v>8713</v>
      </c>
      <c r="H91" s="313">
        <v>8787</v>
      </c>
      <c r="I91" s="313">
        <v>8791</v>
      </c>
      <c r="J91" s="313">
        <v>8866</v>
      </c>
      <c r="K91" s="313">
        <v>8854</v>
      </c>
      <c r="L91" s="313">
        <v>8678</v>
      </c>
      <c r="M91" s="313">
        <v>8685</v>
      </c>
      <c r="N91" s="313">
        <v>8779</v>
      </c>
      <c r="O91" s="313">
        <v>8760</v>
      </c>
      <c r="P91" s="313">
        <v>8765</v>
      </c>
      <c r="Q91" s="313">
        <v>8818</v>
      </c>
      <c r="R91" s="313">
        <v>9175</v>
      </c>
      <c r="S91" s="313">
        <v>9027</v>
      </c>
      <c r="T91" s="313">
        <v>8787</v>
      </c>
      <c r="U91" s="313">
        <v>9121</v>
      </c>
      <c r="V91" s="313">
        <v>9100</v>
      </c>
      <c r="W91" s="313">
        <v>9350</v>
      </c>
      <c r="X91" s="313">
        <v>9366</v>
      </c>
      <c r="Y91" s="313">
        <v>9503</v>
      </c>
      <c r="Z91" s="313">
        <v>9480</v>
      </c>
      <c r="AA91" s="313">
        <v>9372</v>
      </c>
      <c r="AB91" s="313">
        <v>9281</v>
      </c>
      <c r="AC91" s="313">
        <v>9186</v>
      </c>
      <c r="AD91" s="313">
        <v>9229</v>
      </c>
      <c r="AE91" s="313">
        <v>9339</v>
      </c>
      <c r="AF91" s="313">
        <v>9365</v>
      </c>
      <c r="AG91" s="313">
        <v>9447</v>
      </c>
      <c r="AH91" s="313">
        <v>9651</v>
      </c>
      <c r="AI91" s="313">
        <v>9732</v>
      </c>
      <c r="AJ91" s="313">
        <v>9843</v>
      </c>
      <c r="AK91" s="313">
        <v>9853</v>
      </c>
      <c r="AL91" s="313">
        <v>9711</v>
      </c>
      <c r="AM91" s="313">
        <v>9716</v>
      </c>
      <c r="AN91" s="313">
        <v>9587</v>
      </c>
      <c r="AO91" s="313">
        <v>9550</v>
      </c>
      <c r="AP91" s="313">
        <v>9634</v>
      </c>
      <c r="AQ91" s="313">
        <v>9813</v>
      </c>
      <c r="AR91" s="313">
        <v>9810</v>
      </c>
      <c r="AS91" s="313">
        <v>9822</v>
      </c>
      <c r="AT91" s="313">
        <v>9905</v>
      </c>
      <c r="AU91" s="313">
        <v>9881</v>
      </c>
      <c r="AV91" s="313">
        <v>9907</v>
      </c>
      <c r="AW91" s="313">
        <v>9875</v>
      </c>
      <c r="AX91" s="313">
        <v>9883</v>
      </c>
      <c r="AY91" s="313">
        <v>9836</v>
      </c>
      <c r="AZ91" s="313">
        <v>9729</v>
      </c>
      <c r="BA91" s="313">
        <v>9667</v>
      </c>
      <c r="BB91" s="313">
        <v>9715</v>
      </c>
      <c r="BC91" s="313">
        <v>9719</v>
      </c>
      <c r="BD91" s="313">
        <v>9739</v>
      </c>
      <c r="BE91" s="313">
        <v>9827</v>
      </c>
      <c r="BF91" s="313">
        <v>9813</v>
      </c>
      <c r="BG91" s="313">
        <v>9834</v>
      </c>
      <c r="BH91" s="313">
        <v>9868</v>
      </c>
      <c r="BI91" s="313">
        <v>9888</v>
      </c>
      <c r="BJ91" s="313">
        <v>9759</v>
      </c>
      <c r="BK91" s="313">
        <v>9738</v>
      </c>
      <c r="BL91" s="211">
        <v>9716</v>
      </c>
      <c r="BM91" s="211">
        <v>9776</v>
      </c>
      <c r="BN91" s="211">
        <v>9865</v>
      </c>
      <c r="BO91" s="211">
        <v>9872</v>
      </c>
      <c r="BP91" s="211">
        <v>9842</v>
      </c>
      <c r="BQ91" s="211">
        <v>9827</v>
      </c>
      <c r="BR91" s="211">
        <v>9754</v>
      </c>
      <c r="BS91" s="211">
        <v>9775</v>
      </c>
      <c r="BT91" s="211">
        <v>9811</v>
      </c>
      <c r="BU91" s="211">
        <v>9826</v>
      </c>
      <c r="BV91" s="211">
        <v>9831</v>
      </c>
      <c r="BW91" s="211">
        <v>9962</v>
      </c>
      <c r="BX91" s="313">
        <v>9696</v>
      </c>
      <c r="BY91" s="313">
        <v>9610</v>
      </c>
      <c r="BZ91" s="313">
        <v>9739</v>
      </c>
      <c r="CA91" s="313">
        <v>9723</v>
      </c>
      <c r="CB91" s="313">
        <v>9794</v>
      </c>
      <c r="CC91" s="313">
        <v>9754</v>
      </c>
      <c r="CD91" s="313">
        <v>9741</v>
      </c>
      <c r="CE91" s="313">
        <v>9774</v>
      </c>
      <c r="CF91" s="313">
        <v>9697</v>
      </c>
      <c r="CG91" s="313">
        <v>9821</v>
      </c>
      <c r="CH91" s="313">
        <v>9840</v>
      </c>
      <c r="CI91" s="313">
        <v>9809</v>
      </c>
      <c r="CJ91" s="211">
        <v>9721</v>
      </c>
      <c r="CK91" s="211">
        <v>9779</v>
      </c>
      <c r="CL91" s="211">
        <v>9679</v>
      </c>
      <c r="CM91" s="211">
        <v>9471</v>
      </c>
      <c r="CN91" s="211">
        <v>9292</v>
      </c>
      <c r="CO91" s="211">
        <v>9258</v>
      </c>
      <c r="CP91" s="211">
        <v>9508</v>
      </c>
      <c r="CQ91" s="211">
        <v>9881</v>
      </c>
      <c r="CR91" s="211">
        <v>10103</v>
      </c>
      <c r="CS91" s="211">
        <v>10241</v>
      </c>
      <c r="CT91" s="211">
        <v>10426</v>
      </c>
      <c r="CU91" s="211">
        <v>10609</v>
      </c>
      <c r="CV91" s="313">
        <v>10653</v>
      </c>
      <c r="CW91" s="313">
        <v>10835</v>
      </c>
      <c r="CX91" s="313">
        <v>11040</v>
      </c>
      <c r="CY91" s="313">
        <v>11332</v>
      </c>
      <c r="CZ91" s="313">
        <v>11529</v>
      </c>
      <c r="DA91" s="313">
        <v>11587</v>
      </c>
      <c r="DB91" s="313">
        <v>11695</v>
      </c>
      <c r="DC91" s="313">
        <v>11762</v>
      </c>
      <c r="DD91" s="313">
        <v>11778</v>
      </c>
      <c r="DE91" s="313">
        <v>11937</v>
      </c>
      <c r="DF91" s="313">
        <v>11954</v>
      </c>
      <c r="DG91" s="313">
        <v>11860</v>
      </c>
      <c r="DH91" s="211">
        <v>11924</v>
      </c>
      <c r="DI91" s="211">
        <v>12054</v>
      </c>
      <c r="DJ91" s="211">
        <v>11908</v>
      </c>
      <c r="DK91" s="211">
        <v>12007</v>
      </c>
      <c r="DL91" s="211">
        <v>12077</v>
      </c>
      <c r="DM91" s="211">
        <v>12142</v>
      </c>
      <c r="DN91" s="211">
        <v>11663</v>
      </c>
      <c r="DO91" s="211">
        <v>11772</v>
      </c>
      <c r="DP91" s="211">
        <v>11864</v>
      </c>
      <c r="DQ91" s="211">
        <v>11999</v>
      </c>
      <c r="DR91" s="211">
        <v>12049</v>
      </c>
      <c r="DS91" s="211">
        <v>12038</v>
      </c>
      <c r="DT91" s="313">
        <v>11842</v>
      </c>
      <c r="DU91" s="313">
        <v>11992</v>
      </c>
      <c r="DV91" s="313">
        <v>12157</v>
      </c>
      <c r="DW91" s="313">
        <v>12188</v>
      </c>
      <c r="DX91" s="313">
        <v>12312</v>
      </c>
      <c r="DY91" s="313">
        <v>12319</v>
      </c>
      <c r="DZ91" s="313">
        <v>12390</v>
      </c>
      <c r="EA91" s="313">
        <v>12395</v>
      </c>
      <c r="EB91" s="313">
        <v>12556</v>
      </c>
      <c r="EC91" s="313">
        <v>12634</v>
      </c>
      <c r="ED91" s="313">
        <v>12610</v>
      </c>
      <c r="EE91" s="313">
        <v>12621</v>
      </c>
      <c r="EF91" s="211">
        <v>12455</v>
      </c>
      <c r="EG91" s="211">
        <v>12542</v>
      </c>
      <c r="EH91" s="211">
        <v>12600</v>
      </c>
      <c r="EI91" s="211">
        <v>12757</v>
      </c>
      <c r="EJ91" s="211">
        <v>12848</v>
      </c>
      <c r="EK91" s="211">
        <v>12815</v>
      </c>
      <c r="EL91" s="211">
        <v>12819</v>
      </c>
      <c r="EM91" s="211">
        <v>12918</v>
      </c>
      <c r="EN91" s="211">
        <v>12920</v>
      </c>
      <c r="EO91" s="211">
        <v>12992</v>
      </c>
      <c r="EP91" s="211">
        <v>13123</v>
      </c>
      <c r="EQ91" s="211">
        <v>13171</v>
      </c>
      <c r="ER91" s="211">
        <v>13060</v>
      </c>
      <c r="ES91" s="211">
        <v>13183</v>
      </c>
      <c r="ET91" s="211">
        <v>13312</v>
      </c>
      <c r="EU91" s="211">
        <v>13333</v>
      </c>
      <c r="EV91" s="211">
        <v>13363</v>
      </c>
      <c r="EW91" s="328">
        <v>13237</v>
      </c>
      <c r="EX91" s="211">
        <v>13134</v>
      </c>
      <c r="EY91" s="324">
        <v>-103</v>
      </c>
      <c r="EZ91" s="325">
        <v>99.221878069048898</v>
      </c>
      <c r="FA91" s="324">
        <v>-37</v>
      </c>
      <c r="FB91" s="325">
        <v>99.719079796522706</v>
      </c>
    </row>
    <row r="92" spans="1:158" ht="15" outlineLevel="2">
      <c r="A92" s="348">
        <v>440</v>
      </c>
      <c r="B92" s="349" t="s">
        <v>538</v>
      </c>
      <c r="C92" s="348" t="s">
        <v>427</v>
      </c>
      <c r="D92" s="313">
        <v>24736</v>
      </c>
      <c r="E92" s="313">
        <v>24703</v>
      </c>
      <c r="F92" s="313">
        <v>24877</v>
      </c>
      <c r="G92" s="313">
        <v>24812</v>
      </c>
      <c r="H92" s="313">
        <v>25145</v>
      </c>
      <c r="I92" s="313">
        <v>25310</v>
      </c>
      <c r="J92" s="313">
        <v>25293</v>
      </c>
      <c r="K92" s="313">
        <v>25505</v>
      </c>
      <c r="L92" s="313">
        <v>25214</v>
      </c>
      <c r="M92" s="313">
        <v>25402</v>
      </c>
      <c r="N92" s="313">
        <v>25576</v>
      </c>
      <c r="O92" s="313">
        <v>25541</v>
      </c>
      <c r="P92" s="313">
        <v>25319</v>
      </c>
      <c r="Q92" s="313">
        <v>22777</v>
      </c>
      <c r="R92" s="313">
        <v>25276</v>
      </c>
      <c r="S92" s="313">
        <v>25554</v>
      </c>
      <c r="T92" s="313">
        <v>25145</v>
      </c>
      <c r="U92" s="313">
        <v>26317</v>
      </c>
      <c r="V92" s="313">
        <v>26181</v>
      </c>
      <c r="W92" s="313">
        <v>26894</v>
      </c>
      <c r="X92" s="313">
        <v>27049</v>
      </c>
      <c r="Y92" s="313">
        <v>27381</v>
      </c>
      <c r="Z92" s="313">
        <v>27470</v>
      </c>
      <c r="AA92" s="313">
        <v>27222</v>
      </c>
      <c r="AB92" s="313">
        <v>27090</v>
      </c>
      <c r="AC92" s="313">
        <v>27202</v>
      </c>
      <c r="AD92" s="313">
        <v>27237</v>
      </c>
      <c r="AE92" s="313">
        <v>27489</v>
      </c>
      <c r="AF92" s="313">
        <v>27687</v>
      </c>
      <c r="AG92" s="313">
        <v>27939</v>
      </c>
      <c r="AH92" s="313">
        <v>28188</v>
      </c>
      <c r="AI92" s="313">
        <v>28408</v>
      </c>
      <c r="AJ92" s="313">
        <v>28733</v>
      </c>
      <c r="AK92" s="313">
        <v>29056</v>
      </c>
      <c r="AL92" s="313">
        <v>28887</v>
      </c>
      <c r="AM92" s="313">
        <v>29096</v>
      </c>
      <c r="AN92" s="313">
        <v>28697</v>
      </c>
      <c r="AO92" s="313">
        <v>28850</v>
      </c>
      <c r="AP92" s="313">
        <v>29233</v>
      </c>
      <c r="AQ92" s="313">
        <v>29712</v>
      </c>
      <c r="AR92" s="313">
        <v>29948</v>
      </c>
      <c r="AS92" s="313">
        <v>30304</v>
      </c>
      <c r="AT92" s="313">
        <v>30577</v>
      </c>
      <c r="AU92" s="313">
        <v>30763</v>
      </c>
      <c r="AV92" s="313">
        <v>30965</v>
      </c>
      <c r="AW92" s="313">
        <v>31520</v>
      </c>
      <c r="AX92" s="313">
        <v>31462</v>
      </c>
      <c r="AY92" s="313">
        <v>31529</v>
      </c>
      <c r="AZ92" s="313">
        <v>31248</v>
      </c>
      <c r="BA92" s="313">
        <v>31213</v>
      </c>
      <c r="BB92" s="313">
        <v>31870</v>
      </c>
      <c r="BC92" s="313">
        <v>32105</v>
      </c>
      <c r="BD92" s="313">
        <v>31998</v>
      </c>
      <c r="BE92" s="313">
        <v>32167</v>
      </c>
      <c r="BF92" s="313">
        <v>32224</v>
      </c>
      <c r="BG92" s="313">
        <v>32618</v>
      </c>
      <c r="BH92" s="313">
        <v>32817</v>
      </c>
      <c r="BI92" s="313">
        <v>33109</v>
      </c>
      <c r="BJ92" s="313">
        <v>33189</v>
      </c>
      <c r="BK92" s="313">
        <v>33299</v>
      </c>
      <c r="BL92" s="211">
        <v>33214</v>
      </c>
      <c r="BM92" s="211">
        <v>33564</v>
      </c>
      <c r="BN92" s="211">
        <v>34018</v>
      </c>
      <c r="BO92" s="211">
        <v>34336</v>
      </c>
      <c r="BP92" s="211">
        <v>34666</v>
      </c>
      <c r="BQ92" s="211">
        <v>34836</v>
      </c>
      <c r="BR92" s="211">
        <v>34898</v>
      </c>
      <c r="BS92" s="211">
        <v>35173</v>
      </c>
      <c r="BT92" s="211">
        <v>35392</v>
      </c>
      <c r="BU92" s="211">
        <v>35623</v>
      </c>
      <c r="BV92" s="211">
        <v>35893</v>
      </c>
      <c r="BW92" s="211">
        <v>36705</v>
      </c>
      <c r="BX92" s="313">
        <v>36612</v>
      </c>
      <c r="BY92" s="313">
        <v>36948</v>
      </c>
      <c r="BZ92" s="313">
        <v>37447</v>
      </c>
      <c r="CA92" s="313">
        <v>37895</v>
      </c>
      <c r="CB92" s="313">
        <v>38347</v>
      </c>
      <c r="CC92" s="313">
        <v>38589</v>
      </c>
      <c r="CD92" s="313">
        <v>38798</v>
      </c>
      <c r="CE92" s="313">
        <v>39231</v>
      </c>
      <c r="CF92" s="313">
        <v>39382</v>
      </c>
      <c r="CG92" s="313">
        <v>39813</v>
      </c>
      <c r="CH92" s="313">
        <v>40084</v>
      </c>
      <c r="CI92" s="313">
        <v>40077</v>
      </c>
      <c r="CJ92" s="211">
        <v>39845</v>
      </c>
      <c r="CK92" s="211">
        <v>39925</v>
      </c>
      <c r="CL92" s="211">
        <v>40281</v>
      </c>
      <c r="CM92" s="211">
        <v>39571</v>
      </c>
      <c r="CN92" s="211">
        <v>38933</v>
      </c>
      <c r="CO92" s="211">
        <v>39063</v>
      </c>
      <c r="CP92" s="211">
        <v>39775</v>
      </c>
      <c r="CQ92" s="211">
        <v>40814</v>
      </c>
      <c r="CR92" s="211">
        <v>41215</v>
      </c>
      <c r="CS92" s="211">
        <v>41723</v>
      </c>
      <c r="CT92" s="211">
        <v>42242</v>
      </c>
      <c r="CU92" s="211">
        <v>42578</v>
      </c>
      <c r="CV92" s="313">
        <v>42762</v>
      </c>
      <c r="CW92" s="313">
        <v>43229</v>
      </c>
      <c r="CX92" s="313">
        <v>43775</v>
      </c>
      <c r="CY92" s="313">
        <v>44229</v>
      </c>
      <c r="CZ92" s="313">
        <v>44466</v>
      </c>
      <c r="DA92" s="313">
        <v>44778</v>
      </c>
      <c r="DB92" s="313">
        <v>44970</v>
      </c>
      <c r="DC92" s="313">
        <v>45343</v>
      </c>
      <c r="DD92" s="313">
        <v>44977</v>
      </c>
      <c r="DE92" s="313">
        <v>45255</v>
      </c>
      <c r="DF92" s="313">
        <v>45521</v>
      </c>
      <c r="DG92" s="313">
        <v>45674</v>
      </c>
      <c r="DH92" s="211">
        <v>45781</v>
      </c>
      <c r="DI92" s="211">
        <v>46017</v>
      </c>
      <c r="DJ92" s="211">
        <v>45720</v>
      </c>
      <c r="DK92" s="211">
        <v>46159</v>
      </c>
      <c r="DL92" s="211">
        <v>46307</v>
      </c>
      <c r="DM92" s="211">
        <v>46460</v>
      </c>
      <c r="DN92" s="211">
        <v>44261</v>
      </c>
      <c r="DO92" s="211">
        <v>44577</v>
      </c>
      <c r="DP92" s="211">
        <v>44920</v>
      </c>
      <c r="DQ92" s="211">
        <v>45126</v>
      </c>
      <c r="DR92" s="211">
        <v>45066</v>
      </c>
      <c r="DS92" s="211">
        <v>44896</v>
      </c>
      <c r="DT92" s="313">
        <v>44520</v>
      </c>
      <c r="DU92" s="313">
        <v>44789</v>
      </c>
      <c r="DV92" s="313">
        <v>45128</v>
      </c>
      <c r="DW92" s="313">
        <v>45315</v>
      </c>
      <c r="DX92" s="313">
        <v>45378</v>
      </c>
      <c r="DY92" s="313">
        <v>45361</v>
      </c>
      <c r="DZ92" s="313">
        <v>45345</v>
      </c>
      <c r="EA92" s="313">
        <v>45295</v>
      </c>
      <c r="EB92" s="313">
        <v>45435</v>
      </c>
      <c r="EC92" s="313">
        <v>45540</v>
      </c>
      <c r="ED92" s="313">
        <v>45722</v>
      </c>
      <c r="EE92" s="313">
        <v>45653</v>
      </c>
      <c r="EF92" s="211">
        <v>45144</v>
      </c>
      <c r="EG92" s="211">
        <v>45309</v>
      </c>
      <c r="EH92" s="211">
        <v>45504</v>
      </c>
      <c r="EI92" s="211">
        <v>45720</v>
      </c>
      <c r="EJ92" s="211">
        <v>46030</v>
      </c>
      <c r="EK92" s="211">
        <v>46115</v>
      </c>
      <c r="EL92" s="211">
        <v>45923</v>
      </c>
      <c r="EM92" s="211">
        <v>46338</v>
      </c>
      <c r="EN92" s="211">
        <v>46408</v>
      </c>
      <c r="EO92" s="211">
        <v>46479</v>
      </c>
      <c r="EP92" s="211">
        <v>46699</v>
      </c>
      <c r="EQ92" s="211">
        <v>46743</v>
      </c>
      <c r="ER92" s="211">
        <v>46299</v>
      </c>
      <c r="ES92" s="211">
        <v>46519</v>
      </c>
      <c r="ET92" s="211">
        <v>46774</v>
      </c>
      <c r="EU92" s="211">
        <v>46733</v>
      </c>
      <c r="EV92" s="211">
        <v>46947</v>
      </c>
      <c r="EW92" s="328">
        <v>45423</v>
      </c>
      <c r="EX92" s="211">
        <v>45357</v>
      </c>
      <c r="EY92" s="324">
        <v>-66</v>
      </c>
      <c r="EZ92" s="325">
        <v>99.854699161217894</v>
      </c>
      <c r="FA92" s="324">
        <v>-1386</v>
      </c>
      <c r="FB92" s="325">
        <v>97.034850137988599</v>
      </c>
    </row>
    <row r="93" spans="1:158" ht="15" outlineLevel="2">
      <c r="A93" s="348">
        <v>483</v>
      </c>
      <c r="B93" s="349" t="s">
        <v>538</v>
      </c>
      <c r="C93" s="348" t="s">
        <v>431</v>
      </c>
      <c r="D93" s="313">
        <v>776</v>
      </c>
      <c r="E93" s="313">
        <v>695</v>
      </c>
      <c r="F93" s="313">
        <v>726</v>
      </c>
      <c r="G93" s="313">
        <v>747</v>
      </c>
      <c r="H93" s="313">
        <v>722</v>
      </c>
      <c r="I93" s="313">
        <v>736</v>
      </c>
      <c r="J93" s="313">
        <v>705</v>
      </c>
      <c r="K93" s="313">
        <v>675</v>
      </c>
      <c r="L93" s="313">
        <v>691</v>
      </c>
      <c r="M93" s="313">
        <v>720</v>
      </c>
      <c r="N93" s="313">
        <v>751</v>
      </c>
      <c r="O93" s="313">
        <v>816</v>
      </c>
      <c r="P93" s="313">
        <v>759</v>
      </c>
      <c r="Q93" s="313">
        <v>738</v>
      </c>
      <c r="R93" s="313">
        <v>777</v>
      </c>
      <c r="S93" s="313">
        <v>794</v>
      </c>
      <c r="T93" s="313">
        <v>722</v>
      </c>
      <c r="U93" s="313">
        <v>856</v>
      </c>
      <c r="V93" s="313">
        <v>867</v>
      </c>
      <c r="W93" s="313">
        <v>871</v>
      </c>
      <c r="X93" s="313">
        <v>876</v>
      </c>
      <c r="Y93" s="313">
        <v>901</v>
      </c>
      <c r="Z93" s="313">
        <v>900</v>
      </c>
      <c r="AA93" s="313">
        <v>906</v>
      </c>
      <c r="AB93" s="313">
        <v>843</v>
      </c>
      <c r="AC93" s="313">
        <v>804</v>
      </c>
      <c r="AD93" s="313">
        <v>840</v>
      </c>
      <c r="AE93" s="313">
        <v>850</v>
      </c>
      <c r="AF93" s="313">
        <v>836</v>
      </c>
      <c r="AG93" s="313">
        <v>827</v>
      </c>
      <c r="AH93" s="313">
        <v>854</v>
      </c>
      <c r="AI93" s="313">
        <v>874</v>
      </c>
      <c r="AJ93" s="313">
        <v>882</v>
      </c>
      <c r="AK93" s="313">
        <v>870</v>
      </c>
      <c r="AL93" s="313">
        <v>807</v>
      </c>
      <c r="AM93" s="313">
        <v>900</v>
      </c>
      <c r="AN93" s="313">
        <v>1095</v>
      </c>
      <c r="AO93" s="313">
        <v>1007</v>
      </c>
      <c r="AP93" s="313">
        <v>977</v>
      </c>
      <c r="AQ93" s="313">
        <v>968</v>
      </c>
      <c r="AR93" s="313">
        <v>974</v>
      </c>
      <c r="AS93" s="313">
        <v>1012</v>
      </c>
      <c r="AT93" s="313">
        <v>1098</v>
      </c>
      <c r="AU93" s="313">
        <v>1096</v>
      </c>
      <c r="AV93" s="313">
        <v>1074</v>
      </c>
      <c r="AW93" s="313">
        <v>1043</v>
      </c>
      <c r="AX93" s="313">
        <v>1016</v>
      </c>
      <c r="AY93" s="313">
        <v>968</v>
      </c>
      <c r="AZ93" s="313">
        <v>935</v>
      </c>
      <c r="BA93" s="313">
        <v>903</v>
      </c>
      <c r="BB93" s="313">
        <v>892</v>
      </c>
      <c r="BC93" s="313">
        <v>856</v>
      </c>
      <c r="BD93" s="313">
        <v>832</v>
      </c>
      <c r="BE93" s="313">
        <v>824</v>
      </c>
      <c r="BF93" s="313">
        <v>829</v>
      </c>
      <c r="BG93" s="313">
        <v>787</v>
      </c>
      <c r="BH93" s="313">
        <v>784</v>
      </c>
      <c r="BI93" s="313">
        <v>763</v>
      </c>
      <c r="BJ93" s="313">
        <v>754</v>
      </c>
      <c r="BK93" s="313">
        <v>745</v>
      </c>
      <c r="BL93" s="211">
        <v>744</v>
      </c>
      <c r="BM93" s="211">
        <v>724</v>
      </c>
      <c r="BN93" s="211">
        <v>726</v>
      </c>
      <c r="BO93" s="211">
        <v>719</v>
      </c>
      <c r="BP93" s="211">
        <v>701</v>
      </c>
      <c r="BQ93" s="211">
        <v>693</v>
      </c>
      <c r="BR93" s="211">
        <v>684</v>
      </c>
      <c r="BS93" s="211">
        <v>690</v>
      </c>
      <c r="BT93" s="211">
        <v>715</v>
      </c>
      <c r="BU93" s="211">
        <v>719</v>
      </c>
      <c r="BV93" s="211">
        <v>730</v>
      </c>
      <c r="BW93" s="211">
        <v>725</v>
      </c>
      <c r="BX93" s="313">
        <v>703</v>
      </c>
      <c r="BY93" s="313">
        <v>700</v>
      </c>
      <c r="BZ93" s="313">
        <v>709</v>
      </c>
      <c r="CA93" s="313">
        <v>710</v>
      </c>
      <c r="CB93" s="313">
        <v>703</v>
      </c>
      <c r="CC93" s="313">
        <v>711</v>
      </c>
      <c r="CD93" s="313">
        <v>723</v>
      </c>
      <c r="CE93" s="313">
        <v>737</v>
      </c>
      <c r="CF93" s="313">
        <v>722</v>
      </c>
      <c r="CG93" s="313">
        <v>738</v>
      </c>
      <c r="CH93" s="313">
        <v>774</v>
      </c>
      <c r="CI93" s="313">
        <v>756</v>
      </c>
      <c r="CJ93" s="211">
        <v>690</v>
      </c>
      <c r="CK93" s="211">
        <v>672</v>
      </c>
      <c r="CL93" s="211">
        <v>682</v>
      </c>
      <c r="CM93" s="211">
        <v>673</v>
      </c>
      <c r="CN93" s="211">
        <v>645</v>
      </c>
      <c r="CO93" s="211">
        <v>654</v>
      </c>
      <c r="CP93" s="211">
        <v>673</v>
      </c>
      <c r="CQ93" s="211">
        <v>702</v>
      </c>
      <c r="CR93" s="211">
        <v>711</v>
      </c>
      <c r="CS93" s="211">
        <v>702</v>
      </c>
      <c r="CT93" s="211">
        <v>699</v>
      </c>
      <c r="CU93" s="211">
        <v>707</v>
      </c>
      <c r="CV93" s="313">
        <v>690</v>
      </c>
      <c r="CW93" s="313">
        <v>736</v>
      </c>
      <c r="CX93" s="313">
        <v>792</v>
      </c>
      <c r="CY93" s="313">
        <v>804</v>
      </c>
      <c r="CZ93" s="313">
        <v>796</v>
      </c>
      <c r="DA93" s="313">
        <v>814</v>
      </c>
      <c r="DB93" s="313">
        <v>781</v>
      </c>
      <c r="DC93" s="313">
        <v>790</v>
      </c>
      <c r="DD93" s="313">
        <v>832</v>
      </c>
      <c r="DE93" s="313">
        <v>821</v>
      </c>
      <c r="DF93" s="313">
        <v>794</v>
      </c>
      <c r="DG93" s="313">
        <v>793</v>
      </c>
      <c r="DH93" s="211">
        <v>775</v>
      </c>
      <c r="DI93" s="211">
        <v>763</v>
      </c>
      <c r="DJ93" s="211">
        <v>767</v>
      </c>
      <c r="DK93" s="211">
        <v>790</v>
      </c>
      <c r="DL93" s="211">
        <v>793</v>
      </c>
      <c r="DM93" s="211">
        <v>763</v>
      </c>
      <c r="DN93" s="211">
        <v>742</v>
      </c>
      <c r="DO93" s="211">
        <v>731</v>
      </c>
      <c r="DP93" s="211">
        <v>754</v>
      </c>
      <c r="DQ93" s="211">
        <v>746</v>
      </c>
      <c r="DR93" s="211">
        <v>741</v>
      </c>
      <c r="DS93" s="211">
        <v>720</v>
      </c>
      <c r="DT93" s="313">
        <v>678</v>
      </c>
      <c r="DU93" s="313">
        <v>644</v>
      </c>
      <c r="DV93" s="313">
        <v>694</v>
      </c>
      <c r="DW93" s="313">
        <v>701</v>
      </c>
      <c r="DX93" s="313">
        <v>703</v>
      </c>
      <c r="DY93" s="313">
        <v>705</v>
      </c>
      <c r="DZ93" s="313">
        <v>707</v>
      </c>
      <c r="EA93" s="313">
        <v>727</v>
      </c>
      <c r="EB93" s="313">
        <v>725</v>
      </c>
      <c r="EC93" s="313">
        <v>733</v>
      </c>
      <c r="ED93" s="313">
        <v>728</v>
      </c>
      <c r="EE93" s="313">
        <v>746</v>
      </c>
      <c r="EF93" s="211">
        <v>725</v>
      </c>
      <c r="EG93" s="211">
        <v>704</v>
      </c>
      <c r="EH93" s="211">
        <v>674</v>
      </c>
      <c r="EI93" s="211">
        <v>694</v>
      </c>
      <c r="EJ93" s="211">
        <v>709</v>
      </c>
      <c r="EK93" s="211">
        <v>708</v>
      </c>
      <c r="EL93" s="211">
        <v>733</v>
      </c>
      <c r="EM93" s="211">
        <v>750</v>
      </c>
      <c r="EN93" s="211">
        <v>735</v>
      </c>
      <c r="EO93" s="211">
        <v>726</v>
      </c>
      <c r="EP93" s="211">
        <v>741</v>
      </c>
      <c r="EQ93" s="211">
        <v>733</v>
      </c>
      <c r="ER93" s="211">
        <v>707</v>
      </c>
      <c r="ES93" s="211">
        <v>685</v>
      </c>
      <c r="ET93" s="211">
        <v>725</v>
      </c>
      <c r="EU93" s="211">
        <v>703</v>
      </c>
      <c r="EV93" s="211">
        <v>696</v>
      </c>
      <c r="EW93" s="328">
        <v>710</v>
      </c>
      <c r="EX93" s="211">
        <v>704</v>
      </c>
      <c r="EY93" s="324">
        <v>-6</v>
      </c>
      <c r="EZ93" s="325">
        <v>99.154929577464799</v>
      </c>
      <c r="FA93" s="324">
        <v>-29</v>
      </c>
      <c r="FB93" s="325">
        <v>96.043656207366993</v>
      </c>
    </row>
    <row r="94" spans="1:158" ht="15" outlineLevel="2">
      <c r="A94" s="348">
        <v>541</v>
      </c>
      <c r="B94" s="349" t="s">
        <v>538</v>
      </c>
      <c r="C94" s="348" t="s">
        <v>435</v>
      </c>
      <c r="D94" s="313">
        <v>4276</v>
      </c>
      <c r="E94" s="313">
        <v>4266</v>
      </c>
      <c r="F94" s="313">
        <v>4229</v>
      </c>
      <c r="G94" s="313">
        <v>4373</v>
      </c>
      <c r="H94" s="313">
        <v>4438</v>
      </c>
      <c r="I94" s="313">
        <v>4397</v>
      </c>
      <c r="J94" s="313">
        <v>4339</v>
      </c>
      <c r="K94" s="313">
        <v>4372</v>
      </c>
      <c r="L94" s="313">
        <v>4375</v>
      </c>
      <c r="M94" s="313">
        <v>4406</v>
      </c>
      <c r="N94" s="313">
        <v>4467</v>
      </c>
      <c r="O94" s="313">
        <v>4453</v>
      </c>
      <c r="P94" s="313">
        <v>4287</v>
      </c>
      <c r="Q94" s="313">
        <v>2341</v>
      </c>
      <c r="R94" s="313">
        <v>4139</v>
      </c>
      <c r="S94" s="313">
        <v>4264</v>
      </c>
      <c r="T94" s="313">
        <v>4438</v>
      </c>
      <c r="U94" s="313">
        <v>4385</v>
      </c>
      <c r="V94" s="313">
        <v>4414</v>
      </c>
      <c r="W94" s="313">
        <v>4538</v>
      </c>
      <c r="X94" s="313">
        <v>4511</v>
      </c>
      <c r="Y94" s="313">
        <v>4586</v>
      </c>
      <c r="Z94" s="313">
        <v>4657</v>
      </c>
      <c r="AA94" s="313">
        <v>4604</v>
      </c>
      <c r="AB94" s="313">
        <v>4444</v>
      </c>
      <c r="AC94" s="313">
        <v>4335</v>
      </c>
      <c r="AD94" s="313">
        <v>4427</v>
      </c>
      <c r="AE94" s="313">
        <v>4621</v>
      </c>
      <c r="AF94" s="313">
        <v>4657</v>
      </c>
      <c r="AG94" s="313">
        <v>4899</v>
      </c>
      <c r="AH94" s="313">
        <v>5219</v>
      </c>
      <c r="AI94" s="313">
        <v>5345</v>
      </c>
      <c r="AJ94" s="313">
        <v>5451</v>
      </c>
      <c r="AK94" s="313">
        <v>5418</v>
      </c>
      <c r="AL94" s="313">
        <v>5270</v>
      </c>
      <c r="AM94" s="313">
        <v>5196</v>
      </c>
      <c r="AN94" s="313">
        <v>4937</v>
      </c>
      <c r="AO94" s="313">
        <v>4730</v>
      </c>
      <c r="AP94" s="313">
        <v>4727</v>
      </c>
      <c r="AQ94" s="313">
        <v>4918</v>
      </c>
      <c r="AR94" s="313">
        <v>4925</v>
      </c>
      <c r="AS94" s="313">
        <v>5055</v>
      </c>
      <c r="AT94" s="313">
        <v>5110</v>
      </c>
      <c r="AU94" s="313">
        <v>5114</v>
      </c>
      <c r="AV94" s="313">
        <v>5133</v>
      </c>
      <c r="AW94" s="313">
        <v>5193</v>
      </c>
      <c r="AX94" s="313">
        <v>5140</v>
      </c>
      <c r="AY94" s="313">
        <v>5100</v>
      </c>
      <c r="AZ94" s="313">
        <v>5015</v>
      </c>
      <c r="BA94" s="313">
        <v>4943</v>
      </c>
      <c r="BB94" s="313">
        <v>4926</v>
      </c>
      <c r="BC94" s="313">
        <v>4894</v>
      </c>
      <c r="BD94" s="313">
        <v>4926</v>
      </c>
      <c r="BE94" s="313">
        <v>5037</v>
      </c>
      <c r="BF94" s="313">
        <v>5026</v>
      </c>
      <c r="BG94" s="313">
        <v>5095</v>
      </c>
      <c r="BH94" s="313">
        <v>4938</v>
      </c>
      <c r="BI94" s="313">
        <v>4890</v>
      </c>
      <c r="BJ94" s="313">
        <v>4829</v>
      </c>
      <c r="BK94" s="313">
        <v>4831</v>
      </c>
      <c r="BL94" s="211">
        <v>4747</v>
      </c>
      <c r="BM94" s="211">
        <v>4667</v>
      </c>
      <c r="BN94" s="211">
        <v>4675</v>
      </c>
      <c r="BO94" s="211">
        <v>4724</v>
      </c>
      <c r="BP94" s="211">
        <v>4702</v>
      </c>
      <c r="BQ94" s="211">
        <v>4753</v>
      </c>
      <c r="BR94" s="211">
        <v>4761</v>
      </c>
      <c r="BS94" s="211">
        <v>4834</v>
      </c>
      <c r="BT94" s="211">
        <v>4870</v>
      </c>
      <c r="BU94" s="211">
        <v>4900</v>
      </c>
      <c r="BV94" s="211">
        <v>4876</v>
      </c>
      <c r="BW94" s="211">
        <v>4902</v>
      </c>
      <c r="BX94" s="313">
        <v>4829</v>
      </c>
      <c r="BY94" s="313">
        <v>4786</v>
      </c>
      <c r="BZ94" s="313">
        <v>4881</v>
      </c>
      <c r="CA94" s="313">
        <v>4882</v>
      </c>
      <c r="CB94" s="313">
        <v>4913</v>
      </c>
      <c r="CC94" s="313">
        <v>4920</v>
      </c>
      <c r="CD94" s="313">
        <v>4937</v>
      </c>
      <c r="CE94" s="313">
        <v>4972</v>
      </c>
      <c r="CF94" s="313">
        <v>4910</v>
      </c>
      <c r="CG94" s="313">
        <v>4978</v>
      </c>
      <c r="CH94" s="313">
        <v>4989</v>
      </c>
      <c r="CI94" s="313">
        <v>4981</v>
      </c>
      <c r="CJ94" s="211">
        <v>4789</v>
      </c>
      <c r="CK94" s="211">
        <v>4726</v>
      </c>
      <c r="CL94" s="211">
        <v>4780</v>
      </c>
      <c r="CM94" s="211">
        <v>4724</v>
      </c>
      <c r="CN94" s="211">
        <v>4648</v>
      </c>
      <c r="CO94" s="211">
        <v>4666</v>
      </c>
      <c r="CP94" s="211">
        <v>4788</v>
      </c>
      <c r="CQ94" s="211">
        <v>4914</v>
      </c>
      <c r="CR94" s="211">
        <v>4942</v>
      </c>
      <c r="CS94" s="211">
        <v>5037</v>
      </c>
      <c r="CT94" s="211">
        <v>5146</v>
      </c>
      <c r="CU94" s="211">
        <v>5148</v>
      </c>
      <c r="CV94" s="313">
        <v>5120</v>
      </c>
      <c r="CW94" s="313">
        <v>5176</v>
      </c>
      <c r="CX94" s="313">
        <v>5261</v>
      </c>
      <c r="CY94" s="313">
        <v>5303</v>
      </c>
      <c r="CZ94" s="313">
        <v>5419</v>
      </c>
      <c r="DA94" s="313">
        <v>5447</v>
      </c>
      <c r="DB94" s="313">
        <v>5433</v>
      </c>
      <c r="DC94" s="313">
        <v>5499</v>
      </c>
      <c r="DD94" s="313">
        <v>5641</v>
      </c>
      <c r="DE94" s="313">
        <v>5777</v>
      </c>
      <c r="DF94" s="313">
        <v>5763</v>
      </c>
      <c r="DG94" s="313">
        <v>5768</v>
      </c>
      <c r="DH94" s="211">
        <v>5715</v>
      </c>
      <c r="DI94" s="211">
        <v>5812</v>
      </c>
      <c r="DJ94" s="211">
        <v>5733</v>
      </c>
      <c r="DK94" s="211">
        <v>5856</v>
      </c>
      <c r="DL94" s="211">
        <v>5838</v>
      </c>
      <c r="DM94" s="211">
        <v>5880</v>
      </c>
      <c r="DN94" s="211">
        <v>5480</v>
      </c>
      <c r="DO94" s="211">
        <v>5522</v>
      </c>
      <c r="DP94" s="211">
        <v>5629</v>
      </c>
      <c r="DQ94" s="211">
        <v>5638</v>
      </c>
      <c r="DR94" s="211">
        <v>5678</v>
      </c>
      <c r="DS94" s="211">
        <v>5622</v>
      </c>
      <c r="DT94" s="313">
        <v>5608</v>
      </c>
      <c r="DU94" s="313">
        <v>5669</v>
      </c>
      <c r="DV94" s="313">
        <v>5783</v>
      </c>
      <c r="DW94" s="313">
        <v>5752</v>
      </c>
      <c r="DX94" s="313">
        <v>5844</v>
      </c>
      <c r="DY94" s="313">
        <v>5881</v>
      </c>
      <c r="DZ94" s="313">
        <v>5889</v>
      </c>
      <c r="EA94" s="313">
        <v>5847</v>
      </c>
      <c r="EB94" s="313">
        <v>5881</v>
      </c>
      <c r="EC94" s="313">
        <v>5935</v>
      </c>
      <c r="ED94" s="313">
        <v>6028</v>
      </c>
      <c r="EE94" s="313">
        <v>6005</v>
      </c>
      <c r="EF94" s="211">
        <v>5928</v>
      </c>
      <c r="EG94" s="211">
        <v>5900</v>
      </c>
      <c r="EH94" s="211">
        <v>5907</v>
      </c>
      <c r="EI94" s="211">
        <v>5964</v>
      </c>
      <c r="EJ94" s="211">
        <v>6038</v>
      </c>
      <c r="EK94" s="211">
        <v>6073</v>
      </c>
      <c r="EL94" s="211">
        <v>6093</v>
      </c>
      <c r="EM94" s="211">
        <v>6108</v>
      </c>
      <c r="EN94" s="211">
        <v>6141</v>
      </c>
      <c r="EO94" s="211">
        <v>6229</v>
      </c>
      <c r="EP94" s="211">
        <v>6235</v>
      </c>
      <c r="EQ94" s="211">
        <v>6251</v>
      </c>
      <c r="ER94" s="211">
        <v>6178</v>
      </c>
      <c r="ES94" s="211">
        <v>6203</v>
      </c>
      <c r="ET94" s="211">
        <v>6305</v>
      </c>
      <c r="EU94" s="211">
        <v>6402</v>
      </c>
      <c r="EV94" s="211">
        <v>6306</v>
      </c>
      <c r="EW94" s="328">
        <v>6087</v>
      </c>
      <c r="EX94" s="211">
        <v>5997</v>
      </c>
      <c r="EY94" s="324">
        <v>-90</v>
      </c>
      <c r="EZ94" s="325">
        <v>98.521439132577598</v>
      </c>
      <c r="FA94" s="324">
        <v>-254</v>
      </c>
      <c r="FB94" s="325">
        <v>95.936650135978198</v>
      </c>
    </row>
    <row r="95" spans="1:158" ht="15" outlineLevel="2">
      <c r="A95" s="348">
        <v>607</v>
      </c>
      <c r="B95" s="349" t="s">
        <v>538</v>
      </c>
      <c r="C95" s="348" t="s">
        <v>442</v>
      </c>
      <c r="D95" s="313">
        <v>7219</v>
      </c>
      <c r="E95" s="313">
        <v>7306</v>
      </c>
      <c r="F95" s="313">
        <v>7322</v>
      </c>
      <c r="G95" s="313">
        <v>7450</v>
      </c>
      <c r="H95" s="313">
        <v>7577</v>
      </c>
      <c r="I95" s="313">
        <v>7613</v>
      </c>
      <c r="J95" s="313">
        <v>7520</v>
      </c>
      <c r="K95" s="313">
        <v>7521</v>
      </c>
      <c r="L95" s="313">
        <v>7446</v>
      </c>
      <c r="M95" s="313">
        <v>7488</v>
      </c>
      <c r="N95" s="313">
        <v>7487</v>
      </c>
      <c r="O95" s="313">
        <v>7521</v>
      </c>
      <c r="P95" s="313">
        <v>7235</v>
      </c>
      <c r="Q95" s="313">
        <v>5067</v>
      </c>
      <c r="R95" s="313">
        <v>6922</v>
      </c>
      <c r="S95" s="313">
        <v>7031</v>
      </c>
      <c r="T95" s="313">
        <v>7577</v>
      </c>
      <c r="U95" s="313">
        <v>7356</v>
      </c>
      <c r="V95" s="313">
        <v>7295</v>
      </c>
      <c r="W95" s="313">
        <v>7514</v>
      </c>
      <c r="X95" s="313">
        <v>7553</v>
      </c>
      <c r="Y95" s="313">
        <v>7540</v>
      </c>
      <c r="Z95" s="313">
        <v>7542</v>
      </c>
      <c r="AA95" s="313">
        <v>7357</v>
      </c>
      <c r="AB95" s="313">
        <v>7251</v>
      </c>
      <c r="AC95" s="313">
        <v>7129</v>
      </c>
      <c r="AD95" s="313">
        <v>7200</v>
      </c>
      <c r="AE95" s="313">
        <v>7274</v>
      </c>
      <c r="AF95" s="313">
        <v>7284</v>
      </c>
      <c r="AG95" s="313">
        <v>7330</v>
      </c>
      <c r="AH95" s="313">
        <v>7598</v>
      </c>
      <c r="AI95" s="313">
        <v>7595</v>
      </c>
      <c r="AJ95" s="313">
        <v>7729</v>
      </c>
      <c r="AK95" s="313">
        <v>7794</v>
      </c>
      <c r="AL95" s="313">
        <v>7696</v>
      </c>
      <c r="AM95" s="313">
        <v>7775</v>
      </c>
      <c r="AN95" s="313">
        <v>7684</v>
      </c>
      <c r="AO95" s="313">
        <v>7634</v>
      </c>
      <c r="AP95" s="313">
        <v>7747</v>
      </c>
      <c r="AQ95" s="313">
        <v>7853</v>
      </c>
      <c r="AR95" s="313">
        <v>7761</v>
      </c>
      <c r="AS95" s="313">
        <v>7763</v>
      </c>
      <c r="AT95" s="313">
        <v>7720</v>
      </c>
      <c r="AU95" s="313">
        <v>7677</v>
      </c>
      <c r="AV95" s="313">
        <v>7593</v>
      </c>
      <c r="AW95" s="313">
        <v>7617</v>
      </c>
      <c r="AX95" s="313">
        <v>7579</v>
      </c>
      <c r="AY95" s="313">
        <v>7447</v>
      </c>
      <c r="AZ95" s="313">
        <v>7304</v>
      </c>
      <c r="BA95" s="313">
        <v>7194</v>
      </c>
      <c r="BB95" s="313">
        <v>7329</v>
      </c>
      <c r="BC95" s="313">
        <v>7244</v>
      </c>
      <c r="BD95" s="313">
        <v>7218</v>
      </c>
      <c r="BE95" s="313">
        <v>7260</v>
      </c>
      <c r="BF95" s="313">
        <v>7229</v>
      </c>
      <c r="BG95" s="313">
        <v>7437</v>
      </c>
      <c r="BH95" s="313">
        <v>7004</v>
      </c>
      <c r="BI95" s="313">
        <v>6862</v>
      </c>
      <c r="BJ95" s="313">
        <v>6758</v>
      </c>
      <c r="BK95" s="313">
        <v>6768</v>
      </c>
      <c r="BL95" s="211">
        <v>6627</v>
      </c>
      <c r="BM95" s="211">
        <v>6593</v>
      </c>
      <c r="BN95" s="211">
        <v>6654</v>
      </c>
      <c r="BO95" s="211">
        <v>6684</v>
      </c>
      <c r="BP95" s="211">
        <v>6687</v>
      </c>
      <c r="BQ95" s="211">
        <v>6681</v>
      </c>
      <c r="BR95" s="211">
        <v>6671</v>
      </c>
      <c r="BS95" s="211">
        <v>6652</v>
      </c>
      <c r="BT95" s="211">
        <v>6684</v>
      </c>
      <c r="BU95" s="211">
        <v>6679</v>
      </c>
      <c r="BV95" s="211">
        <v>6646</v>
      </c>
      <c r="BW95" s="211">
        <v>8486</v>
      </c>
      <c r="BX95" s="313">
        <v>8376</v>
      </c>
      <c r="BY95" s="313">
        <v>8441</v>
      </c>
      <c r="BZ95" s="313">
        <v>8540</v>
      </c>
      <c r="CA95" s="313">
        <v>8622</v>
      </c>
      <c r="CB95" s="313">
        <v>8767</v>
      </c>
      <c r="CC95" s="313">
        <v>8840</v>
      </c>
      <c r="CD95" s="313">
        <v>8929</v>
      </c>
      <c r="CE95" s="313">
        <v>9033</v>
      </c>
      <c r="CF95" s="313">
        <v>9032</v>
      </c>
      <c r="CG95" s="313">
        <v>9128</v>
      </c>
      <c r="CH95" s="313">
        <v>9175</v>
      </c>
      <c r="CI95" s="313">
        <v>9212</v>
      </c>
      <c r="CJ95" s="211">
        <v>9084</v>
      </c>
      <c r="CK95" s="211">
        <v>9095</v>
      </c>
      <c r="CL95" s="211">
        <v>9136</v>
      </c>
      <c r="CM95" s="211">
        <v>9053</v>
      </c>
      <c r="CN95" s="211">
        <v>8918</v>
      </c>
      <c r="CO95" s="211">
        <v>8911</v>
      </c>
      <c r="CP95" s="211">
        <v>9070</v>
      </c>
      <c r="CQ95" s="211">
        <v>9322</v>
      </c>
      <c r="CR95" s="211">
        <v>9418</v>
      </c>
      <c r="CS95" s="211">
        <v>9522</v>
      </c>
      <c r="CT95" s="211">
        <v>9619</v>
      </c>
      <c r="CU95" s="211">
        <v>9682</v>
      </c>
      <c r="CV95" s="313">
        <v>9708</v>
      </c>
      <c r="CW95" s="313">
        <v>9933</v>
      </c>
      <c r="CX95" s="313">
        <v>10084</v>
      </c>
      <c r="CY95" s="313">
        <v>10178</v>
      </c>
      <c r="CZ95" s="313">
        <v>10382</v>
      </c>
      <c r="DA95" s="313">
        <v>10925</v>
      </c>
      <c r="DB95" s="313">
        <v>11276</v>
      </c>
      <c r="DC95" s="313">
        <v>11516</v>
      </c>
      <c r="DD95" s="313">
        <v>11663</v>
      </c>
      <c r="DE95" s="313">
        <v>11920</v>
      </c>
      <c r="DF95" s="313">
        <v>12012</v>
      </c>
      <c r="DG95" s="313">
        <v>12233</v>
      </c>
      <c r="DH95" s="211">
        <v>12345</v>
      </c>
      <c r="DI95" s="211">
        <v>12562</v>
      </c>
      <c r="DJ95" s="211">
        <v>12759</v>
      </c>
      <c r="DK95" s="211">
        <v>12947</v>
      </c>
      <c r="DL95" s="211">
        <v>13090</v>
      </c>
      <c r="DM95" s="211">
        <v>13215</v>
      </c>
      <c r="DN95" s="211">
        <v>12807</v>
      </c>
      <c r="DO95" s="211">
        <v>12979</v>
      </c>
      <c r="DP95" s="211">
        <v>13205</v>
      </c>
      <c r="DQ95" s="211">
        <v>13197</v>
      </c>
      <c r="DR95" s="211">
        <v>13292</v>
      </c>
      <c r="DS95" s="211">
        <v>13361</v>
      </c>
      <c r="DT95" s="313">
        <v>13335</v>
      </c>
      <c r="DU95" s="313">
        <v>13437</v>
      </c>
      <c r="DV95" s="313">
        <v>13689</v>
      </c>
      <c r="DW95" s="313">
        <v>13755</v>
      </c>
      <c r="DX95" s="313">
        <v>13874</v>
      </c>
      <c r="DY95" s="313">
        <v>13954</v>
      </c>
      <c r="DZ95" s="313">
        <v>13912</v>
      </c>
      <c r="EA95" s="313">
        <v>13977</v>
      </c>
      <c r="EB95" s="313">
        <v>14187</v>
      </c>
      <c r="EC95" s="313">
        <v>14221</v>
      </c>
      <c r="ED95" s="313">
        <v>14280</v>
      </c>
      <c r="EE95" s="313">
        <v>14304</v>
      </c>
      <c r="EF95" s="211">
        <v>14110</v>
      </c>
      <c r="EG95" s="211">
        <v>14215</v>
      </c>
      <c r="EH95" s="211">
        <v>14398</v>
      </c>
      <c r="EI95" s="211">
        <v>14529</v>
      </c>
      <c r="EJ95" s="211">
        <v>14546</v>
      </c>
      <c r="EK95" s="211">
        <v>14683</v>
      </c>
      <c r="EL95" s="211">
        <v>14771</v>
      </c>
      <c r="EM95" s="211">
        <v>14774</v>
      </c>
      <c r="EN95" s="211">
        <v>14830</v>
      </c>
      <c r="EO95" s="211">
        <v>14863</v>
      </c>
      <c r="EP95" s="211">
        <v>14969</v>
      </c>
      <c r="EQ95" s="211">
        <v>14946</v>
      </c>
      <c r="ER95" s="211">
        <v>14829</v>
      </c>
      <c r="ES95" s="211">
        <v>14920</v>
      </c>
      <c r="ET95" s="211">
        <v>15119</v>
      </c>
      <c r="EU95" s="211">
        <v>15233</v>
      </c>
      <c r="EV95" s="211">
        <v>15345</v>
      </c>
      <c r="EW95" s="328">
        <v>14946</v>
      </c>
      <c r="EX95" s="211">
        <v>14949</v>
      </c>
      <c r="EY95" s="324">
        <v>3</v>
      </c>
      <c r="EZ95" s="325">
        <v>100.020072260136</v>
      </c>
      <c r="FA95" s="324">
        <v>3</v>
      </c>
      <c r="FB95" s="325">
        <v>100.020072260136</v>
      </c>
    </row>
    <row r="96" spans="1:158" ht="15" outlineLevel="2">
      <c r="A96" s="348">
        <v>615</v>
      </c>
      <c r="B96" s="349" t="s">
        <v>538</v>
      </c>
      <c r="C96" s="348" t="s">
        <v>443</v>
      </c>
      <c r="D96" s="313">
        <v>95738</v>
      </c>
      <c r="E96" s="313">
        <v>96321</v>
      </c>
      <c r="F96" s="313">
        <v>97149</v>
      </c>
      <c r="G96" s="313">
        <v>97047</v>
      </c>
      <c r="H96" s="313">
        <v>98608</v>
      </c>
      <c r="I96" s="313">
        <v>98965</v>
      </c>
      <c r="J96" s="313">
        <v>99627</v>
      </c>
      <c r="K96" s="313">
        <v>100639</v>
      </c>
      <c r="L96" s="313">
        <v>99458</v>
      </c>
      <c r="M96" s="313">
        <v>100301</v>
      </c>
      <c r="N96" s="313">
        <v>100984</v>
      </c>
      <c r="O96" s="313">
        <v>101121</v>
      </c>
      <c r="P96" s="313">
        <v>100199</v>
      </c>
      <c r="Q96" s="313">
        <v>94773</v>
      </c>
      <c r="R96" s="313">
        <v>103052</v>
      </c>
      <c r="S96" s="313">
        <v>104349</v>
      </c>
      <c r="T96" s="313">
        <v>98608</v>
      </c>
      <c r="U96" s="313">
        <v>106304</v>
      </c>
      <c r="V96" s="313">
        <v>106165</v>
      </c>
      <c r="W96" s="313">
        <v>108125</v>
      </c>
      <c r="X96" s="313">
        <v>108587</v>
      </c>
      <c r="Y96" s="313">
        <v>111080</v>
      </c>
      <c r="Z96" s="313">
        <v>111327</v>
      </c>
      <c r="AA96" s="313">
        <v>111035</v>
      </c>
      <c r="AB96" s="313">
        <v>110426</v>
      </c>
      <c r="AC96" s="313">
        <v>110945</v>
      </c>
      <c r="AD96" s="313">
        <v>110721</v>
      </c>
      <c r="AE96" s="313">
        <v>111453</v>
      </c>
      <c r="AF96" s="313">
        <v>112022</v>
      </c>
      <c r="AG96" s="313">
        <v>113036</v>
      </c>
      <c r="AH96" s="313">
        <v>114953</v>
      </c>
      <c r="AI96" s="313">
        <v>115592</v>
      </c>
      <c r="AJ96" s="313">
        <v>116718</v>
      </c>
      <c r="AK96" s="313">
        <v>117211</v>
      </c>
      <c r="AL96" s="313">
        <v>116997</v>
      </c>
      <c r="AM96" s="313">
        <v>117836</v>
      </c>
      <c r="AN96" s="313">
        <v>116091</v>
      </c>
      <c r="AO96" s="313">
        <v>115894</v>
      </c>
      <c r="AP96" s="313">
        <v>117370</v>
      </c>
      <c r="AQ96" s="313">
        <v>119123</v>
      </c>
      <c r="AR96" s="313">
        <v>120339</v>
      </c>
      <c r="AS96" s="313">
        <v>122330</v>
      </c>
      <c r="AT96" s="313">
        <v>123457</v>
      </c>
      <c r="AU96" s="313">
        <v>124219</v>
      </c>
      <c r="AV96" s="313">
        <v>126243</v>
      </c>
      <c r="AW96" s="313">
        <v>128446</v>
      </c>
      <c r="AX96" s="313">
        <v>128646</v>
      </c>
      <c r="AY96" s="313">
        <v>129972</v>
      </c>
      <c r="AZ96" s="313">
        <v>128933</v>
      </c>
      <c r="BA96" s="313">
        <v>128131</v>
      </c>
      <c r="BB96" s="313">
        <v>131161</v>
      </c>
      <c r="BC96" s="313">
        <v>131193</v>
      </c>
      <c r="BD96" s="313">
        <v>130240</v>
      </c>
      <c r="BE96" s="313">
        <v>131207</v>
      </c>
      <c r="BF96" s="313">
        <v>131783</v>
      </c>
      <c r="BG96" s="313">
        <v>132753</v>
      </c>
      <c r="BH96" s="313">
        <v>134149</v>
      </c>
      <c r="BI96" s="313">
        <v>135046</v>
      </c>
      <c r="BJ96" s="313">
        <v>135711</v>
      </c>
      <c r="BK96" s="313">
        <v>136306</v>
      </c>
      <c r="BL96" s="211">
        <v>135860</v>
      </c>
      <c r="BM96" s="211">
        <v>136628</v>
      </c>
      <c r="BN96" s="211">
        <v>138332</v>
      </c>
      <c r="BO96" s="211">
        <v>138838</v>
      </c>
      <c r="BP96" s="211">
        <v>139585</v>
      </c>
      <c r="BQ96" s="211">
        <v>140227</v>
      </c>
      <c r="BR96" s="211">
        <v>140669</v>
      </c>
      <c r="BS96" s="211">
        <v>141834</v>
      </c>
      <c r="BT96" s="211">
        <v>143291</v>
      </c>
      <c r="BU96" s="211">
        <v>144327</v>
      </c>
      <c r="BV96" s="211">
        <v>145096</v>
      </c>
      <c r="BW96" s="211">
        <v>134214</v>
      </c>
      <c r="BX96" s="313">
        <v>133620</v>
      </c>
      <c r="BY96" s="313">
        <v>133455</v>
      </c>
      <c r="BZ96" s="313">
        <v>135319</v>
      </c>
      <c r="CA96" s="313">
        <v>136431</v>
      </c>
      <c r="CB96" s="313">
        <v>137894</v>
      </c>
      <c r="CC96" s="313">
        <v>138459</v>
      </c>
      <c r="CD96" s="313">
        <v>139152</v>
      </c>
      <c r="CE96" s="313">
        <v>140128</v>
      </c>
      <c r="CF96" s="313">
        <v>140617</v>
      </c>
      <c r="CG96" s="313">
        <v>141593</v>
      </c>
      <c r="CH96" s="313">
        <v>142004</v>
      </c>
      <c r="CI96" s="313">
        <v>142227</v>
      </c>
      <c r="CJ96" s="211">
        <v>141533</v>
      </c>
      <c r="CK96" s="211">
        <v>141831</v>
      </c>
      <c r="CL96" s="211">
        <v>142427</v>
      </c>
      <c r="CM96" s="211">
        <v>140321</v>
      </c>
      <c r="CN96" s="211">
        <v>138226</v>
      </c>
      <c r="CO96" s="211">
        <v>138067</v>
      </c>
      <c r="CP96" s="211">
        <v>140260</v>
      </c>
      <c r="CQ96" s="211">
        <v>143537</v>
      </c>
      <c r="CR96" s="211">
        <v>145040</v>
      </c>
      <c r="CS96" s="211">
        <v>146728</v>
      </c>
      <c r="CT96" s="211">
        <v>148080</v>
      </c>
      <c r="CU96" s="211">
        <v>148819</v>
      </c>
      <c r="CV96" s="313">
        <v>149206</v>
      </c>
      <c r="CW96" s="313">
        <v>150826</v>
      </c>
      <c r="CX96" s="313">
        <v>152210</v>
      </c>
      <c r="CY96" s="313">
        <v>153535</v>
      </c>
      <c r="CZ96" s="313">
        <v>154721</v>
      </c>
      <c r="DA96" s="313">
        <v>155826</v>
      </c>
      <c r="DB96" s="313">
        <v>157248</v>
      </c>
      <c r="DC96" s="313">
        <v>158575</v>
      </c>
      <c r="DD96" s="313">
        <v>156893</v>
      </c>
      <c r="DE96" s="313">
        <v>157839</v>
      </c>
      <c r="DF96" s="313">
        <v>159676</v>
      </c>
      <c r="DG96" s="313">
        <v>160298</v>
      </c>
      <c r="DH96" s="211">
        <v>160654</v>
      </c>
      <c r="DI96" s="211">
        <v>160994</v>
      </c>
      <c r="DJ96" s="211">
        <v>160106</v>
      </c>
      <c r="DK96" s="211">
        <v>160813</v>
      </c>
      <c r="DL96" s="211">
        <v>161145</v>
      </c>
      <c r="DM96" s="211">
        <v>161887</v>
      </c>
      <c r="DN96" s="211">
        <v>155295</v>
      </c>
      <c r="DO96" s="211">
        <v>156460</v>
      </c>
      <c r="DP96" s="211">
        <v>157841</v>
      </c>
      <c r="DQ96" s="211">
        <v>158697</v>
      </c>
      <c r="DR96" s="211">
        <v>159279</v>
      </c>
      <c r="DS96" s="211">
        <v>159007</v>
      </c>
      <c r="DT96" s="313">
        <v>157932</v>
      </c>
      <c r="DU96" s="313">
        <v>158174</v>
      </c>
      <c r="DV96" s="313">
        <v>159428</v>
      </c>
      <c r="DW96" s="313">
        <v>160038</v>
      </c>
      <c r="DX96" s="313">
        <v>160522</v>
      </c>
      <c r="DY96" s="313">
        <v>160650</v>
      </c>
      <c r="DZ96" s="313">
        <v>160636</v>
      </c>
      <c r="EA96" s="313">
        <v>160701</v>
      </c>
      <c r="EB96" s="313">
        <v>161328</v>
      </c>
      <c r="EC96" s="313">
        <v>161761</v>
      </c>
      <c r="ED96" s="313">
        <v>162260</v>
      </c>
      <c r="EE96" s="313">
        <v>161961</v>
      </c>
      <c r="EF96" s="211">
        <v>160433</v>
      </c>
      <c r="EG96" s="211">
        <v>160928</v>
      </c>
      <c r="EH96" s="211">
        <v>161590</v>
      </c>
      <c r="EI96" s="211">
        <v>162272</v>
      </c>
      <c r="EJ96" s="211">
        <v>163083</v>
      </c>
      <c r="EK96" s="211">
        <v>163422</v>
      </c>
      <c r="EL96" s="211">
        <v>163270</v>
      </c>
      <c r="EM96" s="211">
        <v>164347</v>
      </c>
      <c r="EN96" s="211">
        <v>164353</v>
      </c>
      <c r="EO96" s="211">
        <v>164653</v>
      </c>
      <c r="EP96" s="211">
        <v>165582</v>
      </c>
      <c r="EQ96" s="211">
        <v>165647</v>
      </c>
      <c r="ER96" s="211">
        <v>164388</v>
      </c>
      <c r="ES96" s="211">
        <v>165065</v>
      </c>
      <c r="ET96" s="211">
        <v>166154</v>
      </c>
      <c r="EU96" s="211">
        <v>166542</v>
      </c>
      <c r="EV96" s="211">
        <v>167235</v>
      </c>
      <c r="EW96" s="328">
        <v>163467</v>
      </c>
      <c r="EX96" s="211">
        <v>163111</v>
      </c>
      <c r="EY96" s="324">
        <v>-356</v>
      </c>
      <c r="EZ96" s="325">
        <v>99.782219041152004</v>
      </c>
      <c r="FA96" s="324">
        <v>-2536</v>
      </c>
      <c r="FB96" s="325">
        <v>98.469033547242006</v>
      </c>
    </row>
    <row r="97" spans="1:158" ht="15" outlineLevel="2">
      <c r="A97" s="348">
        <v>649</v>
      </c>
      <c r="B97" s="349" t="s">
        <v>538</v>
      </c>
      <c r="C97" s="348" t="s">
        <v>448</v>
      </c>
      <c r="D97" s="313">
        <v>2386</v>
      </c>
      <c r="E97" s="313">
        <v>2383</v>
      </c>
      <c r="F97" s="313">
        <v>2426</v>
      </c>
      <c r="G97" s="313">
        <v>2484</v>
      </c>
      <c r="H97" s="313">
        <v>2546</v>
      </c>
      <c r="I97" s="313">
        <v>2599</v>
      </c>
      <c r="J97" s="313">
        <v>2493</v>
      </c>
      <c r="K97" s="313">
        <v>2440</v>
      </c>
      <c r="L97" s="313">
        <v>2372</v>
      </c>
      <c r="M97" s="313">
        <v>2399</v>
      </c>
      <c r="N97" s="313">
        <v>2487</v>
      </c>
      <c r="O97" s="313">
        <v>2489</v>
      </c>
      <c r="P97" s="313">
        <v>2395</v>
      </c>
      <c r="Q97" s="313">
        <v>2350</v>
      </c>
      <c r="R97" s="313">
        <v>2515</v>
      </c>
      <c r="S97" s="313">
        <v>2525</v>
      </c>
      <c r="T97" s="313">
        <v>2546</v>
      </c>
      <c r="U97" s="313">
        <v>2546</v>
      </c>
      <c r="V97" s="313">
        <v>2575</v>
      </c>
      <c r="W97" s="313">
        <v>2688</v>
      </c>
      <c r="X97" s="313">
        <v>2702</v>
      </c>
      <c r="Y97" s="313">
        <v>2744</v>
      </c>
      <c r="Z97" s="313">
        <v>2718</v>
      </c>
      <c r="AA97" s="313">
        <v>2652</v>
      </c>
      <c r="AB97" s="313">
        <v>2553</v>
      </c>
      <c r="AC97" s="313">
        <v>2566</v>
      </c>
      <c r="AD97" s="313">
        <v>2549</v>
      </c>
      <c r="AE97" s="313">
        <v>2555</v>
      </c>
      <c r="AF97" s="313">
        <v>2564</v>
      </c>
      <c r="AG97" s="313">
        <v>2626</v>
      </c>
      <c r="AH97" s="313">
        <v>2729</v>
      </c>
      <c r="AI97" s="313">
        <v>2771</v>
      </c>
      <c r="AJ97" s="313">
        <v>2757</v>
      </c>
      <c r="AK97" s="313">
        <v>2765</v>
      </c>
      <c r="AL97" s="313">
        <v>2621</v>
      </c>
      <c r="AM97" s="313">
        <v>2648</v>
      </c>
      <c r="AN97" s="313">
        <v>2580</v>
      </c>
      <c r="AO97" s="313">
        <v>2455</v>
      </c>
      <c r="AP97" s="313">
        <v>2526</v>
      </c>
      <c r="AQ97" s="313">
        <v>2592</v>
      </c>
      <c r="AR97" s="313">
        <v>2638</v>
      </c>
      <c r="AS97" s="313">
        <v>2743</v>
      </c>
      <c r="AT97" s="313">
        <v>2815</v>
      </c>
      <c r="AU97" s="313">
        <v>2856</v>
      </c>
      <c r="AV97" s="313">
        <v>3001</v>
      </c>
      <c r="AW97" s="313">
        <v>2910</v>
      </c>
      <c r="AX97" s="313">
        <v>2918</v>
      </c>
      <c r="AY97" s="313">
        <v>2953</v>
      </c>
      <c r="AZ97" s="313">
        <v>2868</v>
      </c>
      <c r="BA97" s="313">
        <v>2825</v>
      </c>
      <c r="BB97" s="313">
        <v>2824</v>
      </c>
      <c r="BC97" s="313">
        <v>2728</v>
      </c>
      <c r="BD97" s="313">
        <v>2716</v>
      </c>
      <c r="BE97" s="313">
        <v>2762</v>
      </c>
      <c r="BF97" s="313">
        <v>2802</v>
      </c>
      <c r="BG97" s="313">
        <v>2866</v>
      </c>
      <c r="BH97" s="313">
        <v>2777</v>
      </c>
      <c r="BI97" s="313">
        <v>2698</v>
      </c>
      <c r="BJ97" s="313">
        <v>2628</v>
      </c>
      <c r="BK97" s="313">
        <v>2651</v>
      </c>
      <c r="BL97" s="211">
        <v>2605</v>
      </c>
      <c r="BM97" s="211">
        <v>2518</v>
      </c>
      <c r="BN97" s="211">
        <v>2537</v>
      </c>
      <c r="BO97" s="211">
        <v>2488</v>
      </c>
      <c r="BP97" s="211">
        <v>2436</v>
      </c>
      <c r="BQ97" s="211">
        <v>2435</v>
      </c>
      <c r="BR97" s="211">
        <v>2423</v>
      </c>
      <c r="BS97" s="211">
        <v>2446</v>
      </c>
      <c r="BT97" s="211">
        <v>2449</v>
      </c>
      <c r="BU97" s="211">
        <v>2431</v>
      </c>
      <c r="BV97" s="211">
        <v>2339</v>
      </c>
      <c r="BW97" s="211">
        <v>2278</v>
      </c>
      <c r="BX97" s="313">
        <v>2191</v>
      </c>
      <c r="BY97" s="313">
        <v>2149</v>
      </c>
      <c r="BZ97" s="313">
        <v>2228</v>
      </c>
      <c r="CA97" s="313">
        <v>2243</v>
      </c>
      <c r="CB97" s="313">
        <v>2299</v>
      </c>
      <c r="CC97" s="313">
        <v>2405</v>
      </c>
      <c r="CD97" s="313">
        <v>2459</v>
      </c>
      <c r="CE97" s="313">
        <v>2516</v>
      </c>
      <c r="CF97" s="313">
        <v>2458</v>
      </c>
      <c r="CG97" s="313">
        <v>2442</v>
      </c>
      <c r="CH97" s="313">
        <v>2476</v>
      </c>
      <c r="CI97" s="313">
        <v>2437</v>
      </c>
      <c r="CJ97" s="211">
        <v>2251</v>
      </c>
      <c r="CK97" s="211">
        <v>2125</v>
      </c>
      <c r="CL97" s="211">
        <v>2201</v>
      </c>
      <c r="CM97" s="211">
        <v>2214</v>
      </c>
      <c r="CN97" s="211">
        <v>2157</v>
      </c>
      <c r="CO97" s="211">
        <v>2163</v>
      </c>
      <c r="CP97" s="211">
        <v>2187</v>
      </c>
      <c r="CQ97" s="211">
        <v>2248</v>
      </c>
      <c r="CR97" s="211">
        <v>2285</v>
      </c>
      <c r="CS97" s="211">
        <v>2334</v>
      </c>
      <c r="CT97" s="211">
        <v>2392</v>
      </c>
      <c r="CU97" s="211">
        <v>2361</v>
      </c>
      <c r="CV97" s="313">
        <v>2307</v>
      </c>
      <c r="CW97" s="313">
        <v>2357</v>
      </c>
      <c r="CX97" s="313">
        <v>2390</v>
      </c>
      <c r="CY97" s="313">
        <v>2382</v>
      </c>
      <c r="CZ97" s="313">
        <v>2444</v>
      </c>
      <c r="DA97" s="313">
        <v>2482</v>
      </c>
      <c r="DB97" s="313">
        <v>2550</v>
      </c>
      <c r="DC97" s="313">
        <v>2569</v>
      </c>
      <c r="DD97" s="313">
        <v>2580</v>
      </c>
      <c r="DE97" s="313">
        <v>2570</v>
      </c>
      <c r="DF97" s="313">
        <v>2437</v>
      </c>
      <c r="DG97" s="313">
        <v>2446</v>
      </c>
      <c r="DH97" s="211">
        <v>2373</v>
      </c>
      <c r="DI97" s="211">
        <v>2406</v>
      </c>
      <c r="DJ97" s="211">
        <v>2450</v>
      </c>
      <c r="DK97" s="211">
        <v>2453</v>
      </c>
      <c r="DL97" s="211">
        <v>2535</v>
      </c>
      <c r="DM97" s="211">
        <v>2557</v>
      </c>
      <c r="DN97" s="211">
        <v>2359</v>
      </c>
      <c r="DO97" s="211">
        <v>2277</v>
      </c>
      <c r="DP97" s="211">
        <v>2284</v>
      </c>
      <c r="DQ97" s="211">
        <v>2259</v>
      </c>
      <c r="DR97" s="211">
        <v>2283</v>
      </c>
      <c r="DS97" s="211">
        <v>2208</v>
      </c>
      <c r="DT97" s="313">
        <v>2148</v>
      </c>
      <c r="DU97" s="313">
        <v>2108</v>
      </c>
      <c r="DV97" s="313">
        <v>2227</v>
      </c>
      <c r="DW97" s="313">
        <v>2193</v>
      </c>
      <c r="DX97" s="313">
        <v>2253</v>
      </c>
      <c r="DY97" s="313">
        <v>2256</v>
      </c>
      <c r="DZ97" s="313">
        <v>2267</v>
      </c>
      <c r="EA97" s="313">
        <v>2287</v>
      </c>
      <c r="EB97" s="313">
        <v>2297</v>
      </c>
      <c r="EC97" s="313">
        <v>2310</v>
      </c>
      <c r="ED97" s="313">
        <v>2265</v>
      </c>
      <c r="EE97" s="313">
        <v>2269</v>
      </c>
      <c r="EF97" s="211">
        <v>2191</v>
      </c>
      <c r="EG97" s="211">
        <v>2200</v>
      </c>
      <c r="EH97" s="211">
        <v>2235</v>
      </c>
      <c r="EI97" s="211">
        <v>2262</v>
      </c>
      <c r="EJ97" s="211">
        <v>2321</v>
      </c>
      <c r="EK97" s="211">
        <v>2333</v>
      </c>
      <c r="EL97" s="211">
        <v>2346</v>
      </c>
      <c r="EM97" s="211">
        <v>2371</v>
      </c>
      <c r="EN97" s="211">
        <v>2386</v>
      </c>
      <c r="EO97" s="211">
        <v>2408</v>
      </c>
      <c r="EP97" s="211">
        <v>2407</v>
      </c>
      <c r="EQ97" s="211">
        <v>2406</v>
      </c>
      <c r="ER97" s="211">
        <v>2330</v>
      </c>
      <c r="ES97" s="211">
        <v>2321</v>
      </c>
      <c r="ET97" s="211">
        <v>2387</v>
      </c>
      <c r="EU97" s="211">
        <v>2411</v>
      </c>
      <c r="EV97" s="211">
        <v>2402</v>
      </c>
      <c r="EW97" s="328">
        <v>2486</v>
      </c>
      <c r="EX97" s="211">
        <v>2501</v>
      </c>
      <c r="EY97" s="324">
        <v>15</v>
      </c>
      <c r="EZ97" s="325">
        <v>100.603378921963</v>
      </c>
      <c r="FA97" s="324">
        <v>95</v>
      </c>
      <c r="FB97" s="325">
        <v>103.948462177889</v>
      </c>
    </row>
    <row r="98" spans="1:158" ht="15" outlineLevel="2">
      <c r="A98" s="348">
        <v>652</v>
      </c>
      <c r="B98" s="349" t="s">
        <v>538</v>
      </c>
      <c r="C98" s="348" t="s">
        <v>449</v>
      </c>
      <c r="D98" s="313">
        <v>433</v>
      </c>
      <c r="E98" s="313">
        <v>418</v>
      </c>
      <c r="F98" s="313">
        <v>427</v>
      </c>
      <c r="G98" s="313">
        <v>423</v>
      </c>
      <c r="H98" s="313">
        <v>441</v>
      </c>
      <c r="I98" s="313">
        <v>437</v>
      </c>
      <c r="J98" s="313">
        <v>428</v>
      </c>
      <c r="K98" s="313">
        <v>428</v>
      </c>
      <c r="L98" s="313">
        <v>432</v>
      </c>
      <c r="M98" s="313">
        <v>443</v>
      </c>
      <c r="N98" s="313">
        <v>466</v>
      </c>
      <c r="O98" s="313">
        <v>448</v>
      </c>
      <c r="P98" s="313">
        <v>391</v>
      </c>
      <c r="Q98" s="313">
        <v>371</v>
      </c>
      <c r="R98" s="313">
        <v>416</v>
      </c>
      <c r="S98" s="313">
        <v>412</v>
      </c>
      <c r="T98" s="313">
        <v>441</v>
      </c>
      <c r="U98" s="313">
        <v>478</v>
      </c>
      <c r="V98" s="313">
        <v>495</v>
      </c>
      <c r="W98" s="313">
        <v>509</v>
      </c>
      <c r="X98" s="313">
        <v>509</v>
      </c>
      <c r="Y98" s="313">
        <v>518</v>
      </c>
      <c r="Z98" s="313">
        <v>532</v>
      </c>
      <c r="AA98" s="313">
        <v>518</v>
      </c>
      <c r="AB98" s="313">
        <v>461</v>
      </c>
      <c r="AC98" s="313">
        <v>422</v>
      </c>
      <c r="AD98" s="313">
        <v>451</v>
      </c>
      <c r="AE98" s="313">
        <v>463</v>
      </c>
      <c r="AF98" s="313">
        <v>473</v>
      </c>
      <c r="AG98" s="313">
        <v>470</v>
      </c>
      <c r="AH98" s="313">
        <v>515</v>
      </c>
      <c r="AI98" s="313">
        <v>537</v>
      </c>
      <c r="AJ98" s="313">
        <v>555</v>
      </c>
      <c r="AK98" s="313">
        <v>558</v>
      </c>
      <c r="AL98" s="313">
        <v>495</v>
      </c>
      <c r="AM98" s="313">
        <v>507</v>
      </c>
      <c r="AN98" s="313">
        <v>470</v>
      </c>
      <c r="AO98" s="313">
        <v>400</v>
      </c>
      <c r="AP98" s="313">
        <v>418</v>
      </c>
      <c r="AQ98" s="313">
        <v>450</v>
      </c>
      <c r="AR98" s="313">
        <v>437</v>
      </c>
      <c r="AS98" s="313">
        <v>447</v>
      </c>
      <c r="AT98" s="313">
        <v>470</v>
      </c>
      <c r="AU98" s="313">
        <v>470</v>
      </c>
      <c r="AV98" s="313">
        <v>588</v>
      </c>
      <c r="AW98" s="313">
        <v>481</v>
      </c>
      <c r="AX98" s="313">
        <v>456</v>
      </c>
      <c r="AY98" s="313">
        <v>443</v>
      </c>
      <c r="AZ98" s="313">
        <v>448</v>
      </c>
      <c r="BA98" s="313">
        <v>466</v>
      </c>
      <c r="BB98" s="313">
        <v>473</v>
      </c>
      <c r="BC98" s="313">
        <v>460</v>
      </c>
      <c r="BD98" s="313">
        <v>433</v>
      </c>
      <c r="BE98" s="313">
        <v>466</v>
      </c>
      <c r="BF98" s="313">
        <v>463</v>
      </c>
      <c r="BG98" s="313">
        <v>465</v>
      </c>
      <c r="BH98" s="313">
        <v>455</v>
      </c>
      <c r="BI98" s="313">
        <v>464</v>
      </c>
      <c r="BJ98" s="313">
        <v>434</v>
      </c>
      <c r="BK98" s="313">
        <v>465</v>
      </c>
      <c r="BL98" s="211">
        <v>469</v>
      </c>
      <c r="BM98" s="211">
        <v>470</v>
      </c>
      <c r="BN98" s="211">
        <v>461</v>
      </c>
      <c r="BO98" s="211">
        <v>472</v>
      </c>
      <c r="BP98" s="211">
        <v>471</v>
      </c>
      <c r="BQ98" s="211">
        <v>464</v>
      </c>
      <c r="BR98" s="211">
        <v>451</v>
      </c>
      <c r="BS98" s="211">
        <v>460</v>
      </c>
      <c r="BT98" s="211">
        <v>468</v>
      </c>
      <c r="BU98" s="211">
        <v>457</v>
      </c>
      <c r="BV98" s="211">
        <v>460</v>
      </c>
      <c r="BW98" s="211">
        <v>453</v>
      </c>
      <c r="BX98" s="313">
        <v>425</v>
      </c>
      <c r="BY98" s="313">
        <v>399</v>
      </c>
      <c r="BZ98" s="313">
        <v>423</v>
      </c>
      <c r="CA98" s="313">
        <v>438</v>
      </c>
      <c r="CB98" s="313">
        <v>451</v>
      </c>
      <c r="CC98" s="313">
        <v>464</v>
      </c>
      <c r="CD98" s="313">
        <v>444</v>
      </c>
      <c r="CE98" s="313">
        <v>455</v>
      </c>
      <c r="CF98" s="313">
        <v>444</v>
      </c>
      <c r="CG98" s="313">
        <v>447</v>
      </c>
      <c r="CH98" s="313">
        <v>439</v>
      </c>
      <c r="CI98" s="313">
        <v>391</v>
      </c>
      <c r="CJ98" s="211">
        <v>312</v>
      </c>
      <c r="CK98" s="211">
        <v>294</v>
      </c>
      <c r="CL98" s="211">
        <v>298</v>
      </c>
      <c r="CM98" s="211">
        <v>315</v>
      </c>
      <c r="CN98" s="211">
        <v>318</v>
      </c>
      <c r="CO98" s="211">
        <v>316</v>
      </c>
      <c r="CP98" s="211">
        <v>312</v>
      </c>
      <c r="CQ98" s="211">
        <v>331</v>
      </c>
      <c r="CR98" s="211">
        <v>337</v>
      </c>
      <c r="CS98" s="211">
        <v>351</v>
      </c>
      <c r="CT98" s="211">
        <v>365</v>
      </c>
      <c r="CU98" s="211">
        <v>368</v>
      </c>
      <c r="CV98" s="313">
        <v>366</v>
      </c>
      <c r="CW98" s="313">
        <v>352</v>
      </c>
      <c r="CX98" s="313">
        <v>377</v>
      </c>
      <c r="CY98" s="313">
        <v>415</v>
      </c>
      <c r="CZ98" s="313">
        <v>441</v>
      </c>
      <c r="DA98" s="313">
        <v>444</v>
      </c>
      <c r="DB98" s="313">
        <v>476</v>
      </c>
      <c r="DC98" s="313">
        <v>461</v>
      </c>
      <c r="DD98" s="313">
        <v>459</v>
      </c>
      <c r="DE98" s="313">
        <v>464</v>
      </c>
      <c r="DF98" s="313">
        <v>472</v>
      </c>
      <c r="DG98" s="313">
        <v>472</v>
      </c>
      <c r="DH98" s="211">
        <v>432</v>
      </c>
      <c r="DI98" s="211">
        <v>463</v>
      </c>
      <c r="DJ98" s="211">
        <v>495</v>
      </c>
      <c r="DK98" s="211">
        <v>488</v>
      </c>
      <c r="DL98" s="211">
        <v>490</v>
      </c>
      <c r="DM98" s="211">
        <v>498</v>
      </c>
      <c r="DN98" s="211">
        <v>473</v>
      </c>
      <c r="DO98" s="211">
        <v>439</v>
      </c>
      <c r="DP98" s="211">
        <v>454</v>
      </c>
      <c r="DQ98" s="211">
        <v>456</v>
      </c>
      <c r="DR98" s="211">
        <v>474</v>
      </c>
      <c r="DS98" s="211">
        <v>469</v>
      </c>
      <c r="DT98" s="313">
        <v>431</v>
      </c>
      <c r="DU98" s="313">
        <v>423</v>
      </c>
      <c r="DV98" s="313">
        <v>474</v>
      </c>
      <c r="DW98" s="313">
        <v>482</v>
      </c>
      <c r="DX98" s="313">
        <v>490</v>
      </c>
      <c r="DY98" s="313">
        <v>502</v>
      </c>
      <c r="DZ98" s="313">
        <v>487</v>
      </c>
      <c r="EA98" s="313">
        <v>471</v>
      </c>
      <c r="EB98" s="313">
        <v>505</v>
      </c>
      <c r="EC98" s="313">
        <v>517</v>
      </c>
      <c r="ED98" s="313">
        <v>508</v>
      </c>
      <c r="EE98" s="313">
        <v>503</v>
      </c>
      <c r="EF98" s="211">
        <v>456</v>
      </c>
      <c r="EG98" s="211">
        <v>450</v>
      </c>
      <c r="EH98" s="211">
        <v>471</v>
      </c>
      <c r="EI98" s="211">
        <v>486</v>
      </c>
      <c r="EJ98" s="211">
        <v>506</v>
      </c>
      <c r="EK98" s="211">
        <v>498</v>
      </c>
      <c r="EL98" s="211">
        <v>507</v>
      </c>
      <c r="EM98" s="211">
        <v>513</v>
      </c>
      <c r="EN98" s="211">
        <v>516</v>
      </c>
      <c r="EO98" s="211">
        <v>490</v>
      </c>
      <c r="EP98" s="211">
        <v>510</v>
      </c>
      <c r="EQ98" s="211">
        <v>501</v>
      </c>
      <c r="ER98" s="211">
        <v>430</v>
      </c>
      <c r="ES98" s="211">
        <v>462</v>
      </c>
      <c r="ET98" s="211">
        <v>495</v>
      </c>
      <c r="EU98" s="211">
        <v>517</v>
      </c>
      <c r="EV98" s="211">
        <v>526</v>
      </c>
      <c r="EW98" s="328">
        <v>523</v>
      </c>
      <c r="EX98" s="211">
        <v>495</v>
      </c>
      <c r="EY98" s="324">
        <v>-28</v>
      </c>
      <c r="EZ98" s="325">
        <v>94.6462715105163</v>
      </c>
      <c r="FA98" s="324">
        <v>-6</v>
      </c>
      <c r="FB98" s="325">
        <v>98.802395209580794</v>
      </c>
    </row>
    <row r="99" spans="1:158" ht="15" outlineLevel="2">
      <c r="A99" s="348">
        <v>660</v>
      </c>
      <c r="B99" s="349" t="s">
        <v>538</v>
      </c>
      <c r="C99" s="348" t="s">
        <v>453</v>
      </c>
      <c r="D99" s="313">
        <v>2812</v>
      </c>
      <c r="E99" s="313">
        <v>2850</v>
      </c>
      <c r="F99" s="313">
        <v>2832</v>
      </c>
      <c r="G99" s="313">
        <v>2962</v>
      </c>
      <c r="H99" s="313">
        <v>3039</v>
      </c>
      <c r="I99" s="313">
        <v>3070</v>
      </c>
      <c r="J99" s="313">
        <v>3043</v>
      </c>
      <c r="K99" s="313">
        <v>3067</v>
      </c>
      <c r="L99" s="313">
        <v>3133</v>
      </c>
      <c r="M99" s="313">
        <v>3086</v>
      </c>
      <c r="N99" s="313">
        <v>3147</v>
      </c>
      <c r="O99" s="313">
        <v>3254</v>
      </c>
      <c r="P99" s="313">
        <v>3073</v>
      </c>
      <c r="Q99" s="313">
        <v>1769</v>
      </c>
      <c r="R99" s="313">
        <v>2752</v>
      </c>
      <c r="S99" s="313">
        <v>2898</v>
      </c>
      <c r="T99" s="313">
        <v>3039</v>
      </c>
      <c r="U99" s="313">
        <v>3312</v>
      </c>
      <c r="V99" s="313">
        <v>3249</v>
      </c>
      <c r="W99" s="313">
        <v>3254</v>
      </c>
      <c r="X99" s="313">
        <v>3262</v>
      </c>
      <c r="Y99" s="313">
        <v>3371</v>
      </c>
      <c r="Z99" s="313">
        <v>3293</v>
      </c>
      <c r="AA99" s="313">
        <v>3286</v>
      </c>
      <c r="AB99" s="313">
        <v>3177</v>
      </c>
      <c r="AC99" s="313">
        <v>3198</v>
      </c>
      <c r="AD99" s="313">
        <v>3199</v>
      </c>
      <c r="AE99" s="313">
        <v>3228</v>
      </c>
      <c r="AF99" s="313">
        <v>3218</v>
      </c>
      <c r="AG99" s="313">
        <v>3297</v>
      </c>
      <c r="AH99" s="313">
        <v>3533</v>
      </c>
      <c r="AI99" s="313">
        <v>3630</v>
      </c>
      <c r="AJ99" s="313">
        <v>3659</v>
      </c>
      <c r="AK99" s="313">
        <v>3630</v>
      </c>
      <c r="AL99" s="313">
        <v>3453</v>
      </c>
      <c r="AM99" s="313">
        <v>3433</v>
      </c>
      <c r="AN99" s="313">
        <v>3285</v>
      </c>
      <c r="AO99" s="313">
        <v>3155</v>
      </c>
      <c r="AP99" s="313">
        <v>3177</v>
      </c>
      <c r="AQ99" s="313">
        <v>3229</v>
      </c>
      <c r="AR99" s="313">
        <v>3251</v>
      </c>
      <c r="AS99" s="313">
        <v>3342</v>
      </c>
      <c r="AT99" s="313">
        <v>3380</v>
      </c>
      <c r="AU99" s="313">
        <v>3403</v>
      </c>
      <c r="AV99" s="313">
        <v>3509</v>
      </c>
      <c r="AW99" s="313">
        <v>3438</v>
      </c>
      <c r="AX99" s="313">
        <v>3421</v>
      </c>
      <c r="AY99" s="313">
        <v>3407</v>
      </c>
      <c r="AZ99" s="313">
        <v>3330</v>
      </c>
      <c r="BA99" s="313">
        <v>3366</v>
      </c>
      <c r="BB99" s="313">
        <v>3393</v>
      </c>
      <c r="BC99" s="313">
        <v>3293</v>
      </c>
      <c r="BD99" s="313">
        <v>3278</v>
      </c>
      <c r="BE99" s="313">
        <v>3257</v>
      </c>
      <c r="BF99" s="313">
        <v>3223</v>
      </c>
      <c r="BG99" s="313">
        <v>3215</v>
      </c>
      <c r="BH99" s="313">
        <v>3219</v>
      </c>
      <c r="BI99" s="313">
        <v>3209</v>
      </c>
      <c r="BJ99" s="313">
        <v>3081</v>
      </c>
      <c r="BK99" s="313">
        <v>3117</v>
      </c>
      <c r="BL99" s="211">
        <v>3131</v>
      </c>
      <c r="BM99" s="211">
        <v>3115</v>
      </c>
      <c r="BN99" s="211">
        <v>3197</v>
      </c>
      <c r="BO99" s="211">
        <v>3219</v>
      </c>
      <c r="BP99" s="211">
        <v>3236</v>
      </c>
      <c r="BQ99" s="211">
        <v>3287</v>
      </c>
      <c r="BR99" s="211">
        <v>3279</v>
      </c>
      <c r="BS99" s="211">
        <v>3367</v>
      </c>
      <c r="BT99" s="211">
        <v>3502</v>
      </c>
      <c r="BU99" s="211">
        <v>3597</v>
      </c>
      <c r="BV99" s="211">
        <v>3668</v>
      </c>
      <c r="BW99" s="211">
        <v>3685</v>
      </c>
      <c r="BX99" s="313">
        <v>3586</v>
      </c>
      <c r="BY99" s="313">
        <v>3584</v>
      </c>
      <c r="BZ99" s="313">
        <v>3607</v>
      </c>
      <c r="CA99" s="313">
        <v>3671</v>
      </c>
      <c r="CB99" s="313">
        <v>3725</v>
      </c>
      <c r="CC99" s="313">
        <v>3738</v>
      </c>
      <c r="CD99" s="313">
        <v>3781</v>
      </c>
      <c r="CE99" s="313">
        <v>3871</v>
      </c>
      <c r="CF99" s="313">
        <v>3788</v>
      </c>
      <c r="CG99" s="313">
        <v>3784</v>
      </c>
      <c r="CH99" s="313">
        <v>3775</v>
      </c>
      <c r="CI99" s="313">
        <v>3712</v>
      </c>
      <c r="CJ99" s="211">
        <v>3505</v>
      </c>
      <c r="CK99" s="211">
        <v>3463</v>
      </c>
      <c r="CL99" s="211">
        <v>3472</v>
      </c>
      <c r="CM99" s="211">
        <v>3395</v>
      </c>
      <c r="CN99" s="211">
        <v>3230</v>
      </c>
      <c r="CO99" s="211">
        <v>3241</v>
      </c>
      <c r="CP99" s="211">
        <v>3320</v>
      </c>
      <c r="CQ99" s="211">
        <v>3433</v>
      </c>
      <c r="CR99" s="211">
        <v>3473</v>
      </c>
      <c r="CS99" s="211">
        <v>3471</v>
      </c>
      <c r="CT99" s="211">
        <v>3553</v>
      </c>
      <c r="CU99" s="211">
        <v>3549</v>
      </c>
      <c r="CV99" s="313">
        <v>3477</v>
      </c>
      <c r="CW99" s="313">
        <v>3540</v>
      </c>
      <c r="CX99" s="313">
        <v>3575</v>
      </c>
      <c r="CY99" s="313">
        <v>3575</v>
      </c>
      <c r="CZ99" s="313">
        <v>3579</v>
      </c>
      <c r="DA99" s="313">
        <v>3583</v>
      </c>
      <c r="DB99" s="313">
        <v>3498</v>
      </c>
      <c r="DC99" s="313">
        <v>3514</v>
      </c>
      <c r="DD99" s="313">
        <v>3572</v>
      </c>
      <c r="DE99" s="313">
        <v>3569</v>
      </c>
      <c r="DF99" s="313">
        <v>3582</v>
      </c>
      <c r="DG99" s="313">
        <v>3600</v>
      </c>
      <c r="DH99" s="211">
        <v>3546</v>
      </c>
      <c r="DI99" s="211">
        <v>3571</v>
      </c>
      <c r="DJ99" s="211">
        <v>3587</v>
      </c>
      <c r="DK99" s="211">
        <v>3564</v>
      </c>
      <c r="DL99" s="211">
        <v>3542</v>
      </c>
      <c r="DM99" s="211">
        <v>3579</v>
      </c>
      <c r="DN99" s="211">
        <v>3290</v>
      </c>
      <c r="DO99" s="211">
        <v>3277</v>
      </c>
      <c r="DP99" s="211">
        <v>3262</v>
      </c>
      <c r="DQ99" s="211">
        <v>3288</v>
      </c>
      <c r="DR99" s="211">
        <v>3282</v>
      </c>
      <c r="DS99" s="211">
        <v>3261</v>
      </c>
      <c r="DT99" s="313">
        <v>3217</v>
      </c>
      <c r="DU99" s="313">
        <v>3289</v>
      </c>
      <c r="DV99" s="313">
        <v>3404</v>
      </c>
      <c r="DW99" s="313">
        <v>3439</v>
      </c>
      <c r="DX99" s="313">
        <v>3476</v>
      </c>
      <c r="DY99" s="313">
        <v>3498</v>
      </c>
      <c r="DZ99" s="313">
        <v>3476</v>
      </c>
      <c r="EA99" s="313">
        <v>3436</v>
      </c>
      <c r="EB99" s="313">
        <v>3426</v>
      </c>
      <c r="EC99" s="313">
        <v>3445</v>
      </c>
      <c r="ED99" s="313">
        <v>3492</v>
      </c>
      <c r="EE99" s="313">
        <v>3455</v>
      </c>
      <c r="EF99" s="211">
        <v>3365</v>
      </c>
      <c r="EG99" s="211">
        <v>3345</v>
      </c>
      <c r="EH99" s="211">
        <v>3366</v>
      </c>
      <c r="EI99" s="211">
        <v>3385</v>
      </c>
      <c r="EJ99" s="211">
        <v>3415</v>
      </c>
      <c r="EK99" s="211">
        <v>3408</v>
      </c>
      <c r="EL99" s="211">
        <v>3339</v>
      </c>
      <c r="EM99" s="211">
        <v>3353</v>
      </c>
      <c r="EN99" s="211">
        <v>3378</v>
      </c>
      <c r="EO99" s="211">
        <v>3370</v>
      </c>
      <c r="EP99" s="211">
        <v>3379</v>
      </c>
      <c r="EQ99" s="211">
        <v>3369</v>
      </c>
      <c r="ER99" s="211">
        <v>3308</v>
      </c>
      <c r="ES99" s="211">
        <v>3262</v>
      </c>
      <c r="ET99" s="211">
        <v>3318</v>
      </c>
      <c r="EU99" s="211">
        <v>3435</v>
      </c>
      <c r="EV99" s="211">
        <v>3391</v>
      </c>
      <c r="EW99" s="328">
        <v>3430</v>
      </c>
      <c r="EX99" s="211">
        <v>3413</v>
      </c>
      <c r="EY99" s="324">
        <v>-17</v>
      </c>
      <c r="EZ99" s="325">
        <v>99.504373177842595</v>
      </c>
      <c r="FA99" s="324">
        <v>44</v>
      </c>
      <c r="FB99" s="325">
        <v>101.306025526863</v>
      </c>
    </row>
    <row r="100" spans="1:158" ht="15" outlineLevel="2">
      <c r="A100" s="348">
        <v>667</v>
      </c>
      <c r="B100" s="349" t="s">
        <v>538</v>
      </c>
      <c r="C100" s="348" t="s">
        <v>456</v>
      </c>
      <c r="D100" s="313">
        <v>2919</v>
      </c>
      <c r="E100" s="313">
        <v>2833</v>
      </c>
      <c r="F100" s="313">
        <v>2806</v>
      </c>
      <c r="G100" s="313">
        <v>2849</v>
      </c>
      <c r="H100" s="313">
        <v>2925</v>
      </c>
      <c r="I100" s="313">
        <v>3001</v>
      </c>
      <c r="J100" s="313">
        <v>2960</v>
      </c>
      <c r="K100" s="313">
        <v>2987</v>
      </c>
      <c r="L100" s="313">
        <v>2977</v>
      </c>
      <c r="M100" s="313">
        <v>3054</v>
      </c>
      <c r="N100" s="313">
        <v>3088</v>
      </c>
      <c r="O100" s="313">
        <v>3130</v>
      </c>
      <c r="P100" s="313">
        <v>2967</v>
      </c>
      <c r="Q100" s="313">
        <v>2977</v>
      </c>
      <c r="R100" s="313">
        <v>3141</v>
      </c>
      <c r="S100" s="313">
        <v>3119</v>
      </c>
      <c r="T100" s="313">
        <v>2925</v>
      </c>
      <c r="U100" s="313">
        <v>3291</v>
      </c>
      <c r="V100" s="313">
        <v>3292</v>
      </c>
      <c r="W100" s="313">
        <v>3403</v>
      </c>
      <c r="X100" s="313">
        <v>3318</v>
      </c>
      <c r="Y100" s="313">
        <v>3290</v>
      </c>
      <c r="Z100" s="313">
        <v>3260</v>
      </c>
      <c r="AA100" s="313">
        <v>3074</v>
      </c>
      <c r="AB100" s="313">
        <v>2950</v>
      </c>
      <c r="AC100" s="313">
        <v>3008</v>
      </c>
      <c r="AD100" s="313">
        <v>3020</v>
      </c>
      <c r="AE100" s="313">
        <v>3043</v>
      </c>
      <c r="AF100" s="313">
        <v>3062</v>
      </c>
      <c r="AG100" s="313">
        <v>3128</v>
      </c>
      <c r="AH100" s="313">
        <v>3293</v>
      </c>
      <c r="AI100" s="313">
        <v>3324</v>
      </c>
      <c r="AJ100" s="313">
        <v>3446</v>
      </c>
      <c r="AK100" s="313">
        <v>3483</v>
      </c>
      <c r="AL100" s="313">
        <v>3378</v>
      </c>
      <c r="AM100" s="313">
        <v>3361</v>
      </c>
      <c r="AN100" s="313">
        <v>3209</v>
      </c>
      <c r="AO100" s="313">
        <v>3062</v>
      </c>
      <c r="AP100" s="313">
        <v>3096</v>
      </c>
      <c r="AQ100" s="313">
        <v>3220</v>
      </c>
      <c r="AR100" s="313">
        <v>3274</v>
      </c>
      <c r="AS100" s="313">
        <v>3344</v>
      </c>
      <c r="AT100" s="313">
        <v>3311</v>
      </c>
      <c r="AU100" s="313">
        <v>3314</v>
      </c>
      <c r="AV100" s="313">
        <v>3267</v>
      </c>
      <c r="AW100" s="313">
        <v>3300</v>
      </c>
      <c r="AX100" s="313">
        <v>3318</v>
      </c>
      <c r="AY100" s="313">
        <v>3332</v>
      </c>
      <c r="AZ100" s="313">
        <v>3215</v>
      </c>
      <c r="BA100" s="313">
        <v>3157</v>
      </c>
      <c r="BB100" s="313">
        <v>3208</v>
      </c>
      <c r="BC100" s="313">
        <v>3167</v>
      </c>
      <c r="BD100" s="313">
        <v>3117</v>
      </c>
      <c r="BE100" s="313">
        <v>3163</v>
      </c>
      <c r="BF100" s="313">
        <v>3233</v>
      </c>
      <c r="BG100" s="313">
        <v>3457</v>
      </c>
      <c r="BH100" s="313">
        <v>3143</v>
      </c>
      <c r="BI100" s="313">
        <v>3193</v>
      </c>
      <c r="BJ100" s="313">
        <v>3122</v>
      </c>
      <c r="BK100" s="313">
        <v>3168</v>
      </c>
      <c r="BL100" s="211">
        <v>3114</v>
      </c>
      <c r="BM100" s="211">
        <v>3098</v>
      </c>
      <c r="BN100" s="211">
        <v>3115</v>
      </c>
      <c r="BO100" s="211">
        <v>3112</v>
      </c>
      <c r="BP100" s="211">
        <v>3123</v>
      </c>
      <c r="BQ100" s="211">
        <v>3188</v>
      </c>
      <c r="BR100" s="211">
        <v>3171</v>
      </c>
      <c r="BS100" s="211">
        <v>3153</v>
      </c>
      <c r="BT100" s="211">
        <v>3161</v>
      </c>
      <c r="BU100" s="211">
        <v>3154</v>
      </c>
      <c r="BV100" s="211">
        <v>3156</v>
      </c>
      <c r="BW100" s="211">
        <v>3157</v>
      </c>
      <c r="BX100" s="313">
        <v>3077</v>
      </c>
      <c r="BY100" s="313">
        <v>3089</v>
      </c>
      <c r="BZ100" s="313">
        <v>3172</v>
      </c>
      <c r="CA100" s="313">
        <v>3151</v>
      </c>
      <c r="CB100" s="313">
        <v>3187</v>
      </c>
      <c r="CC100" s="313">
        <v>3177</v>
      </c>
      <c r="CD100" s="313">
        <v>3197</v>
      </c>
      <c r="CE100" s="313">
        <v>3224</v>
      </c>
      <c r="CF100" s="313">
        <v>3174</v>
      </c>
      <c r="CG100" s="313">
        <v>3198</v>
      </c>
      <c r="CH100" s="313">
        <v>3229</v>
      </c>
      <c r="CI100" s="313">
        <v>3215</v>
      </c>
      <c r="CJ100" s="211">
        <v>3129</v>
      </c>
      <c r="CK100" s="211">
        <v>3050</v>
      </c>
      <c r="CL100" s="211">
        <v>3057</v>
      </c>
      <c r="CM100" s="211">
        <v>3050</v>
      </c>
      <c r="CN100" s="211">
        <v>2977</v>
      </c>
      <c r="CO100" s="211">
        <v>2961</v>
      </c>
      <c r="CP100" s="211">
        <v>2998</v>
      </c>
      <c r="CQ100" s="211">
        <v>3104</v>
      </c>
      <c r="CR100" s="211">
        <v>3131</v>
      </c>
      <c r="CS100" s="211">
        <v>3135</v>
      </c>
      <c r="CT100" s="211">
        <v>3172</v>
      </c>
      <c r="CU100" s="211">
        <v>3176</v>
      </c>
      <c r="CV100" s="313">
        <v>3132</v>
      </c>
      <c r="CW100" s="313">
        <v>3178</v>
      </c>
      <c r="CX100" s="313">
        <v>3246</v>
      </c>
      <c r="CY100" s="313">
        <v>3246</v>
      </c>
      <c r="CZ100" s="313">
        <v>3292</v>
      </c>
      <c r="DA100" s="313">
        <v>3295</v>
      </c>
      <c r="DB100" s="313">
        <v>3256</v>
      </c>
      <c r="DC100" s="313">
        <v>3262</v>
      </c>
      <c r="DD100" s="313">
        <v>3339</v>
      </c>
      <c r="DE100" s="313">
        <v>3349</v>
      </c>
      <c r="DF100" s="313">
        <v>3329</v>
      </c>
      <c r="DG100" s="313">
        <v>3338</v>
      </c>
      <c r="DH100" s="211">
        <v>3260</v>
      </c>
      <c r="DI100" s="211">
        <v>3267</v>
      </c>
      <c r="DJ100" s="211">
        <v>3292</v>
      </c>
      <c r="DK100" s="211">
        <v>3317</v>
      </c>
      <c r="DL100" s="211">
        <v>3351</v>
      </c>
      <c r="DM100" s="211">
        <v>3360</v>
      </c>
      <c r="DN100" s="211">
        <v>3074</v>
      </c>
      <c r="DO100" s="211">
        <v>3047</v>
      </c>
      <c r="DP100" s="211">
        <v>3136</v>
      </c>
      <c r="DQ100" s="211">
        <v>3146</v>
      </c>
      <c r="DR100" s="211">
        <v>3197</v>
      </c>
      <c r="DS100" s="211">
        <v>3173</v>
      </c>
      <c r="DT100" s="313">
        <v>3124</v>
      </c>
      <c r="DU100" s="313">
        <v>3144</v>
      </c>
      <c r="DV100" s="313">
        <v>3208</v>
      </c>
      <c r="DW100" s="313">
        <v>3228</v>
      </c>
      <c r="DX100" s="313">
        <v>3209</v>
      </c>
      <c r="DY100" s="313">
        <v>3252</v>
      </c>
      <c r="DZ100" s="313">
        <v>3215</v>
      </c>
      <c r="EA100" s="313">
        <v>3210</v>
      </c>
      <c r="EB100" s="313">
        <v>3284</v>
      </c>
      <c r="EC100" s="313">
        <v>3329</v>
      </c>
      <c r="ED100" s="313">
        <v>3331</v>
      </c>
      <c r="EE100" s="313">
        <v>3373</v>
      </c>
      <c r="EF100" s="211">
        <v>3254</v>
      </c>
      <c r="EG100" s="211">
        <v>3186</v>
      </c>
      <c r="EH100" s="211">
        <v>3174</v>
      </c>
      <c r="EI100" s="211">
        <v>3245</v>
      </c>
      <c r="EJ100" s="211">
        <v>3303</v>
      </c>
      <c r="EK100" s="211">
        <v>3347</v>
      </c>
      <c r="EL100" s="211">
        <v>3350</v>
      </c>
      <c r="EM100" s="211">
        <v>3339</v>
      </c>
      <c r="EN100" s="211">
        <v>3372</v>
      </c>
      <c r="EO100" s="211">
        <v>3362</v>
      </c>
      <c r="EP100" s="211">
        <v>3369</v>
      </c>
      <c r="EQ100" s="211">
        <v>3367</v>
      </c>
      <c r="ER100" s="211">
        <v>3217</v>
      </c>
      <c r="ES100" s="211">
        <v>3173</v>
      </c>
      <c r="ET100" s="211">
        <v>3310</v>
      </c>
      <c r="EU100" s="211">
        <v>3367</v>
      </c>
      <c r="EV100" s="211">
        <v>3404</v>
      </c>
      <c r="EW100" s="328">
        <v>3449</v>
      </c>
      <c r="EX100" s="211">
        <v>3394</v>
      </c>
      <c r="EY100" s="324">
        <v>-55</v>
      </c>
      <c r="EZ100" s="325">
        <v>98.405334879675294</v>
      </c>
      <c r="FA100" s="324">
        <v>27</v>
      </c>
      <c r="FB100" s="325">
        <v>100.801900801901</v>
      </c>
    </row>
    <row r="101" spans="1:158" ht="15" outlineLevel="2">
      <c r="A101" s="348">
        <v>674</v>
      </c>
      <c r="B101" s="349" t="s">
        <v>538</v>
      </c>
      <c r="C101" s="348" t="s">
        <v>458</v>
      </c>
      <c r="D101" s="313">
        <v>2018</v>
      </c>
      <c r="E101" s="313">
        <v>2032</v>
      </c>
      <c r="F101" s="313">
        <v>2003</v>
      </c>
      <c r="G101" s="313">
        <v>2080</v>
      </c>
      <c r="H101" s="313">
        <v>2064</v>
      </c>
      <c r="I101" s="313">
        <v>2054</v>
      </c>
      <c r="J101" s="313">
        <v>2037</v>
      </c>
      <c r="K101" s="313">
        <v>2038</v>
      </c>
      <c r="L101" s="313">
        <v>1987</v>
      </c>
      <c r="M101" s="313">
        <v>1994</v>
      </c>
      <c r="N101" s="313">
        <v>1993</v>
      </c>
      <c r="O101" s="313">
        <v>2055</v>
      </c>
      <c r="P101" s="313">
        <v>2039</v>
      </c>
      <c r="Q101" s="313">
        <v>849</v>
      </c>
      <c r="R101" s="313">
        <v>1680</v>
      </c>
      <c r="S101" s="313">
        <v>1803</v>
      </c>
      <c r="T101" s="313">
        <v>2064</v>
      </c>
      <c r="U101" s="313">
        <v>1896</v>
      </c>
      <c r="V101" s="313">
        <v>1922</v>
      </c>
      <c r="W101" s="313">
        <v>1971</v>
      </c>
      <c r="X101" s="313">
        <v>1978</v>
      </c>
      <c r="Y101" s="313">
        <v>2035</v>
      </c>
      <c r="Z101" s="313">
        <v>2027</v>
      </c>
      <c r="AA101" s="313">
        <v>1955</v>
      </c>
      <c r="AB101" s="313">
        <v>1889</v>
      </c>
      <c r="AC101" s="313">
        <v>1848</v>
      </c>
      <c r="AD101" s="313">
        <v>1813</v>
      </c>
      <c r="AE101" s="313">
        <v>1815</v>
      </c>
      <c r="AF101" s="313">
        <v>1770</v>
      </c>
      <c r="AG101" s="313">
        <v>1708</v>
      </c>
      <c r="AH101" s="313">
        <v>1758</v>
      </c>
      <c r="AI101" s="313">
        <v>1763</v>
      </c>
      <c r="AJ101" s="313">
        <v>1775</v>
      </c>
      <c r="AK101" s="313">
        <v>1765</v>
      </c>
      <c r="AL101" s="313">
        <v>1728</v>
      </c>
      <c r="AM101" s="313">
        <v>1534</v>
      </c>
      <c r="AN101" s="313">
        <v>1989</v>
      </c>
      <c r="AO101" s="313">
        <v>1912</v>
      </c>
      <c r="AP101" s="313">
        <v>1943</v>
      </c>
      <c r="AQ101" s="313">
        <v>1989</v>
      </c>
      <c r="AR101" s="313">
        <v>1985</v>
      </c>
      <c r="AS101" s="313">
        <v>2003</v>
      </c>
      <c r="AT101" s="313">
        <v>2044</v>
      </c>
      <c r="AU101" s="313">
        <v>2057</v>
      </c>
      <c r="AV101" s="313">
        <v>2027</v>
      </c>
      <c r="AW101" s="313">
        <v>2060</v>
      </c>
      <c r="AX101" s="313">
        <v>2063</v>
      </c>
      <c r="AY101" s="313">
        <v>2037</v>
      </c>
      <c r="AZ101" s="313">
        <v>1994</v>
      </c>
      <c r="BA101" s="313">
        <v>2020</v>
      </c>
      <c r="BB101" s="313">
        <v>2024</v>
      </c>
      <c r="BC101" s="313">
        <v>1969</v>
      </c>
      <c r="BD101" s="313">
        <v>1981</v>
      </c>
      <c r="BE101" s="313">
        <v>2044</v>
      </c>
      <c r="BF101" s="313">
        <v>2066</v>
      </c>
      <c r="BG101" s="313">
        <v>2068</v>
      </c>
      <c r="BH101" s="313">
        <v>2093</v>
      </c>
      <c r="BI101" s="313">
        <v>2088</v>
      </c>
      <c r="BJ101" s="313">
        <v>2100</v>
      </c>
      <c r="BK101" s="313">
        <v>2118</v>
      </c>
      <c r="BL101" s="211">
        <v>2100</v>
      </c>
      <c r="BM101" s="211">
        <v>2091</v>
      </c>
      <c r="BN101" s="211">
        <v>2110</v>
      </c>
      <c r="BO101" s="211">
        <v>2196</v>
      </c>
      <c r="BP101" s="211">
        <v>2182</v>
      </c>
      <c r="BQ101" s="211">
        <v>2179</v>
      </c>
      <c r="BR101" s="211">
        <v>2152</v>
      </c>
      <c r="BS101" s="211">
        <v>2210</v>
      </c>
      <c r="BT101" s="211">
        <v>2196</v>
      </c>
      <c r="BU101" s="211">
        <v>2189</v>
      </c>
      <c r="BV101" s="211">
        <v>2196</v>
      </c>
      <c r="BW101" s="211">
        <v>2217</v>
      </c>
      <c r="BX101" s="313">
        <v>2165</v>
      </c>
      <c r="BY101" s="313">
        <v>2187</v>
      </c>
      <c r="BZ101" s="313">
        <v>2253</v>
      </c>
      <c r="CA101" s="313">
        <v>2270</v>
      </c>
      <c r="CB101" s="313">
        <v>2257</v>
      </c>
      <c r="CC101" s="313">
        <v>2308</v>
      </c>
      <c r="CD101" s="313">
        <v>2336</v>
      </c>
      <c r="CE101" s="313">
        <v>2402</v>
      </c>
      <c r="CF101" s="313">
        <v>2341</v>
      </c>
      <c r="CG101" s="313">
        <v>2332</v>
      </c>
      <c r="CH101" s="313">
        <v>2373</v>
      </c>
      <c r="CI101" s="313">
        <v>2393</v>
      </c>
      <c r="CJ101" s="211">
        <v>2313</v>
      </c>
      <c r="CK101" s="211">
        <v>2324</v>
      </c>
      <c r="CL101" s="211">
        <v>2284</v>
      </c>
      <c r="CM101" s="211">
        <v>2283</v>
      </c>
      <c r="CN101" s="211">
        <v>2178</v>
      </c>
      <c r="CO101" s="211">
        <v>2154</v>
      </c>
      <c r="CP101" s="211">
        <v>2155</v>
      </c>
      <c r="CQ101" s="211">
        <v>2260</v>
      </c>
      <c r="CR101" s="211">
        <v>2273</v>
      </c>
      <c r="CS101" s="211">
        <v>2265</v>
      </c>
      <c r="CT101" s="211">
        <v>2288</v>
      </c>
      <c r="CU101" s="211">
        <v>2348</v>
      </c>
      <c r="CV101" s="313">
        <v>2338</v>
      </c>
      <c r="CW101" s="313">
        <v>2361</v>
      </c>
      <c r="CX101" s="313">
        <v>2411</v>
      </c>
      <c r="CY101" s="313">
        <v>2446</v>
      </c>
      <c r="CZ101" s="313">
        <v>2514</v>
      </c>
      <c r="DA101" s="313">
        <v>2489</v>
      </c>
      <c r="DB101" s="313">
        <v>2458</v>
      </c>
      <c r="DC101" s="313">
        <v>2452</v>
      </c>
      <c r="DD101" s="313">
        <v>2535</v>
      </c>
      <c r="DE101" s="313">
        <v>2590</v>
      </c>
      <c r="DF101" s="313">
        <v>2586</v>
      </c>
      <c r="DG101" s="313">
        <v>2575</v>
      </c>
      <c r="DH101" s="211">
        <v>2571</v>
      </c>
      <c r="DI101" s="211">
        <v>2601</v>
      </c>
      <c r="DJ101" s="211">
        <v>2626</v>
      </c>
      <c r="DK101" s="211">
        <v>2627</v>
      </c>
      <c r="DL101" s="211">
        <v>2677</v>
      </c>
      <c r="DM101" s="211">
        <v>2686</v>
      </c>
      <c r="DN101" s="211">
        <v>2442</v>
      </c>
      <c r="DO101" s="211">
        <v>2425</v>
      </c>
      <c r="DP101" s="211">
        <v>2472</v>
      </c>
      <c r="DQ101" s="211">
        <v>2473</v>
      </c>
      <c r="DR101" s="211">
        <v>2530</v>
      </c>
      <c r="DS101" s="211">
        <v>2547</v>
      </c>
      <c r="DT101" s="313">
        <v>2515</v>
      </c>
      <c r="DU101" s="313">
        <v>2491</v>
      </c>
      <c r="DV101" s="313">
        <v>2567</v>
      </c>
      <c r="DW101" s="313">
        <v>2577</v>
      </c>
      <c r="DX101" s="313">
        <v>2591</v>
      </c>
      <c r="DY101" s="313">
        <v>2607</v>
      </c>
      <c r="DZ101" s="313">
        <v>2611</v>
      </c>
      <c r="EA101" s="313">
        <v>2580</v>
      </c>
      <c r="EB101" s="313">
        <v>2609</v>
      </c>
      <c r="EC101" s="313">
        <v>2636</v>
      </c>
      <c r="ED101" s="313">
        <v>2677</v>
      </c>
      <c r="EE101" s="313">
        <v>2669</v>
      </c>
      <c r="EF101" s="211">
        <v>2599</v>
      </c>
      <c r="EG101" s="211">
        <v>2599</v>
      </c>
      <c r="EH101" s="211">
        <v>2624</v>
      </c>
      <c r="EI101" s="211">
        <v>2644</v>
      </c>
      <c r="EJ101" s="211">
        <v>2671</v>
      </c>
      <c r="EK101" s="211">
        <v>2696</v>
      </c>
      <c r="EL101" s="211">
        <v>2688</v>
      </c>
      <c r="EM101" s="211">
        <v>2717</v>
      </c>
      <c r="EN101" s="211">
        <v>2732</v>
      </c>
      <c r="EO101" s="211">
        <v>2741</v>
      </c>
      <c r="EP101" s="211">
        <v>2806</v>
      </c>
      <c r="EQ101" s="211">
        <v>2783</v>
      </c>
      <c r="ER101" s="211">
        <v>2688</v>
      </c>
      <c r="ES101" s="211">
        <v>2746</v>
      </c>
      <c r="ET101" s="211">
        <v>2762</v>
      </c>
      <c r="EU101" s="211">
        <v>2786</v>
      </c>
      <c r="EV101" s="211">
        <v>2796</v>
      </c>
      <c r="EW101" s="328">
        <v>2771</v>
      </c>
      <c r="EX101" s="211">
        <v>2722</v>
      </c>
      <c r="EY101" s="324">
        <v>-49</v>
      </c>
      <c r="EZ101" s="325">
        <v>98.231685312161702</v>
      </c>
      <c r="FA101" s="324">
        <v>-61</v>
      </c>
      <c r="FB101" s="325">
        <v>97.808120733021894</v>
      </c>
    </row>
    <row r="102" spans="1:158" ht="15" outlineLevel="2">
      <c r="A102" s="348">
        <v>697</v>
      </c>
      <c r="B102" s="349" t="s">
        <v>538</v>
      </c>
      <c r="C102" s="348" t="s">
        <v>462</v>
      </c>
      <c r="D102" s="313">
        <v>9560</v>
      </c>
      <c r="E102" s="313">
        <v>9662</v>
      </c>
      <c r="F102" s="313">
        <v>9659</v>
      </c>
      <c r="G102" s="313">
        <v>9741</v>
      </c>
      <c r="H102" s="313">
        <v>9898</v>
      </c>
      <c r="I102" s="313">
        <v>9952</v>
      </c>
      <c r="J102" s="313">
        <v>9872</v>
      </c>
      <c r="K102" s="313">
        <v>9962</v>
      </c>
      <c r="L102" s="313">
        <v>9874</v>
      </c>
      <c r="M102" s="313">
        <v>9983</v>
      </c>
      <c r="N102" s="313">
        <v>10009</v>
      </c>
      <c r="O102" s="313">
        <v>10040</v>
      </c>
      <c r="P102" s="313">
        <v>9940</v>
      </c>
      <c r="Q102" s="313">
        <v>8409</v>
      </c>
      <c r="R102" s="313">
        <v>10123</v>
      </c>
      <c r="S102" s="313">
        <v>10138</v>
      </c>
      <c r="T102" s="313">
        <v>9898</v>
      </c>
      <c r="U102" s="313">
        <v>10354</v>
      </c>
      <c r="V102" s="313">
        <v>10312</v>
      </c>
      <c r="W102" s="313">
        <v>10536</v>
      </c>
      <c r="X102" s="313">
        <v>10553</v>
      </c>
      <c r="Y102" s="313">
        <v>10572</v>
      </c>
      <c r="Z102" s="313">
        <v>10622</v>
      </c>
      <c r="AA102" s="313">
        <v>10505</v>
      </c>
      <c r="AB102" s="313">
        <v>10410</v>
      </c>
      <c r="AC102" s="313">
        <v>10355</v>
      </c>
      <c r="AD102" s="313">
        <v>10530</v>
      </c>
      <c r="AE102" s="313">
        <v>10636</v>
      </c>
      <c r="AF102" s="313">
        <v>10642</v>
      </c>
      <c r="AG102" s="313">
        <v>10701</v>
      </c>
      <c r="AH102" s="313">
        <v>11018</v>
      </c>
      <c r="AI102" s="313">
        <v>11152</v>
      </c>
      <c r="AJ102" s="313">
        <v>11359</v>
      </c>
      <c r="AK102" s="313">
        <v>11530</v>
      </c>
      <c r="AL102" s="313">
        <v>11448</v>
      </c>
      <c r="AM102" s="313">
        <v>11452</v>
      </c>
      <c r="AN102" s="313">
        <v>11313</v>
      </c>
      <c r="AO102" s="313">
        <v>11333</v>
      </c>
      <c r="AP102" s="313">
        <v>11428</v>
      </c>
      <c r="AQ102" s="313">
        <v>11613</v>
      </c>
      <c r="AR102" s="313">
        <v>11701</v>
      </c>
      <c r="AS102" s="313">
        <v>11885</v>
      </c>
      <c r="AT102" s="313">
        <v>11801</v>
      </c>
      <c r="AU102" s="313">
        <v>11678</v>
      </c>
      <c r="AV102" s="313">
        <v>11541</v>
      </c>
      <c r="AW102" s="313">
        <v>11626</v>
      </c>
      <c r="AX102" s="313">
        <v>11555</v>
      </c>
      <c r="AY102" s="313">
        <v>11463</v>
      </c>
      <c r="AZ102" s="313">
        <v>11284</v>
      </c>
      <c r="BA102" s="313">
        <v>11272</v>
      </c>
      <c r="BB102" s="313">
        <v>11420</v>
      </c>
      <c r="BC102" s="313">
        <v>11273</v>
      </c>
      <c r="BD102" s="313">
        <v>11253</v>
      </c>
      <c r="BE102" s="313">
        <v>11364</v>
      </c>
      <c r="BF102" s="313">
        <v>11428</v>
      </c>
      <c r="BG102" s="313">
        <v>11540</v>
      </c>
      <c r="BH102" s="313">
        <v>11578</v>
      </c>
      <c r="BI102" s="313">
        <v>11527</v>
      </c>
      <c r="BJ102" s="313">
        <v>11593</v>
      </c>
      <c r="BK102" s="313">
        <v>11667</v>
      </c>
      <c r="BL102" s="211">
        <v>11578</v>
      </c>
      <c r="BM102" s="211">
        <v>11489</v>
      </c>
      <c r="BN102" s="211">
        <v>11591</v>
      </c>
      <c r="BO102" s="211">
        <v>11662</v>
      </c>
      <c r="BP102" s="211">
        <v>11695</v>
      </c>
      <c r="BQ102" s="211">
        <v>11723</v>
      </c>
      <c r="BR102" s="211">
        <v>11802</v>
      </c>
      <c r="BS102" s="211">
        <v>11872</v>
      </c>
      <c r="BT102" s="211">
        <v>11874</v>
      </c>
      <c r="BU102" s="211">
        <v>11827</v>
      </c>
      <c r="BV102" s="211">
        <v>11825</v>
      </c>
      <c r="BW102" s="211">
        <v>12259</v>
      </c>
      <c r="BX102" s="313">
        <v>12031</v>
      </c>
      <c r="BY102" s="313">
        <v>11713</v>
      </c>
      <c r="BZ102" s="313">
        <v>11694</v>
      </c>
      <c r="CA102" s="313">
        <v>11695</v>
      </c>
      <c r="CB102" s="313">
        <v>11779</v>
      </c>
      <c r="CC102" s="313">
        <v>11763</v>
      </c>
      <c r="CD102" s="313">
        <v>11731</v>
      </c>
      <c r="CE102" s="313">
        <v>11859</v>
      </c>
      <c r="CF102" s="313">
        <v>11772</v>
      </c>
      <c r="CG102" s="313">
        <v>11796</v>
      </c>
      <c r="CH102" s="313">
        <v>11764</v>
      </c>
      <c r="CI102" s="313">
        <v>11666</v>
      </c>
      <c r="CJ102" s="211">
        <v>11514</v>
      </c>
      <c r="CK102" s="211">
        <v>11380</v>
      </c>
      <c r="CL102" s="211">
        <v>11168</v>
      </c>
      <c r="CM102" s="211">
        <v>11036</v>
      </c>
      <c r="CN102" s="211">
        <v>10775</v>
      </c>
      <c r="CO102" s="211">
        <v>10654</v>
      </c>
      <c r="CP102" s="211">
        <v>10841</v>
      </c>
      <c r="CQ102" s="211">
        <v>11079</v>
      </c>
      <c r="CR102" s="211">
        <v>11106</v>
      </c>
      <c r="CS102" s="211">
        <v>11156</v>
      </c>
      <c r="CT102" s="211">
        <v>11265</v>
      </c>
      <c r="CU102" s="211">
        <v>11918</v>
      </c>
      <c r="CV102" s="313">
        <v>12104</v>
      </c>
      <c r="CW102" s="313">
        <v>12557</v>
      </c>
      <c r="CX102" s="313">
        <v>12928</v>
      </c>
      <c r="CY102" s="313">
        <v>13228</v>
      </c>
      <c r="CZ102" s="313">
        <v>13458</v>
      </c>
      <c r="DA102" s="313">
        <v>13607</v>
      </c>
      <c r="DB102" s="313">
        <v>13683</v>
      </c>
      <c r="DC102" s="313">
        <v>13812</v>
      </c>
      <c r="DD102" s="313">
        <v>13915</v>
      </c>
      <c r="DE102" s="313">
        <v>14074</v>
      </c>
      <c r="DF102" s="313">
        <v>14241</v>
      </c>
      <c r="DG102" s="313">
        <v>14371</v>
      </c>
      <c r="DH102" s="211">
        <v>14470</v>
      </c>
      <c r="DI102" s="211">
        <v>14663</v>
      </c>
      <c r="DJ102" s="211">
        <v>14755</v>
      </c>
      <c r="DK102" s="211">
        <v>14973</v>
      </c>
      <c r="DL102" s="211">
        <v>15088</v>
      </c>
      <c r="DM102" s="211">
        <v>15290</v>
      </c>
      <c r="DN102" s="211">
        <v>14364</v>
      </c>
      <c r="DO102" s="211">
        <v>14631</v>
      </c>
      <c r="DP102" s="211">
        <v>14766</v>
      </c>
      <c r="DQ102" s="211">
        <v>14947</v>
      </c>
      <c r="DR102" s="211">
        <v>15042</v>
      </c>
      <c r="DS102" s="211">
        <v>15074</v>
      </c>
      <c r="DT102" s="313">
        <v>15076</v>
      </c>
      <c r="DU102" s="313">
        <v>15131</v>
      </c>
      <c r="DV102" s="313">
        <v>15353</v>
      </c>
      <c r="DW102" s="313">
        <v>15397</v>
      </c>
      <c r="DX102" s="313">
        <v>15624</v>
      </c>
      <c r="DY102" s="313">
        <v>15831</v>
      </c>
      <c r="DZ102" s="313">
        <v>15808</v>
      </c>
      <c r="EA102" s="313">
        <v>15898</v>
      </c>
      <c r="EB102" s="313">
        <v>16130</v>
      </c>
      <c r="EC102" s="313">
        <v>16254</v>
      </c>
      <c r="ED102" s="313">
        <v>16276</v>
      </c>
      <c r="EE102" s="313">
        <v>16365</v>
      </c>
      <c r="EF102" s="211">
        <v>16219</v>
      </c>
      <c r="EG102" s="211">
        <v>16347</v>
      </c>
      <c r="EH102" s="211">
        <v>16442</v>
      </c>
      <c r="EI102" s="211">
        <v>16550</v>
      </c>
      <c r="EJ102" s="211">
        <v>16677</v>
      </c>
      <c r="EK102" s="211">
        <v>16799</v>
      </c>
      <c r="EL102" s="211">
        <v>16865</v>
      </c>
      <c r="EM102" s="211">
        <v>16948</v>
      </c>
      <c r="EN102" s="211">
        <v>17008</v>
      </c>
      <c r="EO102" s="211">
        <v>17071</v>
      </c>
      <c r="EP102" s="211">
        <v>17143</v>
      </c>
      <c r="EQ102" s="211">
        <v>17143</v>
      </c>
      <c r="ER102" s="211">
        <v>16920</v>
      </c>
      <c r="ES102" s="211">
        <v>16980</v>
      </c>
      <c r="ET102" s="211">
        <v>17022</v>
      </c>
      <c r="EU102" s="211">
        <v>17053</v>
      </c>
      <c r="EV102" s="211">
        <v>17196</v>
      </c>
      <c r="EW102" s="328">
        <v>16823</v>
      </c>
      <c r="EX102" s="211">
        <v>16834</v>
      </c>
      <c r="EY102" s="324">
        <v>11</v>
      </c>
      <c r="EZ102" s="325">
        <v>100.065386673007</v>
      </c>
      <c r="FA102" s="324">
        <v>-309</v>
      </c>
      <c r="FB102" s="325">
        <v>98.197515020708195</v>
      </c>
    </row>
    <row r="103" spans="1:158" ht="15" outlineLevel="2">
      <c r="A103" s="348">
        <v>756</v>
      </c>
      <c r="B103" s="349" t="s">
        <v>538</v>
      </c>
      <c r="C103" s="348" t="s">
        <v>595</v>
      </c>
      <c r="D103" s="313">
        <v>5149</v>
      </c>
      <c r="E103" s="313">
        <v>4819</v>
      </c>
      <c r="F103" s="313">
        <v>4763</v>
      </c>
      <c r="G103" s="313">
        <v>4869</v>
      </c>
      <c r="H103" s="313">
        <v>4941</v>
      </c>
      <c r="I103" s="313">
        <v>5089</v>
      </c>
      <c r="J103" s="313">
        <v>5039</v>
      </c>
      <c r="K103" s="313">
        <v>4973</v>
      </c>
      <c r="L103" s="313">
        <v>4886</v>
      </c>
      <c r="M103" s="313">
        <v>4954</v>
      </c>
      <c r="N103" s="313">
        <v>5025</v>
      </c>
      <c r="O103" s="313">
        <v>5027</v>
      </c>
      <c r="P103" s="313">
        <v>4845</v>
      </c>
      <c r="Q103" s="313">
        <v>4832</v>
      </c>
      <c r="R103" s="313">
        <v>5025</v>
      </c>
      <c r="S103" s="313">
        <v>5069</v>
      </c>
      <c r="T103" s="313">
        <v>4941</v>
      </c>
      <c r="U103" s="313">
        <v>5023</v>
      </c>
      <c r="V103" s="313">
        <v>5031</v>
      </c>
      <c r="W103" s="313">
        <v>5216</v>
      </c>
      <c r="X103" s="313">
        <v>5236</v>
      </c>
      <c r="Y103" s="313">
        <v>5232</v>
      </c>
      <c r="Z103" s="313">
        <v>5201</v>
      </c>
      <c r="AA103" s="313">
        <v>5083</v>
      </c>
      <c r="AB103" s="313">
        <v>4736</v>
      </c>
      <c r="AC103" s="313">
        <v>4652</v>
      </c>
      <c r="AD103" s="313">
        <v>4717</v>
      </c>
      <c r="AE103" s="313">
        <v>4875</v>
      </c>
      <c r="AF103" s="313">
        <v>4894</v>
      </c>
      <c r="AG103" s="313">
        <v>4961</v>
      </c>
      <c r="AH103" s="313">
        <v>5207</v>
      </c>
      <c r="AI103" s="313">
        <v>5265</v>
      </c>
      <c r="AJ103" s="313">
        <v>5403</v>
      </c>
      <c r="AK103" s="313">
        <v>5459</v>
      </c>
      <c r="AL103" s="313">
        <v>5371</v>
      </c>
      <c r="AM103" s="313">
        <v>5311</v>
      </c>
      <c r="AN103" s="313">
        <v>5168</v>
      </c>
      <c r="AO103" s="313">
        <v>5112</v>
      </c>
      <c r="AP103" s="313">
        <v>5292</v>
      </c>
      <c r="AQ103" s="313">
        <v>5450</v>
      </c>
      <c r="AR103" s="313">
        <v>5517</v>
      </c>
      <c r="AS103" s="313">
        <v>5663</v>
      </c>
      <c r="AT103" s="313">
        <v>5722</v>
      </c>
      <c r="AU103" s="313">
        <v>5776</v>
      </c>
      <c r="AV103" s="313">
        <v>5743</v>
      </c>
      <c r="AW103" s="313">
        <v>5836</v>
      </c>
      <c r="AX103" s="313">
        <v>5839</v>
      </c>
      <c r="AY103" s="313">
        <v>5835</v>
      </c>
      <c r="AZ103" s="313">
        <v>5594</v>
      </c>
      <c r="BA103" s="313">
        <v>5601</v>
      </c>
      <c r="BB103" s="313">
        <v>5782</v>
      </c>
      <c r="BC103" s="313">
        <v>5772</v>
      </c>
      <c r="BD103" s="313">
        <v>5763</v>
      </c>
      <c r="BE103" s="313">
        <v>5873</v>
      </c>
      <c r="BF103" s="313">
        <v>5898</v>
      </c>
      <c r="BG103" s="313">
        <v>6178</v>
      </c>
      <c r="BH103" s="313">
        <v>5794</v>
      </c>
      <c r="BI103" s="313">
        <v>5767</v>
      </c>
      <c r="BJ103" s="313">
        <v>5695</v>
      </c>
      <c r="BK103" s="313">
        <v>5734</v>
      </c>
      <c r="BL103" s="211">
        <v>5630</v>
      </c>
      <c r="BM103" s="211">
        <v>5709</v>
      </c>
      <c r="BN103" s="211">
        <v>5721</v>
      </c>
      <c r="BO103" s="211">
        <v>5817</v>
      </c>
      <c r="BP103" s="211">
        <v>5735</v>
      </c>
      <c r="BQ103" s="211">
        <v>5877</v>
      </c>
      <c r="BR103" s="211">
        <v>5912</v>
      </c>
      <c r="BS103" s="211">
        <v>5962</v>
      </c>
      <c r="BT103" s="211">
        <v>6022</v>
      </c>
      <c r="BU103" s="211">
        <v>6001</v>
      </c>
      <c r="BV103" s="211">
        <v>5986</v>
      </c>
      <c r="BW103" s="211">
        <v>6000</v>
      </c>
      <c r="BX103" s="313">
        <v>5822</v>
      </c>
      <c r="BY103" s="313">
        <v>5821</v>
      </c>
      <c r="BZ103" s="313">
        <v>5921</v>
      </c>
      <c r="CA103" s="313">
        <v>5988</v>
      </c>
      <c r="CB103" s="313">
        <v>6034</v>
      </c>
      <c r="CC103" s="313">
        <v>6182</v>
      </c>
      <c r="CD103" s="313">
        <v>6262</v>
      </c>
      <c r="CE103" s="313">
        <v>6395</v>
      </c>
      <c r="CF103" s="313">
        <v>6329</v>
      </c>
      <c r="CG103" s="313">
        <v>6366</v>
      </c>
      <c r="CH103" s="313">
        <v>6495</v>
      </c>
      <c r="CI103" s="313">
        <v>6531</v>
      </c>
      <c r="CJ103" s="211">
        <v>6359</v>
      </c>
      <c r="CK103" s="211">
        <v>6354</v>
      </c>
      <c r="CL103" s="211">
        <v>6333</v>
      </c>
      <c r="CM103" s="211">
        <v>6321</v>
      </c>
      <c r="CN103" s="211">
        <v>6195</v>
      </c>
      <c r="CO103" s="211">
        <v>6215</v>
      </c>
      <c r="CP103" s="211">
        <v>6249</v>
      </c>
      <c r="CQ103" s="211">
        <v>6412</v>
      </c>
      <c r="CR103" s="211">
        <v>6453</v>
      </c>
      <c r="CS103" s="211">
        <v>6493</v>
      </c>
      <c r="CT103" s="211">
        <v>6624</v>
      </c>
      <c r="CU103" s="211">
        <v>6719</v>
      </c>
      <c r="CV103" s="313">
        <v>6677</v>
      </c>
      <c r="CW103" s="313">
        <v>6743</v>
      </c>
      <c r="CX103" s="313">
        <v>6869</v>
      </c>
      <c r="CY103" s="313">
        <v>6954</v>
      </c>
      <c r="CZ103" s="313">
        <v>7051</v>
      </c>
      <c r="DA103" s="313">
        <v>7072</v>
      </c>
      <c r="DB103" s="313">
        <v>6982</v>
      </c>
      <c r="DC103" s="313">
        <v>7063</v>
      </c>
      <c r="DD103" s="313">
        <v>7051</v>
      </c>
      <c r="DE103" s="313">
        <v>7071</v>
      </c>
      <c r="DF103" s="313">
        <v>7055</v>
      </c>
      <c r="DG103" s="313">
        <v>7141</v>
      </c>
      <c r="DH103" s="211">
        <v>7131</v>
      </c>
      <c r="DI103" s="211">
        <v>7279</v>
      </c>
      <c r="DJ103" s="211">
        <v>7301</v>
      </c>
      <c r="DK103" s="211">
        <v>7387</v>
      </c>
      <c r="DL103" s="211">
        <v>7395</v>
      </c>
      <c r="DM103" s="211">
        <v>7468</v>
      </c>
      <c r="DN103" s="211">
        <v>6865</v>
      </c>
      <c r="DO103" s="211">
        <v>6869</v>
      </c>
      <c r="DP103" s="211">
        <v>6955</v>
      </c>
      <c r="DQ103" s="211">
        <v>6910</v>
      </c>
      <c r="DR103" s="211">
        <v>6917</v>
      </c>
      <c r="DS103" s="211">
        <v>6845</v>
      </c>
      <c r="DT103" s="313">
        <v>6802</v>
      </c>
      <c r="DU103" s="313">
        <v>6821</v>
      </c>
      <c r="DV103" s="313">
        <v>6980</v>
      </c>
      <c r="DW103" s="313">
        <v>7012</v>
      </c>
      <c r="DX103" s="313">
        <v>7049</v>
      </c>
      <c r="DY103" s="313">
        <v>7296</v>
      </c>
      <c r="DZ103" s="313">
        <v>7236</v>
      </c>
      <c r="EA103" s="313">
        <v>7177</v>
      </c>
      <c r="EB103" s="313">
        <v>7277</v>
      </c>
      <c r="EC103" s="313">
        <v>7255</v>
      </c>
      <c r="ED103" s="313">
        <v>7260</v>
      </c>
      <c r="EE103" s="313">
        <v>7187</v>
      </c>
      <c r="EF103" s="211">
        <v>7107</v>
      </c>
      <c r="EG103" s="211">
        <v>7105</v>
      </c>
      <c r="EH103" s="211">
        <v>7085</v>
      </c>
      <c r="EI103" s="211">
        <v>7179</v>
      </c>
      <c r="EJ103" s="211">
        <v>7222</v>
      </c>
      <c r="EK103" s="211">
        <v>7250</v>
      </c>
      <c r="EL103" s="211">
        <v>7209</v>
      </c>
      <c r="EM103" s="211">
        <v>7160</v>
      </c>
      <c r="EN103" s="211">
        <v>7274</v>
      </c>
      <c r="EO103" s="211">
        <v>7257</v>
      </c>
      <c r="EP103" s="211">
        <v>7315</v>
      </c>
      <c r="EQ103" s="211">
        <v>7341</v>
      </c>
      <c r="ER103" s="211">
        <v>7132</v>
      </c>
      <c r="ES103" s="211">
        <v>7244</v>
      </c>
      <c r="ET103" s="211">
        <v>7383</v>
      </c>
      <c r="EU103" s="211">
        <v>7452</v>
      </c>
      <c r="EV103" s="211">
        <v>7413</v>
      </c>
      <c r="EW103" s="328">
        <v>7459</v>
      </c>
      <c r="EX103" s="211">
        <v>7461</v>
      </c>
      <c r="EY103" s="324">
        <v>2</v>
      </c>
      <c r="EZ103" s="325">
        <v>100.026813245743</v>
      </c>
      <c r="FA103" s="324">
        <v>120</v>
      </c>
      <c r="FB103" s="325">
        <v>101.634654679199</v>
      </c>
    </row>
    <row r="104" spans="1:158" ht="15" outlineLevel="1">
      <c r="A104" s="306" t="s">
        <v>539</v>
      </c>
      <c r="B104" s="307"/>
      <c r="C104" s="308"/>
      <c r="D104" s="309">
        <v>79792</v>
      </c>
      <c r="E104" s="309">
        <v>79304</v>
      </c>
      <c r="F104" s="309">
        <v>79152</v>
      </c>
      <c r="G104" s="309">
        <v>80313</v>
      </c>
      <c r="H104" s="309">
        <v>81166</v>
      </c>
      <c r="I104" s="309">
        <v>82036</v>
      </c>
      <c r="J104" s="309">
        <v>81391</v>
      </c>
      <c r="K104" s="309">
        <v>81596</v>
      </c>
      <c r="L104" s="309">
        <v>80834</v>
      </c>
      <c r="M104" s="309">
        <v>81419</v>
      </c>
      <c r="N104" s="309">
        <v>81828</v>
      </c>
      <c r="O104" s="309">
        <v>81944</v>
      </c>
      <c r="P104" s="309">
        <v>79511</v>
      </c>
      <c r="Q104" s="309">
        <v>56487</v>
      </c>
      <c r="R104" s="309">
        <v>77749</v>
      </c>
      <c r="S104" s="309">
        <v>78745</v>
      </c>
      <c r="T104" s="309">
        <v>81166</v>
      </c>
      <c r="U104" s="309">
        <v>80652</v>
      </c>
      <c r="V104" s="309">
        <v>80559</v>
      </c>
      <c r="W104" s="309">
        <v>82514</v>
      </c>
      <c r="X104" s="309">
        <v>82873</v>
      </c>
      <c r="Y104" s="309">
        <v>83631</v>
      </c>
      <c r="Z104" s="309">
        <v>83128</v>
      </c>
      <c r="AA104" s="309">
        <v>81096</v>
      </c>
      <c r="AB104" s="309">
        <v>78472</v>
      </c>
      <c r="AC104" s="309">
        <v>77161</v>
      </c>
      <c r="AD104" s="309">
        <v>77726</v>
      </c>
      <c r="AE104" s="309">
        <v>78763</v>
      </c>
      <c r="AF104" s="309">
        <v>78810</v>
      </c>
      <c r="AG104" s="309">
        <v>79829</v>
      </c>
      <c r="AH104" s="309">
        <v>83142</v>
      </c>
      <c r="AI104" s="309">
        <v>84369</v>
      </c>
      <c r="AJ104" s="309">
        <v>85783</v>
      </c>
      <c r="AK104" s="309">
        <v>85892</v>
      </c>
      <c r="AL104" s="309">
        <v>83330</v>
      </c>
      <c r="AM104" s="309">
        <v>83278</v>
      </c>
      <c r="AN104" s="309">
        <v>81296</v>
      </c>
      <c r="AO104" s="309">
        <v>79101</v>
      </c>
      <c r="AP104" s="309">
        <v>80135</v>
      </c>
      <c r="AQ104" s="309">
        <v>82290</v>
      </c>
      <c r="AR104" s="309">
        <v>83389</v>
      </c>
      <c r="AS104" s="309">
        <v>86414</v>
      </c>
      <c r="AT104" s="309">
        <v>87303</v>
      </c>
      <c r="AU104" s="309">
        <v>87709</v>
      </c>
      <c r="AV104" s="309">
        <v>88101</v>
      </c>
      <c r="AW104" s="309">
        <v>89074</v>
      </c>
      <c r="AX104" s="309">
        <v>89052</v>
      </c>
      <c r="AY104" s="309">
        <v>89484</v>
      </c>
      <c r="AZ104" s="309">
        <v>88412</v>
      </c>
      <c r="BA104" s="309">
        <v>87898</v>
      </c>
      <c r="BB104" s="309">
        <v>88538</v>
      </c>
      <c r="BC104" s="309">
        <v>87032</v>
      </c>
      <c r="BD104" s="309">
        <v>86442</v>
      </c>
      <c r="BE104" s="309">
        <v>87169</v>
      </c>
      <c r="BF104" s="309">
        <v>87385</v>
      </c>
      <c r="BG104" s="309">
        <v>88904</v>
      </c>
      <c r="BH104" s="309">
        <v>86142</v>
      </c>
      <c r="BI104" s="309">
        <v>85685</v>
      </c>
      <c r="BJ104" s="309">
        <v>84769</v>
      </c>
      <c r="BK104" s="309">
        <v>85106</v>
      </c>
      <c r="BL104" s="309">
        <v>84063</v>
      </c>
      <c r="BM104" s="309">
        <v>83358</v>
      </c>
      <c r="BN104" s="309">
        <v>84453</v>
      </c>
      <c r="BO104" s="309">
        <v>84895</v>
      </c>
      <c r="BP104" s="309">
        <v>84409</v>
      </c>
      <c r="BQ104" s="309">
        <v>84620</v>
      </c>
      <c r="BR104" s="309">
        <v>84407</v>
      </c>
      <c r="BS104" s="309">
        <v>85092</v>
      </c>
      <c r="BT104" s="309">
        <v>85609</v>
      </c>
      <c r="BU104" s="309">
        <v>85612</v>
      </c>
      <c r="BV104" s="309">
        <v>85194</v>
      </c>
      <c r="BW104" s="309">
        <v>84472</v>
      </c>
      <c r="BX104" s="309">
        <v>82720</v>
      </c>
      <c r="BY104" s="309">
        <v>82610</v>
      </c>
      <c r="BZ104" s="309">
        <v>83629</v>
      </c>
      <c r="CA104" s="309">
        <v>84064</v>
      </c>
      <c r="CB104" s="309">
        <v>84345</v>
      </c>
      <c r="CC104" s="309">
        <v>84818</v>
      </c>
      <c r="CD104" s="309">
        <v>85210</v>
      </c>
      <c r="CE104" s="309">
        <v>85607</v>
      </c>
      <c r="CF104" s="309">
        <v>84918</v>
      </c>
      <c r="CG104" s="309">
        <v>85261</v>
      </c>
      <c r="CH104" s="309">
        <v>85447</v>
      </c>
      <c r="CI104" s="309">
        <v>85183</v>
      </c>
      <c r="CJ104" s="309">
        <v>82682</v>
      </c>
      <c r="CK104" s="309">
        <v>81562</v>
      </c>
      <c r="CL104" s="309">
        <v>82261</v>
      </c>
      <c r="CM104" s="309">
        <v>82000</v>
      </c>
      <c r="CN104" s="309">
        <v>80813</v>
      </c>
      <c r="CO104" s="309">
        <v>80962</v>
      </c>
      <c r="CP104" s="309">
        <v>81742</v>
      </c>
      <c r="CQ104" s="309">
        <v>83834</v>
      </c>
      <c r="CR104" s="309">
        <v>84363</v>
      </c>
      <c r="CS104" s="309">
        <v>85194</v>
      </c>
      <c r="CT104" s="309">
        <v>86465</v>
      </c>
      <c r="CU104" s="309">
        <v>86732</v>
      </c>
      <c r="CV104" s="309">
        <v>86198</v>
      </c>
      <c r="CW104" s="309">
        <v>87034</v>
      </c>
      <c r="CX104" s="309">
        <v>88750</v>
      </c>
      <c r="CY104" s="309">
        <v>89158</v>
      </c>
      <c r="CZ104" s="309">
        <v>89941</v>
      </c>
      <c r="DA104" s="309">
        <v>89859</v>
      </c>
      <c r="DB104" s="309">
        <v>89253</v>
      </c>
      <c r="DC104" s="309">
        <v>89492</v>
      </c>
      <c r="DD104" s="309">
        <v>89411</v>
      </c>
      <c r="DE104" s="309">
        <v>89838</v>
      </c>
      <c r="DF104" s="309">
        <v>89658</v>
      </c>
      <c r="DG104" s="309">
        <v>89961</v>
      </c>
      <c r="DH104" s="309">
        <v>89472</v>
      </c>
      <c r="DI104" s="309">
        <v>90349</v>
      </c>
      <c r="DJ104" s="309">
        <v>90904</v>
      </c>
      <c r="DK104" s="309">
        <v>91824</v>
      </c>
      <c r="DL104" s="309">
        <v>91702</v>
      </c>
      <c r="DM104" s="309">
        <v>92415</v>
      </c>
      <c r="DN104" s="309">
        <v>85495</v>
      </c>
      <c r="DO104" s="309">
        <v>85763</v>
      </c>
      <c r="DP104" s="309">
        <v>86744</v>
      </c>
      <c r="DQ104" s="309">
        <v>86663</v>
      </c>
      <c r="DR104" s="309">
        <v>87211</v>
      </c>
      <c r="DS104" s="309">
        <v>86738</v>
      </c>
      <c r="DT104" s="309">
        <v>85182</v>
      </c>
      <c r="DU104" s="309">
        <v>85632</v>
      </c>
      <c r="DV104" s="309">
        <v>87772</v>
      </c>
      <c r="DW104" s="309">
        <v>87866</v>
      </c>
      <c r="DX104" s="309">
        <v>88387</v>
      </c>
      <c r="DY104" s="309">
        <v>88865</v>
      </c>
      <c r="DZ104" s="309">
        <v>88464</v>
      </c>
      <c r="EA104" s="309">
        <v>88508</v>
      </c>
      <c r="EB104" s="309">
        <v>88567</v>
      </c>
      <c r="EC104" s="309">
        <v>88763</v>
      </c>
      <c r="ED104" s="309">
        <v>89193</v>
      </c>
      <c r="EE104" s="309">
        <v>88271</v>
      </c>
      <c r="EF104" s="309">
        <v>86236</v>
      </c>
      <c r="EG104" s="309">
        <v>85814</v>
      </c>
      <c r="EH104" s="309">
        <v>86230</v>
      </c>
      <c r="EI104" s="309">
        <v>86864</v>
      </c>
      <c r="EJ104" s="309">
        <v>87207</v>
      </c>
      <c r="EK104" s="309">
        <v>87800</v>
      </c>
      <c r="EL104" s="309">
        <v>87412</v>
      </c>
      <c r="EM104" s="309">
        <v>87423</v>
      </c>
      <c r="EN104" s="309">
        <v>87685</v>
      </c>
      <c r="EO104" s="309">
        <v>87775</v>
      </c>
      <c r="EP104" s="309">
        <v>87522</v>
      </c>
      <c r="EQ104" s="309">
        <v>86965</v>
      </c>
      <c r="ER104" s="309">
        <v>84733</v>
      </c>
      <c r="ES104" s="309">
        <v>85244</v>
      </c>
      <c r="ET104" s="309">
        <v>86193</v>
      </c>
      <c r="EU104" s="309">
        <v>86746</v>
      </c>
      <c r="EV104" s="309">
        <v>86571</v>
      </c>
      <c r="EW104" s="326">
        <v>86769</v>
      </c>
      <c r="EX104" s="309">
        <v>86110</v>
      </c>
      <c r="EY104" s="324">
        <v>-659</v>
      </c>
      <c r="EZ104" s="325">
        <v>99.240512164482695</v>
      </c>
      <c r="FA104" s="324">
        <v>-855</v>
      </c>
      <c r="FB104" s="325">
        <v>99.016845857528907</v>
      </c>
    </row>
    <row r="105" spans="1:158" ht="15" outlineLevel="2">
      <c r="A105" s="348">
        <v>30</v>
      </c>
      <c r="B105" s="349" t="s">
        <v>539</v>
      </c>
      <c r="C105" s="348" t="s">
        <v>596</v>
      </c>
      <c r="D105" s="313">
        <v>12527</v>
      </c>
      <c r="E105" s="313">
        <v>12451</v>
      </c>
      <c r="F105" s="313">
        <v>12452</v>
      </c>
      <c r="G105" s="313">
        <v>12482</v>
      </c>
      <c r="H105" s="313">
        <v>12601</v>
      </c>
      <c r="I105" s="313">
        <v>12641</v>
      </c>
      <c r="J105" s="313">
        <v>12548</v>
      </c>
      <c r="K105" s="313">
        <v>12524</v>
      </c>
      <c r="L105" s="313">
        <v>12301</v>
      </c>
      <c r="M105" s="313">
        <v>12332</v>
      </c>
      <c r="N105" s="313">
        <v>12280</v>
      </c>
      <c r="O105" s="313">
        <v>12381</v>
      </c>
      <c r="P105" s="313">
        <v>12029</v>
      </c>
      <c r="Q105" s="313">
        <v>9412</v>
      </c>
      <c r="R105" s="313">
        <v>11978</v>
      </c>
      <c r="S105" s="313">
        <v>12028</v>
      </c>
      <c r="T105" s="313">
        <v>12601</v>
      </c>
      <c r="U105" s="313">
        <v>12231</v>
      </c>
      <c r="V105" s="313">
        <v>12230</v>
      </c>
      <c r="W105" s="313">
        <v>12579</v>
      </c>
      <c r="X105" s="313">
        <v>12640</v>
      </c>
      <c r="Y105" s="313">
        <v>12557</v>
      </c>
      <c r="Z105" s="313">
        <v>12520</v>
      </c>
      <c r="AA105" s="313">
        <v>12206</v>
      </c>
      <c r="AB105" s="313">
        <v>11826</v>
      </c>
      <c r="AC105" s="313">
        <v>11666</v>
      </c>
      <c r="AD105" s="313">
        <v>11779</v>
      </c>
      <c r="AE105" s="313">
        <v>12020</v>
      </c>
      <c r="AF105" s="313">
        <v>12030</v>
      </c>
      <c r="AG105" s="313">
        <v>12093</v>
      </c>
      <c r="AH105" s="313">
        <v>12296</v>
      </c>
      <c r="AI105" s="313">
        <v>12383</v>
      </c>
      <c r="AJ105" s="313">
        <v>12425</v>
      </c>
      <c r="AK105" s="313">
        <v>12607</v>
      </c>
      <c r="AL105" s="313">
        <v>12552</v>
      </c>
      <c r="AM105" s="313">
        <v>12542</v>
      </c>
      <c r="AN105" s="313">
        <v>12462</v>
      </c>
      <c r="AO105" s="313">
        <v>12434</v>
      </c>
      <c r="AP105" s="313">
        <v>12604</v>
      </c>
      <c r="AQ105" s="313">
        <v>12808</v>
      </c>
      <c r="AR105" s="313">
        <v>13030</v>
      </c>
      <c r="AS105" s="313">
        <v>13631</v>
      </c>
      <c r="AT105" s="313">
        <v>13803</v>
      </c>
      <c r="AU105" s="313">
        <v>13860</v>
      </c>
      <c r="AV105" s="313">
        <v>13934</v>
      </c>
      <c r="AW105" s="313">
        <v>14042</v>
      </c>
      <c r="AX105" s="313">
        <v>13902</v>
      </c>
      <c r="AY105" s="313">
        <v>13769</v>
      </c>
      <c r="AZ105" s="313">
        <v>13512</v>
      </c>
      <c r="BA105" s="313">
        <v>13516</v>
      </c>
      <c r="BB105" s="313">
        <v>13728</v>
      </c>
      <c r="BC105" s="313">
        <v>13453</v>
      </c>
      <c r="BD105" s="313">
        <v>13279</v>
      </c>
      <c r="BE105" s="313">
        <v>13405</v>
      </c>
      <c r="BF105" s="313">
        <v>13541</v>
      </c>
      <c r="BG105" s="313">
        <v>13528</v>
      </c>
      <c r="BH105" s="313">
        <v>13577</v>
      </c>
      <c r="BI105" s="313">
        <v>13639</v>
      </c>
      <c r="BJ105" s="313">
        <v>13630</v>
      </c>
      <c r="BK105" s="313">
        <v>13701</v>
      </c>
      <c r="BL105" s="211">
        <v>13540</v>
      </c>
      <c r="BM105" s="211">
        <v>13637</v>
      </c>
      <c r="BN105" s="211">
        <v>13697</v>
      </c>
      <c r="BO105" s="211">
        <v>13681</v>
      </c>
      <c r="BP105" s="211">
        <v>13671</v>
      </c>
      <c r="BQ105" s="211">
        <v>13731</v>
      </c>
      <c r="BR105" s="211">
        <v>13654</v>
      </c>
      <c r="BS105" s="211">
        <v>13727</v>
      </c>
      <c r="BT105" s="211">
        <v>13860</v>
      </c>
      <c r="BU105" s="211">
        <v>13911</v>
      </c>
      <c r="BV105" s="211">
        <v>13752</v>
      </c>
      <c r="BW105" s="211">
        <v>13365</v>
      </c>
      <c r="BX105" s="313">
        <v>13296</v>
      </c>
      <c r="BY105" s="313">
        <v>13559</v>
      </c>
      <c r="BZ105" s="313">
        <v>13694</v>
      </c>
      <c r="CA105" s="313">
        <v>13788</v>
      </c>
      <c r="CB105" s="313">
        <v>13965</v>
      </c>
      <c r="CC105" s="313">
        <v>14053</v>
      </c>
      <c r="CD105" s="313">
        <v>14016</v>
      </c>
      <c r="CE105" s="313">
        <v>14022</v>
      </c>
      <c r="CF105" s="313">
        <v>14147</v>
      </c>
      <c r="CG105" s="313">
        <v>14323</v>
      </c>
      <c r="CH105" s="313">
        <v>14291</v>
      </c>
      <c r="CI105" s="313">
        <v>14279</v>
      </c>
      <c r="CJ105" s="211">
        <v>13919</v>
      </c>
      <c r="CK105" s="211">
        <v>13873</v>
      </c>
      <c r="CL105" s="211">
        <v>13866</v>
      </c>
      <c r="CM105" s="211">
        <v>13734</v>
      </c>
      <c r="CN105" s="211">
        <v>13514</v>
      </c>
      <c r="CO105" s="211">
        <v>13505</v>
      </c>
      <c r="CP105" s="211">
        <v>13801</v>
      </c>
      <c r="CQ105" s="211">
        <v>14048</v>
      </c>
      <c r="CR105" s="211">
        <v>14226</v>
      </c>
      <c r="CS105" s="211">
        <v>14345</v>
      </c>
      <c r="CT105" s="211">
        <v>14486</v>
      </c>
      <c r="CU105" s="211">
        <v>14519</v>
      </c>
      <c r="CV105" s="313">
        <v>14341</v>
      </c>
      <c r="CW105" s="313">
        <v>14471</v>
      </c>
      <c r="CX105" s="313">
        <v>14606</v>
      </c>
      <c r="CY105" s="313">
        <v>14611</v>
      </c>
      <c r="CZ105" s="313">
        <v>14697</v>
      </c>
      <c r="DA105" s="313">
        <v>14635</v>
      </c>
      <c r="DB105" s="313">
        <v>14509</v>
      </c>
      <c r="DC105" s="313">
        <v>14589</v>
      </c>
      <c r="DD105" s="313">
        <v>14455</v>
      </c>
      <c r="DE105" s="313">
        <v>14528</v>
      </c>
      <c r="DF105" s="313">
        <v>14399</v>
      </c>
      <c r="DG105" s="313">
        <v>14436</v>
      </c>
      <c r="DH105" s="211">
        <v>14374</v>
      </c>
      <c r="DI105" s="211">
        <v>14486</v>
      </c>
      <c r="DJ105" s="211">
        <v>14024</v>
      </c>
      <c r="DK105" s="211">
        <v>13993</v>
      </c>
      <c r="DL105" s="211">
        <v>13864</v>
      </c>
      <c r="DM105" s="211">
        <v>13925</v>
      </c>
      <c r="DN105" s="211">
        <v>12968</v>
      </c>
      <c r="DO105" s="211">
        <v>12965</v>
      </c>
      <c r="DP105" s="211">
        <v>13401</v>
      </c>
      <c r="DQ105" s="211">
        <v>13736</v>
      </c>
      <c r="DR105" s="211">
        <v>13924</v>
      </c>
      <c r="DS105" s="211">
        <v>13913</v>
      </c>
      <c r="DT105" s="313">
        <v>13748</v>
      </c>
      <c r="DU105" s="313">
        <v>13946</v>
      </c>
      <c r="DV105" s="313">
        <v>14187</v>
      </c>
      <c r="DW105" s="313">
        <v>14200</v>
      </c>
      <c r="DX105" s="313">
        <v>14468</v>
      </c>
      <c r="DY105" s="313">
        <v>14640</v>
      </c>
      <c r="DZ105" s="313">
        <v>14627</v>
      </c>
      <c r="EA105" s="313">
        <v>14614</v>
      </c>
      <c r="EB105" s="313">
        <v>14806</v>
      </c>
      <c r="EC105" s="313">
        <v>14814</v>
      </c>
      <c r="ED105" s="313">
        <v>14814</v>
      </c>
      <c r="EE105" s="313">
        <v>14735</v>
      </c>
      <c r="EF105" s="211">
        <v>14445</v>
      </c>
      <c r="EG105" s="211">
        <v>14358</v>
      </c>
      <c r="EH105" s="211">
        <v>14486</v>
      </c>
      <c r="EI105" s="211">
        <v>14584</v>
      </c>
      <c r="EJ105" s="211">
        <v>14608</v>
      </c>
      <c r="EK105" s="211">
        <v>14834</v>
      </c>
      <c r="EL105" s="211">
        <v>14762</v>
      </c>
      <c r="EM105" s="211">
        <v>14750</v>
      </c>
      <c r="EN105" s="211">
        <v>14767</v>
      </c>
      <c r="EO105" s="211">
        <v>14849</v>
      </c>
      <c r="EP105" s="211">
        <v>14845</v>
      </c>
      <c r="EQ105" s="211">
        <v>14879</v>
      </c>
      <c r="ER105" s="211">
        <v>14554</v>
      </c>
      <c r="ES105" s="211">
        <v>14551</v>
      </c>
      <c r="ET105" s="211">
        <v>14600</v>
      </c>
      <c r="EU105" s="211">
        <v>14705</v>
      </c>
      <c r="EV105" s="211">
        <v>14706</v>
      </c>
      <c r="EW105" s="328">
        <v>14441</v>
      </c>
      <c r="EX105" s="211">
        <v>14475</v>
      </c>
      <c r="EY105" s="324">
        <v>34</v>
      </c>
      <c r="EZ105" s="325">
        <v>100.23544075895001</v>
      </c>
      <c r="FA105" s="324">
        <v>-404</v>
      </c>
      <c r="FB105" s="325">
        <v>97.284763761005493</v>
      </c>
    </row>
    <row r="106" spans="1:158" ht="15" outlineLevel="2">
      <c r="A106" s="348">
        <v>34</v>
      </c>
      <c r="B106" s="349" t="s">
        <v>539</v>
      </c>
      <c r="C106" s="348" t="s">
        <v>365</v>
      </c>
      <c r="D106" s="313">
        <v>7905</v>
      </c>
      <c r="E106" s="313">
        <v>7881</v>
      </c>
      <c r="F106" s="313">
        <v>7774</v>
      </c>
      <c r="G106" s="313">
        <v>7903</v>
      </c>
      <c r="H106" s="313">
        <v>8012</v>
      </c>
      <c r="I106" s="313">
        <v>8112</v>
      </c>
      <c r="J106" s="313">
        <v>8158</v>
      </c>
      <c r="K106" s="313">
        <v>8244</v>
      </c>
      <c r="L106" s="313">
        <v>8206</v>
      </c>
      <c r="M106" s="313">
        <v>8235</v>
      </c>
      <c r="N106" s="313">
        <v>8275</v>
      </c>
      <c r="O106" s="313">
        <v>8209</v>
      </c>
      <c r="P106" s="313">
        <v>8083</v>
      </c>
      <c r="Q106" s="313">
        <v>4212</v>
      </c>
      <c r="R106" s="313">
        <v>7877</v>
      </c>
      <c r="S106" s="313">
        <v>8048</v>
      </c>
      <c r="T106" s="313">
        <v>8012</v>
      </c>
      <c r="U106" s="313">
        <v>8098</v>
      </c>
      <c r="V106" s="313">
        <v>8067</v>
      </c>
      <c r="W106" s="313">
        <v>8256</v>
      </c>
      <c r="X106" s="313">
        <v>8195</v>
      </c>
      <c r="Y106" s="313">
        <v>8298</v>
      </c>
      <c r="Z106" s="313">
        <v>8368</v>
      </c>
      <c r="AA106" s="313">
        <v>8182</v>
      </c>
      <c r="AB106" s="313">
        <v>7968</v>
      </c>
      <c r="AC106" s="313">
        <v>7809</v>
      </c>
      <c r="AD106" s="313">
        <v>7855</v>
      </c>
      <c r="AE106" s="313">
        <v>7876</v>
      </c>
      <c r="AF106" s="313">
        <v>7851</v>
      </c>
      <c r="AG106" s="313">
        <v>7901</v>
      </c>
      <c r="AH106" s="313">
        <v>8117</v>
      </c>
      <c r="AI106" s="313">
        <v>8359</v>
      </c>
      <c r="AJ106" s="313">
        <v>8531</v>
      </c>
      <c r="AK106" s="313">
        <v>8561</v>
      </c>
      <c r="AL106" s="313">
        <v>8497</v>
      </c>
      <c r="AM106" s="313">
        <v>8410</v>
      </c>
      <c r="AN106" s="313">
        <v>8060</v>
      </c>
      <c r="AO106" s="313">
        <v>7695</v>
      </c>
      <c r="AP106" s="313">
        <v>7864</v>
      </c>
      <c r="AQ106" s="313">
        <v>8133</v>
      </c>
      <c r="AR106" s="313">
        <v>8258</v>
      </c>
      <c r="AS106" s="313">
        <v>8454</v>
      </c>
      <c r="AT106" s="313">
        <v>8585</v>
      </c>
      <c r="AU106" s="313">
        <v>8687</v>
      </c>
      <c r="AV106" s="313">
        <v>8716</v>
      </c>
      <c r="AW106" s="313">
        <v>8830</v>
      </c>
      <c r="AX106" s="313">
        <v>8788</v>
      </c>
      <c r="AY106" s="313">
        <v>8750</v>
      </c>
      <c r="AZ106" s="313">
        <v>8659</v>
      </c>
      <c r="BA106" s="313">
        <v>8570</v>
      </c>
      <c r="BB106" s="313">
        <v>8612</v>
      </c>
      <c r="BC106" s="313">
        <v>8406</v>
      </c>
      <c r="BD106" s="313">
        <v>8425</v>
      </c>
      <c r="BE106" s="313">
        <v>8588</v>
      </c>
      <c r="BF106" s="313">
        <v>8613</v>
      </c>
      <c r="BG106" s="313">
        <v>8947</v>
      </c>
      <c r="BH106" s="313">
        <v>8444</v>
      </c>
      <c r="BI106" s="313">
        <v>8394</v>
      </c>
      <c r="BJ106" s="313">
        <v>8231</v>
      </c>
      <c r="BK106" s="313">
        <v>8280</v>
      </c>
      <c r="BL106" s="211">
        <v>8154</v>
      </c>
      <c r="BM106" s="211">
        <v>8087</v>
      </c>
      <c r="BN106" s="211">
        <v>8189</v>
      </c>
      <c r="BO106" s="211">
        <v>8300</v>
      </c>
      <c r="BP106" s="211">
        <v>8309</v>
      </c>
      <c r="BQ106" s="211">
        <v>8299</v>
      </c>
      <c r="BR106" s="211">
        <v>8245</v>
      </c>
      <c r="BS106" s="211">
        <v>8330</v>
      </c>
      <c r="BT106" s="211">
        <v>8378</v>
      </c>
      <c r="BU106" s="211">
        <v>8339</v>
      </c>
      <c r="BV106" s="211">
        <v>8246</v>
      </c>
      <c r="BW106" s="211">
        <v>8291</v>
      </c>
      <c r="BX106" s="313">
        <v>8012</v>
      </c>
      <c r="BY106" s="313">
        <v>7872</v>
      </c>
      <c r="BZ106" s="313">
        <v>7985</v>
      </c>
      <c r="CA106" s="313">
        <v>8046</v>
      </c>
      <c r="CB106" s="313">
        <v>8080</v>
      </c>
      <c r="CC106" s="313">
        <v>8134</v>
      </c>
      <c r="CD106" s="313">
        <v>8184</v>
      </c>
      <c r="CE106" s="313">
        <v>8268</v>
      </c>
      <c r="CF106" s="313">
        <v>8212</v>
      </c>
      <c r="CG106" s="313">
        <v>8257</v>
      </c>
      <c r="CH106" s="313">
        <v>8252</v>
      </c>
      <c r="CI106" s="313">
        <v>8201</v>
      </c>
      <c r="CJ106" s="211">
        <v>7971</v>
      </c>
      <c r="CK106" s="211">
        <v>7748</v>
      </c>
      <c r="CL106" s="211">
        <v>7852</v>
      </c>
      <c r="CM106" s="211">
        <v>7845</v>
      </c>
      <c r="CN106" s="211">
        <v>7768</v>
      </c>
      <c r="CO106" s="211">
        <v>7831</v>
      </c>
      <c r="CP106" s="211">
        <v>7888</v>
      </c>
      <c r="CQ106" s="211">
        <v>8022</v>
      </c>
      <c r="CR106" s="211">
        <v>8088</v>
      </c>
      <c r="CS106" s="211">
        <v>8186</v>
      </c>
      <c r="CT106" s="211">
        <v>8285</v>
      </c>
      <c r="CU106" s="211">
        <v>8296</v>
      </c>
      <c r="CV106" s="313">
        <v>8234</v>
      </c>
      <c r="CW106" s="313">
        <v>8271</v>
      </c>
      <c r="CX106" s="313">
        <v>8376</v>
      </c>
      <c r="CY106" s="313">
        <v>8416</v>
      </c>
      <c r="CZ106" s="313">
        <v>8500</v>
      </c>
      <c r="DA106" s="313">
        <v>8501</v>
      </c>
      <c r="DB106" s="313">
        <v>8485</v>
      </c>
      <c r="DC106" s="313">
        <v>8577</v>
      </c>
      <c r="DD106" s="313">
        <v>8669</v>
      </c>
      <c r="DE106" s="313">
        <v>8753</v>
      </c>
      <c r="DF106" s="313">
        <v>8714</v>
      </c>
      <c r="DG106" s="313">
        <v>8705</v>
      </c>
      <c r="DH106" s="211">
        <v>8907</v>
      </c>
      <c r="DI106" s="211">
        <v>9323</v>
      </c>
      <c r="DJ106" s="211">
        <v>9734</v>
      </c>
      <c r="DK106" s="211">
        <v>10111</v>
      </c>
      <c r="DL106" s="211">
        <v>10285</v>
      </c>
      <c r="DM106" s="211">
        <v>10516</v>
      </c>
      <c r="DN106" s="211">
        <v>9820</v>
      </c>
      <c r="DO106" s="211">
        <v>9899</v>
      </c>
      <c r="DP106" s="211">
        <v>10156</v>
      </c>
      <c r="DQ106" s="211">
        <v>10280</v>
      </c>
      <c r="DR106" s="211">
        <v>10497</v>
      </c>
      <c r="DS106" s="211">
        <v>10539</v>
      </c>
      <c r="DT106" s="313">
        <v>10449</v>
      </c>
      <c r="DU106" s="313">
        <v>10661</v>
      </c>
      <c r="DV106" s="313">
        <v>11001</v>
      </c>
      <c r="DW106" s="313">
        <v>11123</v>
      </c>
      <c r="DX106" s="313">
        <v>11197</v>
      </c>
      <c r="DY106" s="313">
        <v>11305</v>
      </c>
      <c r="DZ106" s="313">
        <v>11360</v>
      </c>
      <c r="EA106" s="313">
        <v>11559</v>
      </c>
      <c r="EB106" s="313">
        <v>11443</v>
      </c>
      <c r="EC106" s="313">
        <v>11538</v>
      </c>
      <c r="ED106" s="313">
        <v>11712</v>
      </c>
      <c r="EE106" s="313">
        <v>11592</v>
      </c>
      <c r="EF106" s="211">
        <v>11375</v>
      </c>
      <c r="EG106" s="211">
        <v>11272</v>
      </c>
      <c r="EH106" s="211">
        <v>11293</v>
      </c>
      <c r="EI106" s="211">
        <v>11390</v>
      </c>
      <c r="EJ106" s="211">
        <v>11618</v>
      </c>
      <c r="EK106" s="211">
        <v>11692</v>
      </c>
      <c r="EL106" s="211">
        <v>11569</v>
      </c>
      <c r="EM106" s="211">
        <v>11555</v>
      </c>
      <c r="EN106" s="211">
        <v>11561</v>
      </c>
      <c r="EO106" s="211">
        <v>11629</v>
      </c>
      <c r="EP106" s="211">
        <v>11640</v>
      </c>
      <c r="EQ106" s="211">
        <v>11540</v>
      </c>
      <c r="ER106" s="211">
        <v>11295</v>
      </c>
      <c r="ES106" s="211">
        <v>11419</v>
      </c>
      <c r="ET106" s="211">
        <v>11563</v>
      </c>
      <c r="EU106" s="211">
        <v>11534</v>
      </c>
      <c r="EV106" s="211">
        <v>11580</v>
      </c>
      <c r="EW106" s="328">
        <v>11678</v>
      </c>
      <c r="EX106" s="211">
        <v>11623</v>
      </c>
      <c r="EY106" s="324">
        <v>-55</v>
      </c>
      <c r="EZ106" s="325">
        <v>99.529028943312198</v>
      </c>
      <c r="FA106" s="324">
        <v>83</v>
      </c>
      <c r="FB106" s="325">
        <v>100.71923743500901</v>
      </c>
    </row>
    <row r="107" spans="1:158" ht="15" outlineLevel="2">
      <c r="A107" s="348">
        <v>36</v>
      </c>
      <c r="B107" s="349" t="s">
        <v>539</v>
      </c>
      <c r="C107" s="348" t="s">
        <v>597</v>
      </c>
      <c r="D107" s="313">
        <v>1401</v>
      </c>
      <c r="E107" s="313">
        <v>1385</v>
      </c>
      <c r="F107" s="313">
        <v>1409</v>
      </c>
      <c r="G107" s="313">
        <v>1418</v>
      </c>
      <c r="H107" s="313">
        <v>1404</v>
      </c>
      <c r="I107" s="313">
        <v>1412</v>
      </c>
      <c r="J107" s="313">
        <v>1329</v>
      </c>
      <c r="K107" s="313">
        <v>1331</v>
      </c>
      <c r="L107" s="313">
        <v>1296</v>
      </c>
      <c r="M107" s="313">
        <v>1306</v>
      </c>
      <c r="N107" s="313">
        <v>1291</v>
      </c>
      <c r="O107" s="313">
        <v>1359</v>
      </c>
      <c r="P107" s="313">
        <v>1324</v>
      </c>
      <c r="Q107" s="313">
        <v>1277</v>
      </c>
      <c r="R107" s="313">
        <v>1348</v>
      </c>
      <c r="S107" s="313">
        <v>1381</v>
      </c>
      <c r="T107" s="313">
        <v>1404</v>
      </c>
      <c r="U107" s="313">
        <v>1371</v>
      </c>
      <c r="V107" s="313">
        <v>1413</v>
      </c>
      <c r="W107" s="313">
        <v>1463</v>
      </c>
      <c r="X107" s="313">
        <v>1453</v>
      </c>
      <c r="Y107" s="313">
        <v>1448</v>
      </c>
      <c r="Z107" s="313">
        <v>1465</v>
      </c>
      <c r="AA107" s="313">
        <v>1443</v>
      </c>
      <c r="AB107" s="313">
        <v>1393</v>
      </c>
      <c r="AC107" s="313">
        <v>1356</v>
      </c>
      <c r="AD107" s="313">
        <v>1374</v>
      </c>
      <c r="AE107" s="313">
        <v>1412</v>
      </c>
      <c r="AF107" s="313">
        <v>1450</v>
      </c>
      <c r="AG107" s="313">
        <v>1474</v>
      </c>
      <c r="AH107" s="313">
        <v>1502</v>
      </c>
      <c r="AI107" s="313">
        <v>1481</v>
      </c>
      <c r="AJ107" s="313">
        <v>1507</v>
      </c>
      <c r="AK107" s="313">
        <v>1519</v>
      </c>
      <c r="AL107" s="313">
        <v>1475</v>
      </c>
      <c r="AM107" s="313">
        <v>1486</v>
      </c>
      <c r="AN107" s="313">
        <v>1491</v>
      </c>
      <c r="AO107" s="313">
        <v>1482</v>
      </c>
      <c r="AP107" s="313">
        <v>1529</v>
      </c>
      <c r="AQ107" s="313">
        <v>1564</v>
      </c>
      <c r="AR107" s="313">
        <v>1590</v>
      </c>
      <c r="AS107" s="313">
        <v>1681</v>
      </c>
      <c r="AT107" s="313">
        <v>1722</v>
      </c>
      <c r="AU107" s="313">
        <v>1708</v>
      </c>
      <c r="AV107" s="313">
        <v>1729</v>
      </c>
      <c r="AW107" s="313">
        <v>1776</v>
      </c>
      <c r="AX107" s="313">
        <v>1743</v>
      </c>
      <c r="AY107" s="313">
        <v>1656</v>
      </c>
      <c r="AZ107" s="313">
        <v>1651</v>
      </c>
      <c r="BA107" s="313">
        <v>1639</v>
      </c>
      <c r="BB107" s="313">
        <v>1648</v>
      </c>
      <c r="BC107" s="313">
        <v>1613</v>
      </c>
      <c r="BD107" s="313">
        <v>1590</v>
      </c>
      <c r="BE107" s="313">
        <v>1609</v>
      </c>
      <c r="BF107" s="313">
        <v>1604</v>
      </c>
      <c r="BG107" s="313">
        <v>1690</v>
      </c>
      <c r="BH107" s="313">
        <v>1581</v>
      </c>
      <c r="BI107" s="313">
        <v>1573</v>
      </c>
      <c r="BJ107" s="313">
        <v>1527</v>
      </c>
      <c r="BK107" s="313">
        <v>1512</v>
      </c>
      <c r="BL107" s="211">
        <v>1477</v>
      </c>
      <c r="BM107" s="211">
        <v>1483</v>
      </c>
      <c r="BN107" s="211">
        <v>1485</v>
      </c>
      <c r="BO107" s="211">
        <v>1508</v>
      </c>
      <c r="BP107" s="211">
        <v>1473</v>
      </c>
      <c r="BQ107" s="211">
        <v>1472</v>
      </c>
      <c r="BR107" s="211">
        <v>1468</v>
      </c>
      <c r="BS107" s="211">
        <v>1504</v>
      </c>
      <c r="BT107" s="211">
        <v>1515</v>
      </c>
      <c r="BU107" s="211">
        <v>1499</v>
      </c>
      <c r="BV107" s="211">
        <v>1483</v>
      </c>
      <c r="BW107" s="211">
        <v>1473</v>
      </c>
      <c r="BX107" s="313">
        <v>1441</v>
      </c>
      <c r="BY107" s="313">
        <v>1430</v>
      </c>
      <c r="BZ107" s="313">
        <v>1484</v>
      </c>
      <c r="CA107" s="313">
        <v>1456</v>
      </c>
      <c r="CB107" s="313">
        <v>1500</v>
      </c>
      <c r="CC107" s="313">
        <v>1482</v>
      </c>
      <c r="CD107" s="313">
        <v>1482</v>
      </c>
      <c r="CE107" s="313">
        <v>1472</v>
      </c>
      <c r="CF107" s="313">
        <v>1479</v>
      </c>
      <c r="CG107" s="313">
        <v>1516</v>
      </c>
      <c r="CH107" s="313">
        <v>1502</v>
      </c>
      <c r="CI107" s="313">
        <v>1506</v>
      </c>
      <c r="CJ107" s="211">
        <v>1459</v>
      </c>
      <c r="CK107" s="211">
        <v>1446</v>
      </c>
      <c r="CL107" s="211">
        <v>1442</v>
      </c>
      <c r="CM107" s="211">
        <v>1459</v>
      </c>
      <c r="CN107" s="211">
        <v>1431</v>
      </c>
      <c r="CO107" s="211">
        <v>1435</v>
      </c>
      <c r="CP107" s="211">
        <v>1442</v>
      </c>
      <c r="CQ107" s="211">
        <v>1488</v>
      </c>
      <c r="CR107" s="211">
        <v>1516</v>
      </c>
      <c r="CS107" s="211">
        <v>1522</v>
      </c>
      <c r="CT107" s="211">
        <v>1513</v>
      </c>
      <c r="CU107" s="211">
        <v>1513</v>
      </c>
      <c r="CV107" s="313">
        <v>1500</v>
      </c>
      <c r="CW107" s="313">
        <v>1506</v>
      </c>
      <c r="CX107" s="313">
        <v>1548</v>
      </c>
      <c r="CY107" s="313">
        <v>1547</v>
      </c>
      <c r="CZ107" s="313">
        <v>1557</v>
      </c>
      <c r="DA107" s="313">
        <v>1550</v>
      </c>
      <c r="DB107" s="313">
        <v>1538</v>
      </c>
      <c r="DC107" s="313">
        <v>1525</v>
      </c>
      <c r="DD107" s="313">
        <v>1555</v>
      </c>
      <c r="DE107" s="313">
        <v>1562</v>
      </c>
      <c r="DF107" s="313">
        <v>1493</v>
      </c>
      <c r="DG107" s="313">
        <v>1496</v>
      </c>
      <c r="DH107" s="211">
        <v>1472</v>
      </c>
      <c r="DI107" s="211">
        <v>1498</v>
      </c>
      <c r="DJ107" s="211">
        <v>1507</v>
      </c>
      <c r="DK107" s="211">
        <v>1533</v>
      </c>
      <c r="DL107" s="211">
        <v>1516</v>
      </c>
      <c r="DM107" s="211">
        <v>1515</v>
      </c>
      <c r="DN107" s="211">
        <v>1357</v>
      </c>
      <c r="DO107" s="211">
        <v>1355</v>
      </c>
      <c r="DP107" s="211">
        <v>1362</v>
      </c>
      <c r="DQ107" s="211">
        <v>1346</v>
      </c>
      <c r="DR107" s="211">
        <v>1358</v>
      </c>
      <c r="DS107" s="211">
        <v>1316</v>
      </c>
      <c r="DT107" s="313">
        <v>1290</v>
      </c>
      <c r="DU107" s="313">
        <v>1257</v>
      </c>
      <c r="DV107" s="313">
        <v>1283</v>
      </c>
      <c r="DW107" s="313">
        <v>1274</v>
      </c>
      <c r="DX107" s="313">
        <v>1282</v>
      </c>
      <c r="DY107" s="313">
        <v>1255</v>
      </c>
      <c r="DZ107" s="313">
        <v>1231</v>
      </c>
      <c r="EA107" s="313">
        <v>1207</v>
      </c>
      <c r="EB107" s="313">
        <v>1171</v>
      </c>
      <c r="EC107" s="313">
        <v>1188</v>
      </c>
      <c r="ED107" s="313">
        <v>1192</v>
      </c>
      <c r="EE107" s="313">
        <v>1156</v>
      </c>
      <c r="EF107" s="211">
        <v>1122</v>
      </c>
      <c r="EG107" s="211">
        <v>1139</v>
      </c>
      <c r="EH107" s="211">
        <v>1148</v>
      </c>
      <c r="EI107" s="211">
        <v>1179</v>
      </c>
      <c r="EJ107" s="211">
        <v>1192</v>
      </c>
      <c r="EK107" s="211">
        <v>1198</v>
      </c>
      <c r="EL107" s="211">
        <v>1185</v>
      </c>
      <c r="EM107" s="211">
        <v>1213</v>
      </c>
      <c r="EN107" s="211">
        <v>1229</v>
      </c>
      <c r="EO107" s="211">
        <v>1224</v>
      </c>
      <c r="EP107" s="211">
        <v>1228</v>
      </c>
      <c r="EQ107" s="211">
        <v>1217</v>
      </c>
      <c r="ER107" s="211">
        <v>1172</v>
      </c>
      <c r="ES107" s="211">
        <v>1198</v>
      </c>
      <c r="ET107" s="211">
        <v>1190</v>
      </c>
      <c r="EU107" s="211">
        <v>1192</v>
      </c>
      <c r="EV107" s="211">
        <v>1203</v>
      </c>
      <c r="EW107" s="328">
        <v>1198</v>
      </c>
      <c r="EX107" s="211">
        <v>1206</v>
      </c>
      <c r="EY107" s="324">
        <v>8</v>
      </c>
      <c r="EZ107" s="325">
        <v>100.66777963272099</v>
      </c>
      <c r="FA107" s="324">
        <v>-11</v>
      </c>
      <c r="FB107" s="325">
        <v>99.096138044371401</v>
      </c>
    </row>
    <row r="108" spans="1:158" ht="15" outlineLevel="2">
      <c r="A108" s="348">
        <v>91</v>
      </c>
      <c r="B108" s="349" t="s">
        <v>539</v>
      </c>
      <c r="C108" s="348" t="s">
        <v>378</v>
      </c>
      <c r="D108" s="313">
        <v>740</v>
      </c>
      <c r="E108" s="313">
        <v>730</v>
      </c>
      <c r="F108" s="313">
        <v>750</v>
      </c>
      <c r="G108" s="313">
        <v>756</v>
      </c>
      <c r="H108" s="313">
        <v>748</v>
      </c>
      <c r="I108" s="313">
        <v>758</v>
      </c>
      <c r="J108" s="313">
        <v>754</v>
      </c>
      <c r="K108" s="313">
        <v>741</v>
      </c>
      <c r="L108" s="313">
        <v>731</v>
      </c>
      <c r="M108" s="313">
        <v>721</v>
      </c>
      <c r="N108" s="313">
        <v>718</v>
      </c>
      <c r="O108" s="313">
        <v>741</v>
      </c>
      <c r="P108" s="313">
        <v>674</v>
      </c>
      <c r="Q108" s="313">
        <v>659</v>
      </c>
      <c r="R108" s="313">
        <v>683</v>
      </c>
      <c r="S108" s="313">
        <v>713</v>
      </c>
      <c r="T108" s="313">
        <v>748</v>
      </c>
      <c r="U108" s="313">
        <v>739</v>
      </c>
      <c r="V108" s="313">
        <v>735</v>
      </c>
      <c r="W108" s="313">
        <v>757</v>
      </c>
      <c r="X108" s="313">
        <v>784</v>
      </c>
      <c r="Y108" s="313">
        <v>786</v>
      </c>
      <c r="Z108" s="313">
        <v>758</v>
      </c>
      <c r="AA108" s="313">
        <v>740</v>
      </c>
      <c r="AB108" s="313">
        <v>713</v>
      </c>
      <c r="AC108" s="313">
        <v>683</v>
      </c>
      <c r="AD108" s="313">
        <v>688</v>
      </c>
      <c r="AE108" s="313">
        <v>707</v>
      </c>
      <c r="AF108" s="313">
        <v>707</v>
      </c>
      <c r="AG108" s="313">
        <v>715</v>
      </c>
      <c r="AH108" s="313">
        <v>774</v>
      </c>
      <c r="AI108" s="313">
        <v>772</v>
      </c>
      <c r="AJ108" s="313">
        <v>786</v>
      </c>
      <c r="AK108" s="313">
        <v>794</v>
      </c>
      <c r="AL108" s="313">
        <v>763</v>
      </c>
      <c r="AM108" s="313">
        <v>765</v>
      </c>
      <c r="AN108" s="313">
        <v>768</v>
      </c>
      <c r="AO108" s="313">
        <v>686</v>
      </c>
      <c r="AP108" s="313">
        <v>702</v>
      </c>
      <c r="AQ108" s="313">
        <v>734</v>
      </c>
      <c r="AR108" s="313">
        <v>737</v>
      </c>
      <c r="AS108" s="313">
        <v>807</v>
      </c>
      <c r="AT108" s="313">
        <v>811</v>
      </c>
      <c r="AU108" s="313">
        <v>807</v>
      </c>
      <c r="AV108" s="313">
        <v>801</v>
      </c>
      <c r="AW108" s="313">
        <v>810</v>
      </c>
      <c r="AX108" s="313">
        <v>785</v>
      </c>
      <c r="AY108" s="313">
        <v>774</v>
      </c>
      <c r="AZ108" s="313">
        <v>747</v>
      </c>
      <c r="BA108" s="313">
        <v>738</v>
      </c>
      <c r="BB108" s="313">
        <v>749</v>
      </c>
      <c r="BC108" s="313">
        <v>734</v>
      </c>
      <c r="BD108" s="313">
        <v>744</v>
      </c>
      <c r="BE108" s="313">
        <v>755</v>
      </c>
      <c r="BF108" s="313">
        <v>762</v>
      </c>
      <c r="BG108" s="313">
        <v>732</v>
      </c>
      <c r="BH108" s="313">
        <v>755</v>
      </c>
      <c r="BI108" s="313">
        <v>739</v>
      </c>
      <c r="BJ108" s="313">
        <v>751</v>
      </c>
      <c r="BK108" s="313">
        <v>761</v>
      </c>
      <c r="BL108" s="211">
        <v>745</v>
      </c>
      <c r="BM108" s="211">
        <v>750</v>
      </c>
      <c r="BN108" s="211">
        <v>770</v>
      </c>
      <c r="BO108" s="211">
        <v>787</v>
      </c>
      <c r="BP108" s="211">
        <v>800</v>
      </c>
      <c r="BQ108" s="211">
        <v>815</v>
      </c>
      <c r="BR108" s="211">
        <v>812</v>
      </c>
      <c r="BS108" s="211">
        <v>814</v>
      </c>
      <c r="BT108" s="211">
        <v>820</v>
      </c>
      <c r="BU108" s="211">
        <v>812</v>
      </c>
      <c r="BV108" s="211">
        <v>821</v>
      </c>
      <c r="BW108" s="211">
        <v>828</v>
      </c>
      <c r="BX108" s="313">
        <v>790</v>
      </c>
      <c r="BY108" s="313">
        <v>806</v>
      </c>
      <c r="BZ108" s="313">
        <v>799</v>
      </c>
      <c r="CA108" s="313">
        <v>804</v>
      </c>
      <c r="CB108" s="313">
        <v>823</v>
      </c>
      <c r="CC108" s="313">
        <v>848</v>
      </c>
      <c r="CD108" s="313">
        <v>861</v>
      </c>
      <c r="CE108" s="313">
        <v>867</v>
      </c>
      <c r="CF108" s="313">
        <v>875</v>
      </c>
      <c r="CG108" s="313">
        <v>876</v>
      </c>
      <c r="CH108" s="313">
        <v>900</v>
      </c>
      <c r="CI108" s="313">
        <v>910</v>
      </c>
      <c r="CJ108" s="211">
        <v>874</v>
      </c>
      <c r="CK108" s="211">
        <v>869</v>
      </c>
      <c r="CL108" s="211">
        <v>878</v>
      </c>
      <c r="CM108" s="211">
        <v>880</v>
      </c>
      <c r="CN108" s="211">
        <v>836</v>
      </c>
      <c r="CO108" s="211">
        <v>831</v>
      </c>
      <c r="CP108" s="211">
        <v>821</v>
      </c>
      <c r="CQ108" s="211">
        <v>844</v>
      </c>
      <c r="CR108" s="211">
        <v>856</v>
      </c>
      <c r="CS108" s="211">
        <v>873</v>
      </c>
      <c r="CT108" s="211">
        <v>883</v>
      </c>
      <c r="CU108" s="211">
        <v>880</v>
      </c>
      <c r="CV108" s="313">
        <v>874</v>
      </c>
      <c r="CW108" s="313">
        <v>898</v>
      </c>
      <c r="CX108" s="313">
        <v>905</v>
      </c>
      <c r="CY108" s="313">
        <v>923</v>
      </c>
      <c r="CZ108" s="313">
        <v>926</v>
      </c>
      <c r="DA108" s="313">
        <v>930</v>
      </c>
      <c r="DB108" s="313">
        <v>914</v>
      </c>
      <c r="DC108" s="313">
        <v>910</v>
      </c>
      <c r="DD108" s="313">
        <v>932</v>
      </c>
      <c r="DE108" s="313">
        <v>942</v>
      </c>
      <c r="DF108" s="313">
        <v>931</v>
      </c>
      <c r="DG108" s="313">
        <v>945</v>
      </c>
      <c r="DH108" s="211">
        <v>925</v>
      </c>
      <c r="DI108" s="211">
        <v>923</v>
      </c>
      <c r="DJ108" s="211">
        <v>936</v>
      </c>
      <c r="DK108" s="211">
        <v>950</v>
      </c>
      <c r="DL108" s="211">
        <v>945</v>
      </c>
      <c r="DM108" s="211">
        <v>957</v>
      </c>
      <c r="DN108" s="211">
        <v>860</v>
      </c>
      <c r="DO108" s="211">
        <v>865</v>
      </c>
      <c r="DP108" s="211">
        <v>881</v>
      </c>
      <c r="DQ108" s="211">
        <v>874</v>
      </c>
      <c r="DR108" s="211">
        <v>906</v>
      </c>
      <c r="DS108" s="211">
        <v>903</v>
      </c>
      <c r="DT108" s="313">
        <v>857</v>
      </c>
      <c r="DU108" s="313">
        <v>830</v>
      </c>
      <c r="DV108" s="313">
        <v>898</v>
      </c>
      <c r="DW108" s="313">
        <v>894</v>
      </c>
      <c r="DX108" s="313">
        <v>887</v>
      </c>
      <c r="DY108" s="313">
        <v>896</v>
      </c>
      <c r="DZ108" s="313">
        <v>899</v>
      </c>
      <c r="EA108" s="313">
        <v>899</v>
      </c>
      <c r="EB108" s="313">
        <v>895</v>
      </c>
      <c r="EC108" s="313">
        <v>912</v>
      </c>
      <c r="ED108" s="313">
        <v>912</v>
      </c>
      <c r="EE108" s="313">
        <v>916</v>
      </c>
      <c r="EF108" s="211">
        <v>888</v>
      </c>
      <c r="EG108" s="211">
        <v>906</v>
      </c>
      <c r="EH108" s="211">
        <v>948</v>
      </c>
      <c r="EI108" s="211">
        <v>992</v>
      </c>
      <c r="EJ108" s="211">
        <v>1001</v>
      </c>
      <c r="EK108" s="211">
        <v>1005</v>
      </c>
      <c r="EL108" s="211">
        <v>1014</v>
      </c>
      <c r="EM108" s="211">
        <v>1040</v>
      </c>
      <c r="EN108" s="211">
        <v>1031</v>
      </c>
      <c r="EO108" s="211">
        <v>1000</v>
      </c>
      <c r="EP108" s="211">
        <v>990</v>
      </c>
      <c r="EQ108" s="211">
        <v>972</v>
      </c>
      <c r="ER108" s="211">
        <v>929</v>
      </c>
      <c r="ES108" s="211">
        <v>931</v>
      </c>
      <c r="ET108" s="211">
        <v>968</v>
      </c>
      <c r="EU108" s="211">
        <v>1019</v>
      </c>
      <c r="EV108" s="211">
        <v>1034</v>
      </c>
      <c r="EW108" s="328">
        <v>1033</v>
      </c>
      <c r="EX108" s="211">
        <v>1000</v>
      </c>
      <c r="EY108" s="324">
        <v>-33</v>
      </c>
      <c r="EZ108" s="325">
        <v>96.805421103581807</v>
      </c>
      <c r="FA108" s="324">
        <v>28</v>
      </c>
      <c r="FB108" s="325">
        <v>102.88065843621401</v>
      </c>
    </row>
    <row r="109" spans="1:158" ht="15" outlineLevel="2">
      <c r="A109" s="348">
        <v>93</v>
      </c>
      <c r="B109" s="349" t="s">
        <v>539</v>
      </c>
      <c r="C109" s="348" t="s">
        <v>379</v>
      </c>
      <c r="D109" s="313">
        <v>1373</v>
      </c>
      <c r="E109" s="313">
        <v>1398</v>
      </c>
      <c r="F109" s="313">
        <v>1386</v>
      </c>
      <c r="G109" s="313">
        <v>1391</v>
      </c>
      <c r="H109" s="313">
        <v>1375</v>
      </c>
      <c r="I109" s="313">
        <v>1396</v>
      </c>
      <c r="J109" s="313">
        <v>1397</v>
      </c>
      <c r="K109" s="313">
        <v>1387</v>
      </c>
      <c r="L109" s="313">
        <v>1388</v>
      </c>
      <c r="M109" s="313">
        <v>1388</v>
      </c>
      <c r="N109" s="313">
        <v>1408</v>
      </c>
      <c r="O109" s="313">
        <v>1443</v>
      </c>
      <c r="P109" s="313">
        <v>1402</v>
      </c>
      <c r="Q109" s="313">
        <v>927</v>
      </c>
      <c r="R109" s="313">
        <v>1266</v>
      </c>
      <c r="S109" s="313">
        <v>1324</v>
      </c>
      <c r="T109" s="313">
        <v>1375</v>
      </c>
      <c r="U109" s="313">
        <v>1347</v>
      </c>
      <c r="V109" s="313">
        <v>1347</v>
      </c>
      <c r="W109" s="313">
        <v>1366</v>
      </c>
      <c r="X109" s="313">
        <v>1362</v>
      </c>
      <c r="Y109" s="313">
        <v>1388</v>
      </c>
      <c r="Z109" s="313">
        <v>1305</v>
      </c>
      <c r="AA109" s="313">
        <v>1269</v>
      </c>
      <c r="AB109" s="313">
        <v>1236</v>
      </c>
      <c r="AC109" s="313">
        <v>1224</v>
      </c>
      <c r="AD109" s="313">
        <v>1252</v>
      </c>
      <c r="AE109" s="313">
        <v>1253</v>
      </c>
      <c r="AF109" s="313">
        <v>1225</v>
      </c>
      <c r="AG109" s="313">
        <v>1245</v>
      </c>
      <c r="AH109" s="313">
        <v>1360</v>
      </c>
      <c r="AI109" s="313">
        <v>1389</v>
      </c>
      <c r="AJ109" s="313">
        <v>1402</v>
      </c>
      <c r="AK109" s="313">
        <v>1370</v>
      </c>
      <c r="AL109" s="313">
        <v>1245</v>
      </c>
      <c r="AM109" s="313">
        <v>1258</v>
      </c>
      <c r="AN109" s="313">
        <v>1243</v>
      </c>
      <c r="AO109" s="313">
        <v>1162</v>
      </c>
      <c r="AP109" s="313">
        <v>1199</v>
      </c>
      <c r="AQ109" s="313">
        <v>1277</v>
      </c>
      <c r="AR109" s="313">
        <v>1306</v>
      </c>
      <c r="AS109" s="313">
        <v>1340</v>
      </c>
      <c r="AT109" s="313">
        <v>1356</v>
      </c>
      <c r="AU109" s="313">
        <v>1365</v>
      </c>
      <c r="AV109" s="313">
        <v>1391</v>
      </c>
      <c r="AW109" s="313">
        <v>1380</v>
      </c>
      <c r="AX109" s="313">
        <v>1343</v>
      </c>
      <c r="AY109" s="313">
        <v>1325</v>
      </c>
      <c r="AZ109" s="313">
        <v>1292</v>
      </c>
      <c r="BA109" s="313">
        <v>1283</v>
      </c>
      <c r="BB109" s="313">
        <v>1273</v>
      </c>
      <c r="BC109" s="313">
        <v>1239</v>
      </c>
      <c r="BD109" s="313">
        <v>1248</v>
      </c>
      <c r="BE109" s="313">
        <v>1271</v>
      </c>
      <c r="BF109" s="313">
        <v>1259</v>
      </c>
      <c r="BG109" s="313">
        <v>1240</v>
      </c>
      <c r="BH109" s="313">
        <v>1233</v>
      </c>
      <c r="BI109" s="313">
        <v>1210</v>
      </c>
      <c r="BJ109" s="313">
        <v>1170</v>
      </c>
      <c r="BK109" s="313">
        <v>1157</v>
      </c>
      <c r="BL109" s="211">
        <v>1165</v>
      </c>
      <c r="BM109" s="211">
        <v>1194</v>
      </c>
      <c r="BN109" s="211">
        <v>1194</v>
      </c>
      <c r="BO109" s="211">
        <v>1214</v>
      </c>
      <c r="BP109" s="211">
        <v>1194</v>
      </c>
      <c r="BQ109" s="211">
        <v>1188</v>
      </c>
      <c r="BR109" s="211">
        <v>1165</v>
      </c>
      <c r="BS109" s="211">
        <v>1205</v>
      </c>
      <c r="BT109" s="211">
        <v>1190</v>
      </c>
      <c r="BU109" s="211">
        <v>1192</v>
      </c>
      <c r="BV109" s="211">
        <v>1180</v>
      </c>
      <c r="BW109" s="211">
        <v>1163</v>
      </c>
      <c r="BX109" s="313">
        <v>1073</v>
      </c>
      <c r="BY109" s="313">
        <v>1070</v>
      </c>
      <c r="BZ109" s="313">
        <v>1126</v>
      </c>
      <c r="CA109" s="313">
        <v>1143</v>
      </c>
      <c r="CB109" s="313">
        <v>1170</v>
      </c>
      <c r="CC109" s="313">
        <v>1197</v>
      </c>
      <c r="CD109" s="313">
        <v>1209</v>
      </c>
      <c r="CE109" s="313">
        <v>1244</v>
      </c>
      <c r="CF109" s="313">
        <v>1212</v>
      </c>
      <c r="CG109" s="313">
        <v>1233</v>
      </c>
      <c r="CH109" s="313">
        <v>1261</v>
      </c>
      <c r="CI109" s="313">
        <v>1217</v>
      </c>
      <c r="CJ109" s="211">
        <v>1130</v>
      </c>
      <c r="CK109" s="211">
        <v>1139</v>
      </c>
      <c r="CL109" s="211">
        <v>1153</v>
      </c>
      <c r="CM109" s="211">
        <v>1156</v>
      </c>
      <c r="CN109" s="211">
        <v>1167</v>
      </c>
      <c r="CO109" s="211">
        <v>1179</v>
      </c>
      <c r="CP109" s="211">
        <v>1140</v>
      </c>
      <c r="CQ109" s="211">
        <v>1185</v>
      </c>
      <c r="CR109" s="211">
        <v>1175</v>
      </c>
      <c r="CS109" s="211">
        <v>1130</v>
      </c>
      <c r="CT109" s="211">
        <v>1183</v>
      </c>
      <c r="CU109" s="211">
        <v>1146</v>
      </c>
      <c r="CV109" s="313">
        <v>1120</v>
      </c>
      <c r="CW109" s="313">
        <v>1115</v>
      </c>
      <c r="CX109" s="313">
        <v>1143</v>
      </c>
      <c r="CY109" s="313">
        <v>1166</v>
      </c>
      <c r="CZ109" s="313">
        <v>1147</v>
      </c>
      <c r="DA109" s="313">
        <v>1169</v>
      </c>
      <c r="DB109" s="313">
        <v>1175</v>
      </c>
      <c r="DC109" s="313">
        <v>1196</v>
      </c>
      <c r="DD109" s="313">
        <v>1253</v>
      </c>
      <c r="DE109" s="313">
        <v>1284</v>
      </c>
      <c r="DF109" s="313">
        <v>1285</v>
      </c>
      <c r="DG109" s="313">
        <v>1280</v>
      </c>
      <c r="DH109" s="211">
        <v>1239</v>
      </c>
      <c r="DI109" s="211">
        <v>1283</v>
      </c>
      <c r="DJ109" s="211">
        <v>1320</v>
      </c>
      <c r="DK109" s="211">
        <v>1315</v>
      </c>
      <c r="DL109" s="211">
        <v>1315</v>
      </c>
      <c r="DM109" s="211">
        <v>1322</v>
      </c>
      <c r="DN109" s="211">
        <v>1232</v>
      </c>
      <c r="DO109" s="211">
        <v>1233</v>
      </c>
      <c r="DP109" s="211">
        <v>1232</v>
      </c>
      <c r="DQ109" s="211">
        <v>1226</v>
      </c>
      <c r="DR109" s="211">
        <v>1226</v>
      </c>
      <c r="DS109" s="211">
        <v>1210</v>
      </c>
      <c r="DT109" s="313">
        <v>1127</v>
      </c>
      <c r="DU109" s="313">
        <v>1131</v>
      </c>
      <c r="DV109" s="313">
        <v>1217</v>
      </c>
      <c r="DW109" s="313">
        <v>1220</v>
      </c>
      <c r="DX109" s="313">
        <v>1233</v>
      </c>
      <c r="DY109" s="313">
        <v>1247</v>
      </c>
      <c r="DZ109" s="313">
        <v>1246</v>
      </c>
      <c r="EA109" s="313">
        <v>1259</v>
      </c>
      <c r="EB109" s="313">
        <v>1216</v>
      </c>
      <c r="EC109" s="313">
        <v>1211</v>
      </c>
      <c r="ED109" s="313">
        <v>1217</v>
      </c>
      <c r="EE109" s="313">
        <v>1227</v>
      </c>
      <c r="EF109" s="211">
        <v>1176</v>
      </c>
      <c r="EG109" s="211">
        <v>1199</v>
      </c>
      <c r="EH109" s="211">
        <v>1261</v>
      </c>
      <c r="EI109" s="211">
        <v>1278</v>
      </c>
      <c r="EJ109" s="211">
        <v>1258</v>
      </c>
      <c r="EK109" s="211">
        <v>1276</v>
      </c>
      <c r="EL109" s="211">
        <v>1273</v>
      </c>
      <c r="EM109" s="211">
        <v>1289</v>
      </c>
      <c r="EN109" s="211">
        <v>1304</v>
      </c>
      <c r="EO109" s="211">
        <v>1286</v>
      </c>
      <c r="EP109" s="211">
        <v>1274</v>
      </c>
      <c r="EQ109" s="211">
        <v>1235</v>
      </c>
      <c r="ER109" s="211">
        <v>1132</v>
      </c>
      <c r="ES109" s="211">
        <v>1154</v>
      </c>
      <c r="ET109" s="211">
        <v>1198</v>
      </c>
      <c r="EU109" s="211">
        <v>1247</v>
      </c>
      <c r="EV109" s="211">
        <v>1227</v>
      </c>
      <c r="EW109" s="328">
        <v>1248</v>
      </c>
      <c r="EX109" s="211">
        <v>1229</v>
      </c>
      <c r="EY109" s="324">
        <v>-19</v>
      </c>
      <c r="EZ109" s="325">
        <v>98.477564102564102</v>
      </c>
      <c r="FA109" s="324">
        <v>-6</v>
      </c>
      <c r="FB109" s="325">
        <v>99.514170040485794</v>
      </c>
    </row>
    <row r="110" spans="1:158" ht="15" outlineLevel="2">
      <c r="A110" s="348">
        <v>101</v>
      </c>
      <c r="B110" s="349" t="s">
        <v>539</v>
      </c>
      <c r="C110" s="348" t="s">
        <v>598</v>
      </c>
      <c r="D110" s="313">
        <v>6853</v>
      </c>
      <c r="E110" s="313">
        <v>6726</v>
      </c>
      <c r="F110" s="313">
        <v>6639</v>
      </c>
      <c r="G110" s="313">
        <v>6860</v>
      </c>
      <c r="H110" s="313">
        <v>7072</v>
      </c>
      <c r="I110" s="313">
        <v>7218</v>
      </c>
      <c r="J110" s="313">
        <v>7103</v>
      </c>
      <c r="K110" s="313">
        <v>7240</v>
      </c>
      <c r="L110" s="313">
        <v>7141</v>
      </c>
      <c r="M110" s="313">
        <v>7184</v>
      </c>
      <c r="N110" s="313">
        <v>7176</v>
      </c>
      <c r="O110" s="313">
        <v>7189</v>
      </c>
      <c r="P110" s="313">
        <v>7006</v>
      </c>
      <c r="Q110" s="313">
        <v>5031</v>
      </c>
      <c r="R110" s="313">
        <v>6574</v>
      </c>
      <c r="S110" s="313">
        <v>6780</v>
      </c>
      <c r="T110" s="313">
        <v>7072</v>
      </c>
      <c r="U110" s="313">
        <v>7085</v>
      </c>
      <c r="V110" s="313">
        <v>7077</v>
      </c>
      <c r="W110" s="313">
        <v>7263</v>
      </c>
      <c r="X110" s="313">
        <v>7307</v>
      </c>
      <c r="Y110" s="313">
        <v>7419</v>
      </c>
      <c r="Z110" s="313">
        <v>7348</v>
      </c>
      <c r="AA110" s="313">
        <v>7223</v>
      </c>
      <c r="AB110" s="313">
        <v>7026</v>
      </c>
      <c r="AC110" s="313">
        <v>6905</v>
      </c>
      <c r="AD110" s="313">
        <v>6913</v>
      </c>
      <c r="AE110" s="313">
        <v>7087</v>
      </c>
      <c r="AF110" s="313">
        <v>7185</v>
      </c>
      <c r="AG110" s="313">
        <v>7299</v>
      </c>
      <c r="AH110" s="313">
        <v>7469</v>
      </c>
      <c r="AI110" s="313">
        <v>7584</v>
      </c>
      <c r="AJ110" s="313">
        <v>7779</v>
      </c>
      <c r="AK110" s="313">
        <v>7731</v>
      </c>
      <c r="AL110" s="313">
        <v>7521</v>
      </c>
      <c r="AM110" s="313">
        <v>7523</v>
      </c>
      <c r="AN110" s="313">
        <v>7284</v>
      </c>
      <c r="AO110" s="313">
        <v>7165</v>
      </c>
      <c r="AP110" s="313">
        <v>7236</v>
      </c>
      <c r="AQ110" s="313">
        <v>7432</v>
      </c>
      <c r="AR110" s="313">
        <v>7483</v>
      </c>
      <c r="AS110" s="313">
        <v>7841</v>
      </c>
      <c r="AT110" s="313">
        <v>7914</v>
      </c>
      <c r="AU110" s="313">
        <v>7904</v>
      </c>
      <c r="AV110" s="313">
        <v>7846</v>
      </c>
      <c r="AW110" s="313">
        <v>7961</v>
      </c>
      <c r="AX110" s="313">
        <v>7872</v>
      </c>
      <c r="AY110" s="313">
        <v>7884</v>
      </c>
      <c r="AZ110" s="313">
        <v>7750</v>
      </c>
      <c r="BA110" s="313">
        <v>7780</v>
      </c>
      <c r="BB110" s="313">
        <v>7930</v>
      </c>
      <c r="BC110" s="313">
        <v>7818</v>
      </c>
      <c r="BD110" s="313">
        <v>7788</v>
      </c>
      <c r="BE110" s="313">
        <v>7795</v>
      </c>
      <c r="BF110" s="313">
        <v>7791</v>
      </c>
      <c r="BG110" s="313">
        <v>8435</v>
      </c>
      <c r="BH110" s="313">
        <v>7603</v>
      </c>
      <c r="BI110" s="313">
        <v>7595</v>
      </c>
      <c r="BJ110" s="313">
        <v>7515</v>
      </c>
      <c r="BK110" s="313">
        <v>7489</v>
      </c>
      <c r="BL110" s="211">
        <v>7381</v>
      </c>
      <c r="BM110" s="211">
        <v>7237</v>
      </c>
      <c r="BN110" s="211">
        <v>7391</v>
      </c>
      <c r="BO110" s="211">
        <v>7437</v>
      </c>
      <c r="BP110" s="211">
        <v>7344</v>
      </c>
      <c r="BQ110" s="211">
        <v>7354</v>
      </c>
      <c r="BR110" s="211">
        <v>7346</v>
      </c>
      <c r="BS110" s="211">
        <v>7421</v>
      </c>
      <c r="BT110" s="211">
        <v>7518</v>
      </c>
      <c r="BU110" s="211">
        <v>7584</v>
      </c>
      <c r="BV110" s="211">
        <v>7572</v>
      </c>
      <c r="BW110" s="211">
        <v>7556</v>
      </c>
      <c r="BX110" s="313">
        <v>7432</v>
      </c>
      <c r="BY110" s="313">
        <v>7458</v>
      </c>
      <c r="BZ110" s="313">
        <v>7471</v>
      </c>
      <c r="CA110" s="313">
        <v>7466</v>
      </c>
      <c r="CB110" s="313">
        <v>7422</v>
      </c>
      <c r="CC110" s="313">
        <v>7438</v>
      </c>
      <c r="CD110" s="313">
        <v>7498</v>
      </c>
      <c r="CE110" s="313">
        <v>7457</v>
      </c>
      <c r="CF110" s="313">
        <v>7403</v>
      </c>
      <c r="CG110" s="313">
        <v>7428</v>
      </c>
      <c r="CH110" s="313">
        <v>7396</v>
      </c>
      <c r="CI110" s="313">
        <v>7336</v>
      </c>
      <c r="CJ110" s="211">
        <v>7162</v>
      </c>
      <c r="CK110" s="211">
        <v>7080</v>
      </c>
      <c r="CL110" s="211">
        <v>7081</v>
      </c>
      <c r="CM110" s="211">
        <v>7023</v>
      </c>
      <c r="CN110" s="211">
        <v>6932</v>
      </c>
      <c r="CO110" s="211">
        <v>6933</v>
      </c>
      <c r="CP110" s="211">
        <v>7004</v>
      </c>
      <c r="CQ110" s="211">
        <v>7100</v>
      </c>
      <c r="CR110" s="211">
        <v>7171</v>
      </c>
      <c r="CS110" s="211">
        <v>7256</v>
      </c>
      <c r="CT110" s="211">
        <v>7335</v>
      </c>
      <c r="CU110" s="211">
        <v>7424</v>
      </c>
      <c r="CV110" s="313">
        <v>7341</v>
      </c>
      <c r="CW110" s="313">
        <v>7395</v>
      </c>
      <c r="CX110" s="313">
        <v>7547</v>
      </c>
      <c r="CY110" s="313">
        <v>7592</v>
      </c>
      <c r="CZ110" s="313">
        <v>7705</v>
      </c>
      <c r="DA110" s="313">
        <v>7684</v>
      </c>
      <c r="DB110" s="313">
        <v>7506</v>
      </c>
      <c r="DC110" s="313">
        <v>7525</v>
      </c>
      <c r="DD110" s="313">
        <v>7593</v>
      </c>
      <c r="DE110" s="313">
        <v>7608</v>
      </c>
      <c r="DF110" s="313">
        <v>7632</v>
      </c>
      <c r="DG110" s="313">
        <v>7664</v>
      </c>
      <c r="DH110" s="211">
        <v>7559</v>
      </c>
      <c r="DI110" s="211">
        <v>7581</v>
      </c>
      <c r="DJ110" s="211">
        <v>7722</v>
      </c>
      <c r="DK110" s="211">
        <v>7780</v>
      </c>
      <c r="DL110" s="211">
        <v>7758</v>
      </c>
      <c r="DM110" s="211">
        <v>7760</v>
      </c>
      <c r="DN110" s="211">
        <v>7209</v>
      </c>
      <c r="DO110" s="211">
        <v>7219</v>
      </c>
      <c r="DP110" s="211">
        <v>7264</v>
      </c>
      <c r="DQ110" s="211">
        <v>7190</v>
      </c>
      <c r="DR110" s="211">
        <v>7132</v>
      </c>
      <c r="DS110" s="211">
        <v>7086</v>
      </c>
      <c r="DT110" s="313">
        <v>6933</v>
      </c>
      <c r="DU110" s="313">
        <v>6976</v>
      </c>
      <c r="DV110" s="313">
        <v>7203</v>
      </c>
      <c r="DW110" s="313">
        <v>7199</v>
      </c>
      <c r="DX110" s="313">
        <v>7182</v>
      </c>
      <c r="DY110" s="313">
        <v>7243</v>
      </c>
      <c r="DZ110" s="313">
        <v>7136</v>
      </c>
      <c r="EA110" s="313">
        <v>7140</v>
      </c>
      <c r="EB110" s="313">
        <v>7317</v>
      </c>
      <c r="EC110" s="313">
        <v>7272</v>
      </c>
      <c r="ED110" s="313">
        <v>7248</v>
      </c>
      <c r="EE110" s="313">
        <v>7138</v>
      </c>
      <c r="EF110" s="211">
        <v>6955</v>
      </c>
      <c r="EG110" s="211">
        <v>6866</v>
      </c>
      <c r="EH110" s="211">
        <v>6814</v>
      </c>
      <c r="EI110" s="211">
        <v>6871</v>
      </c>
      <c r="EJ110" s="211">
        <v>6867</v>
      </c>
      <c r="EK110" s="211">
        <v>6946</v>
      </c>
      <c r="EL110" s="211">
        <v>6951</v>
      </c>
      <c r="EM110" s="211">
        <v>6943</v>
      </c>
      <c r="EN110" s="211">
        <v>6975</v>
      </c>
      <c r="EO110" s="211">
        <v>6976</v>
      </c>
      <c r="EP110" s="211">
        <v>6944</v>
      </c>
      <c r="EQ110" s="211">
        <v>6896</v>
      </c>
      <c r="ER110" s="211">
        <v>6774</v>
      </c>
      <c r="ES110" s="211">
        <v>6793</v>
      </c>
      <c r="ET110" s="211">
        <v>6862</v>
      </c>
      <c r="EU110" s="211">
        <v>6927</v>
      </c>
      <c r="EV110" s="211">
        <v>6901</v>
      </c>
      <c r="EW110" s="328">
        <v>6886</v>
      </c>
      <c r="EX110" s="211">
        <v>6859</v>
      </c>
      <c r="EY110" s="324">
        <v>-27</v>
      </c>
      <c r="EZ110" s="325">
        <v>99.607900087133302</v>
      </c>
      <c r="FA110" s="324">
        <v>-37</v>
      </c>
      <c r="FB110" s="325">
        <v>99.463457076566101</v>
      </c>
    </row>
    <row r="111" spans="1:158" ht="15" outlineLevel="2">
      <c r="A111" s="348">
        <v>145</v>
      </c>
      <c r="B111" s="349" t="s">
        <v>539</v>
      </c>
      <c r="C111" s="348" t="s">
        <v>389</v>
      </c>
      <c r="D111" s="313">
        <v>783</v>
      </c>
      <c r="E111" s="313">
        <v>810</v>
      </c>
      <c r="F111" s="313">
        <v>813</v>
      </c>
      <c r="G111" s="313">
        <v>774</v>
      </c>
      <c r="H111" s="313">
        <v>783</v>
      </c>
      <c r="I111" s="313">
        <v>809</v>
      </c>
      <c r="J111" s="313">
        <v>791</v>
      </c>
      <c r="K111" s="313">
        <v>794</v>
      </c>
      <c r="L111" s="313">
        <v>812</v>
      </c>
      <c r="M111" s="313">
        <v>870</v>
      </c>
      <c r="N111" s="313">
        <v>855</v>
      </c>
      <c r="O111" s="313">
        <v>747</v>
      </c>
      <c r="P111" s="313">
        <v>707</v>
      </c>
      <c r="Q111" s="313">
        <v>596</v>
      </c>
      <c r="R111" s="313">
        <v>720</v>
      </c>
      <c r="S111" s="313">
        <v>664</v>
      </c>
      <c r="T111" s="313">
        <v>783</v>
      </c>
      <c r="U111" s="313">
        <v>738</v>
      </c>
      <c r="V111" s="313">
        <v>708</v>
      </c>
      <c r="W111" s="313">
        <v>800</v>
      </c>
      <c r="X111" s="313">
        <v>792</v>
      </c>
      <c r="Y111" s="313">
        <v>829</v>
      </c>
      <c r="Z111" s="313">
        <v>815</v>
      </c>
      <c r="AA111" s="313">
        <v>782</v>
      </c>
      <c r="AB111" s="313">
        <v>705</v>
      </c>
      <c r="AC111" s="313">
        <v>672</v>
      </c>
      <c r="AD111" s="313">
        <v>692</v>
      </c>
      <c r="AE111" s="313">
        <v>680</v>
      </c>
      <c r="AF111" s="313">
        <v>671</v>
      </c>
      <c r="AG111" s="313">
        <v>680</v>
      </c>
      <c r="AH111" s="313">
        <v>697</v>
      </c>
      <c r="AI111" s="313">
        <v>729</v>
      </c>
      <c r="AJ111" s="313">
        <v>752</v>
      </c>
      <c r="AK111" s="313">
        <v>747</v>
      </c>
      <c r="AL111" s="313">
        <v>695</v>
      </c>
      <c r="AM111" s="313">
        <v>701</v>
      </c>
      <c r="AN111" s="313">
        <v>663</v>
      </c>
      <c r="AO111" s="313">
        <v>553</v>
      </c>
      <c r="AP111" s="313">
        <v>572</v>
      </c>
      <c r="AQ111" s="313">
        <v>593</v>
      </c>
      <c r="AR111" s="313">
        <v>594</v>
      </c>
      <c r="AS111" s="313">
        <v>616</v>
      </c>
      <c r="AT111" s="313">
        <v>623</v>
      </c>
      <c r="AU111" s="313">
        <v>642</v>
      </c>
      <c r="AV111" s="313">
        <v>650</v>
      </c>
      <c r="AW111" s="313">
        <v>666</v>
      </c>
      <c r="AX111" s="313">
        <v>673</v>
      </c>
      <c r="AY111" s="313">
        <v>690</v>
      </c>
      <c r="AZ111" s="313">
        <v>688</v>
      </c>
      <c r="BA111" s="313">
        <v>674</v>
      </c>
      <c r="BB111" s="313">
        <v>667</v>
      </c>
      <c r="BC111" s="313">
        <v>610</v>
      </c>
      <c r="BD111" s="313">
        <v>617</v>
      </c>
      <c r="BE111" s="313">
        <v>632</v>
      </c>
      <c r="BF111" s="313">
        <v>643</v>
      </c>
      <c r="BG111" s="313">
        <v>659</v>
      </c>
      <c r="BH111" s="313">
        <v>661</v>
      </c>
      <c r="BI111" s="313">
        <v>637</v>
      </c>
      <c r="BJ111" s="313">
        <v>617</v>
      </c>
      <c r="BK111" s="313">
        <v>629</v>
      </c>
      <c r="BL111" s="211">
        <v>636</v>
      </c>
      <c r="BM111" s="211">
        <v>640</v>
      </c>
      <c r="BN111" s="211">
        <v>640</v>
      </c>
      <c r="BO111" s="211">
        <v>675</v>
      </c>
      <c r="BP111" s="211">
        <v>674</v>
      </c>
      <c r="BQ111" s="211">
        <v>661</v>
      </c>
      <c r="BR111" s="211">
        <v>665</v>
      </c>
      <c r="BS111" s="211">
        <v>689</v>
      </c>
      <c r="BT111" s="211">
        <v>674</v>
      </c>
      <c r="BU111" s="211">
        <v>667</v>
      </c>
      <c r="BV111" s="211">
        <v>653</v>
      </c>
      <c r="BW111" s="211">
        <v>628</v>
      </c>
      <c r="BX111" s="313">
        <v>603</v>
      </c>
      <c r="BY111" s="313">
        <v>611</v>
      </c>
      <c r="BZ111" s="313">
        <v>633</v>
      </c>
      <c r="CA111" s="313">
        <v>623</v>
      </c>
      <c r="CB111" s="313">
        <v>612</v>
      </c>
      <c r="CC111" s="313">
        <v>620</v>
      </c>
      <c r="CD111" s="313">
        <v>642</v>
      </c>
      <c r="CE111" s="313">
        <v>662</v>
      </c>
      <c r="CF111" s="313">
        <v>648</v>
      </c>
      <c r="CG111" s="313">
        <v>666</v>
      </c>
      <c r="CH111" s="313">
        <v>657</v>
      </c>
      <c r="CI111" s="313">
        <v>629</v>
      </c>
      <c r="CJ111" s="211">
        <v>592</v>
      </c>
      <c r="CK111" s="211">
        <v>633</v>
      </c>
      <c r="CL111" s="211">
        <v>603</v>
      </c>
      <c r="CM111" s="211">
        <v>592</v>
      </c>
      <c r="CN111" s="211">
        <v>564</v>
      </c>
      <c r="CO111" s="211">
        <v>553</v>
      </c>
      <c r="CP111" s="211">
        <v>553</v>
      </c>
      <c r="CQ111" s="211">
        <v>605</v>
      </c>
      <c r="CR111" s="211">
        <v>603</v>
      </c>
      <c r="CS111" s="211">
        <v>625</v>
      </c>
      <c r="CT111" s="211">
        <v>646</v>
      </c>
      <c r="CU111" s="211">
        <v>647</v>
      </c>
      <c r="CV111" s="313">
        <v>661</v>
      </c>
      <c r="CW111" s="313">
        <v>678</v>
      </c>
      <c r="CX111" s="313">
        <v>715</v>
      </c>
      <c r="CY111" s="313">
        <v>723</v>
      </c>
      <c r="CZ111" s="313">
        <v>733</v>
      </c>
      <c r="DA111" s="313">
        <v>739</v>
      </c>
      <c r="DB111" s="313">
        <v>753</v>
      </c>
      <c r="DC111" s="313">
        <v>758</v>
      </c>
      <c r="DD111" s="313">
        <v>789</v>
      </c>
      <c r="DE111" s="313">
        <v>777</v>
      </c>
      <c r="DF111" s="313">
        <v>770</v>
      </c>
      <c r="DG111" s="313">
        <v>790</v>
      </c>
      <c r="DH111" s="211">
        <v>795</v>
      </c>
      <c r="DI111" s="211">
        <v>798</v>
      </c>
      <c r="DJ111" s="211">
        <v>798</v>
      </c>
      <c r="DK111" s="211">
        <v>826</v>
      </c>
      <c r="DL111" s="211">
        <v>839</v>
      </c>
      <c r="DM111" s="211">
        <v>845</v>
      </c>
      <c r="DN111" s="211">
        <v>792</v>
      </c>
      <c r="DO111" s="211">
        <v>798</v>
      </c>
      <c r="DP111" s="211">
        <v>830</v>
      </c>
      <c r="DQ111" s="211">
        <v>796</v>
      </c>
      <c r="DR111" s="211">
        <v>792</v>
      </c>
      <c r="DS111" s="211">
        <v>785</v>
      </c>
      <c r="DT111" s="313">
        <v>759</v>
      </c>
      <c r="DU111" s="313">
        <v>771</v>
      </c>
      <c r="DV111" s="313">
        <v>816</v>
      </c>
      <c r="DW111" s="313">
        <v>827</v>
      </c>
      <c r="DX111" s="313">
        <v>838</v>
      </c>
      <c r="DY111" s="313">
        <v>842</v>
      </c>
      <c r="DZ111" s="313">
        <v>803</v>
      </c>
      <c r="EA111" s="313">
        <v>800</v>
      </c>
      <c r="EB111" s="313">
        <v>830</v>
      </c>
      <c r="EC111" s="313">
        <v>812</v>
      </c>
      <c r="ED111" s="313">
        <v>796</v>
      </c>
      <c r="EE111" s="313">
        <v>787</v>
      </c>
      <c r="EF111" s="211">
        <v>768</v>
      </c>
      <c r="EG111" s="211">
        <v>780</v>
      </c>
      <c r="EH111" s="211">
        <v>808</v>
      </c>
      <c r="EI111" s="211">
        <v>813</v>
      </c>
      <c r="EJ111" s="211">
        <v>810</v>
      </c>
      <c r="EK111" s="211">
        <v>821</v>
      </c>
      <c r="EL111" s="211">
        <v>853</v>
      </c>
      <c r="EM111" s="211">
        <v>873</v>
      </c>
      <c r="EN111" s="211">
        <v>871</v>
      </c>
      <c r="EO111" s="211">
        <v>839</v>
      </c>
      <c r="EP111" s="211">
        <v>841</v>
      </c>
      <c r="EQ111" s="211">
        <v>821</v>
      </c>
      <c r="ER111" s="211">
        <v>800</v>
      </c>
      <c r="ES111" s="211">
        <v>823</v>
      </c>
      <c r="ET111" s="211">
        <v>849</v>
      </c>
      <c r="EU111" s="211">
        <v>858</v>
      </c>
      <c r="EV111" s="211">
        <v>848</v>
      </c>
      <c r="EW111" s="328">
        <v>871</v>
      </c>
      <c r="EX111" s="211">
        <v>852</v>
      </c>
      <c r="EY111" s="324">
        <v>-19</v>
      </c>
      <c r="EZ111" s="325">
        <v>97.818599311136595</v>
      </c>
      <c r="FA111" s="324">
        <v>31</v>
      </c>
      <c r="FB111" s="325">
        <v>103.77588306942801</v>
      </c>
    </row>
    <row r="112" spans="1:158" ht="15" outlineLevel="2">
      <c r="A112" s="348">
        <v>209</v>
      </c>
      <c r="B112" s="349" t="s">
        <v>539</v>
      </c>
      <c r="C112" s="348" t="s">
        <v>398</v>
      </c>
      <c r="D112" s="313">
        <v>3559</v>
      </c>
      <c r="E112" s="313">
        <v>3579</v>
      </c>
      <c r="F112" s="313">
        <v>3546</v>
      </c>
      <c r="G112" s="313">
        <v>3590</v>
      </c>
      <c r="H112" s="313">
        <v>3582</v>
      </c>
      <c r="I112" s="313">
        <v>3655</v>
      </c>
      <c r="J112" s="313">
        <v>3577</v>
      </c>
      <c r="K112" s="313">
        <v>3578</v>
      </c>
      <c r="L112" s="313">
        <v>3544</v>
      </c>
      <c r="M112" s="313">
        <v>3556</v>
      </c>
      <c r="N112" s="313">
        <v>3568</v>
      </c>
      <c r="O112" s="313">
        <v>3569</v>
      </c>
      <c r="P112" s="313">
        <v>3483</v>
      </c>
      <c r="Q112" s="313">
        <v>1817</v>
      </c>
      <c r="R112" s="313">
        <v>3363</v>
      </c>
      <c r="S112" s="313">
        <v>3461</v>
      </c>
      <c r="T112" s="313">
        <v>3582</v>
      </c>
      <c r="U112" s="313">
        <v>3536</v>
      </c>
      <c r="V112" s="313">
        <v>3533</v>
      </c>
      <c r="W112" s="313">
        <v>3617</v>
      </c>
      <c r="X112" s="313">
        <v>3642</v>
      </c>
      <c r="Y112" s="313">
        <v>3716</v>
      </c>
      <c r="Z112" s="313">
        <v>3694</v>
      </c>
      <c r="AA112" s="313">
        <v>3650</v>
      </c>
      <c r="AB112" s="313">
        <v>3535</v>
      </c>
      <c r="AC112" s="313">
        <v>3502</v>
      </c>
      <c r="AD112" s="313">
        <v>3490</v>
      </c>
      <c r="AE112" s="313">
        <v>3468</v>
      </c>
      <c r="AF112" s="313">
        <v>3460</v>
      </c>
      <c r="AG112" s="313">
        <v>3508</v>
      </c>
      <c r="AH112" s="313">
        <v>3667</v>
      </c>
      <c r="AI112" s="313">
        <v>3729</v>
      </c>
      <c r="AJ112" s="313">
        <v>3737</v>
      </c>
      <c r="AK112" s="313">
        <v>3710</v>
      </c>
      <c r="AL112" s="313">
        <v>3520</v>
      </c>
      <c r="AM112" s="313">
        <v>3472</v>
      </c>
      <c r="AN112" s="313">
        <v>3294</v>
      </c>
      <c r="AO112" s="313">
        <v>3079</v>
      </c>
      <c r="AP112" s="313">
        <v>3130</v>
      </c>
      <c r="AQ112" s="313">
        <v>3243</v>
      </c>
      <c r="AR112" s="313">
        <v>3286</v>
      </c>
      <c r="AS112" s="313">
        <v>3394</v>
      </c>
      <c r="AT112" s="313">
        <v>3438</v>
      </c>
      <c r="AU112" s="313">
        <v>3448</v>
      </c>
      <c r="AV112" s="313">
        <v>3479</v>
      </c>
      <c r="AW112" s="313">
        <v>3506</v>
      </c>
      <c r="AX112" s="313">
        <v>3530</v>
      </c>
      <c r="AY112" s="313">
        <v>3534</v>
      </c>
      <c r="AZ112" s="313">
        <v>3474</v>
      </c>
      <c r="BA112" s="313">
        <v>3434</v>
      </c>
      <c r="BB112" s="313">
        <v>3427</v>
      </c>
      <c r="BC112" s="313">
        <v>3356</v>
      </c>
      <c r="BD112" s="313">
        <v>3364</v>
      </c>
      <c r="BE112" s="313">
        <v>3411</v>
      </c>
      <c r="BF112" s="313">
        <v>3381</v>
      </c>
      <c r="BG112" s="313">
        <v>3380</v>
      </c>
      <c r="BH112" s="313">
        <v>3367</v>
      </c>
      <c r="BI112" s="313">
        <v>3310</v>
      </c>
      <c r="BJ112" s="313">
        <v>3275</v>
      </c>
      <c r="BK112" s="313">
        <v>3285</v>
      </c>
      <c r="BL112" s="211">
        <v>3264</v>
      </c>
      <c r="BM112" s="211">
        <v>3163</v>
      </c>
      <c r="BN112" s="211">
        <v>3204</v>
      </c>
      <c r="BO112" s="211">
        <v>3230</v>
      </c>
      <c r="BP112" s="211">
        <v>3232</v>
      </c>
      <c r="BQ112" s="211">
        <v>3225</v>
      </c>
      <c r="BR112" s="211">
        <v>3234</v>
      </c>
      <c r="BS112" s="211">
        <v>3226</v>
      </c>
      <c r="BT112" s="211">
        <v>3240</v>
      </c>
      <c r="BU112" s="211">
        <v>3212</v>
      </c>
      <c r="BV112" s="211">
        <v>3174</v>
      </c>
      <c r="BW112" s="211">
        <v>3166</v>
      </c>
      <c r="BX112" s="313">
        <v>3111</v>
      </c>
      <c r="BY112" s="313">
        <v>3115</v>
      </c>
      <c r="BZ112" s="313">
        <v>3151</v>
      </c>
      <c r="CA112" s="313">
        <v>3164</v>
      </c>
      <c r="CB112" s="313">
        <v>3175</v>
      </c>
      <c r="CC112" s="313">
        <v>3225</v>
      </c>
      <c r="CD112" s="313">
        <v>3275</v>
      </c>
      <c r="CE112" s="313">
        <v>3347</v>
      </c>
      <c r="CF112" s="313">
        <v>3280</v>
      </c>
      <c r="CG112" s="313">
        <v>3204</v>
      </c>
      <c r="CH112" s="313">
        <v>3209</v>
      </c>
      <c r="CI112" s="313">
        <v>3188</v>
      </c>
      <c r="CJ112" s="211">
        <v>3118</v>
      </c>
      <c r="CK112" s="211">
        <v>3036</v>
      </c>
      <c r="CL112" s="211">
        <v>3107</v>
      </c>
      <c r="CM112" s="211">
        <v>3151</v>
      </c>
      <c r="CN112" s="211">
        <v>3105</v>
      </c>
      <c r="CO112" s="211">
        <v>3081</v>
      </c>
      <c r="CP112" s="211">
        <v>3063</v>
      </c>
      <c r="CQ112" s="211">
        <v>3134</v>
      </c>
      <c r="CR112" s="211">
        <v>3165</v>
      </c>
      <c r="CS112" s="211">
        <v>3133</v>
      </c>
      <c r="CT112" s="211">
        <v>3185</v>
      </c>
      <c r="CU112" s="211">
        <v>3142</v>
      </c>
      <c r="CV112" s="313">
        <v>3160</v>
      </c>
      <c r="CW112" s="313">
        <v>3168</v>
      </c>
      <c r="CX112" s="313">
        <v>3305</v>
      </c>
      <c r="CY112" s="313">
        <v>3330</v>
      </c>
      <c r="CZ112" s="313">
        <v>3318</v>
      </c>
      <c r="DA112" s="313">
        <v>3275</v>
      </c>
      <c r="DB112" s="313">
        <v>3262</v>
      </c>
      <c r="DC112" s="313">
        <v>3254</v>
      </c>
      <c r="DD112" s="313">
        <v>3244</v>
      </c>
      <c r="DE112" s="313">
        <v>3288</v>
      </c>
      <c r="DF112" s="313">
        <v>3283</v>
      </c>
      <c r="DG112" s="313">
        <v>3331</v>
      </c>
      <c r="DH112" s="211">
        <v>3265</v>
      </c>
      <c r="DI112" s="211">
        <v>3298</v>
      </c>
      <c r="DJ112" s="211">
        <v>3384</v>
      </c>
      <c r="DK112" s="211">
        <v>3441</v>
      </c>
      <c r="DL112" s="211">
        <v>3413</v>
      </c>
      <c r="DM112" s="211">
        <v>3431</v>
      </c>
      <c r="DN112" s="211">
        <v>3161</v>
      </c>
      <c r="DO112" s="211">
        <v>3165</v>
      </c>
      <c r="DP112" s="211">
        <v>3182</v>
      </c>
      <c r="DQ112" s="211">
        <v>3146</v>
      </c>
      <c r="DR112" s="211">
        <v>3165</v>
      </c>
      <c r="DS112" s="211">
        <v>3093</v>
      </c>
      <c r="DT112" s="313">
        <v>3053</v>
      </c>
      <c r="DU112" s="313">
        <v>3056</v>
      </c>
      <c r="DV112" s="313">
        <v>3133</v>
      </c>
      <c r="DW112" s="313">
        <v>3123</v>
      </c>
      <c r="DX112" s="313">
        <v>3204</v>
      </c>
      <c r="DY112" s="313">
        <v>3209</v>
      </c>
      <c r="DZ112" s="313">
        <v>3212</v>
      </c>
      <c r="EA112" s="313">
        <v>3224</v>
      </c>
      <c r="EB112" s="313">
        <v>3202</v>
      </c>
      <c r="EC112" s="313">
        <v>3223</v>
      </c>
      <c r="ED112" s="313">
        <v>3222</v>
      </c>
      <c r="EE112" s="313">
        <v>3168</v>
      </c>
      <c r="EF112" s="211">
        <v>3114</v>
      </c>
      <c r="EG112" s="211">
        <v>3151</v>
      </c>
      <c r="EH112" s="211">
        <v>3184</v>
      </c>
      <c r="EI112" s="211">
        <v>3271</v>
      </c>
      <c r="EJ112" s="211">
        <v>3239</v>
      </c>
      <c r="EK112" s="211">
        <v>3229</v>
      </c>
      <c r="EL112" s="211">
        <v>3248</v>
      </c>
      <c r="EM112" s="211">
        <v>3276</v>
      </c>
      <c r="EN112" s="211">
        <v>3246</v>
      </c>
      <c r="EO112" s="211">
        <v>3278</v>
      </c>
      <c r="EP112" s="211">
        <v>3208</v>
      </c>
      <c r="EQ112" s="211">
        <v>3151</v>
      </c>
      <c r="ER112" s="211">
        <v>3018</v>
      </c>
      <c r="ES112" s="211">
        <v>3091</v>
      </c>
      <c r="ET112" s="211">
        <v>3188</v>
      </c>
      <c r="EU112" s="211">
        <v>3230</v>
      </c>
      <c r="EV112" s="211">
        <v>3253</v>
      </c>
      <c r="EW112" s="328">
        <v>3291</v>
      </c>
      <c r="EX112" s="211">
        <v>3317</v>
      </c>
      <c r="EY112" s="324">
        <v>26</v>
      </c>
      <c r="EZ112" s="325">
        <v>100.790033424491</v>
      </c>
      <c r="FA112" s="324">
        <v>166</v>
      </c>
      <c r="FB112" s="325">
        <v>105.26816883529</v>
      </c>
    </row>
    <row r="113" spans="1:158" ht="15" outlineLevel="2">
      <c r="A113" s="348">
        <v>282</v>
      </c>
      <c r="B113" s="349" t="s">
        <v>539</v>
      </c>
      <c r="C113" s="348" t="s">
        <v>406</v>
      </c>
      <c r="D113" s="313">
        <v>7109</v>
      </c>
      <c r="E113" s="313">
        <v>7080</v>
      </c>
      <c r="F113" s="313">
        <v>7077</v>
      </c>
      <c r="G113" s="313">
        <v>7229</v>
      </c>
      <c r="H113" s="313">
        <v>7223</v>
      </c>
      <c r="I113" s="313">
        <v>7282</v>
      </c>
      <c r="J113" s="313">
        <v>7277</v>
      </c>
      <c r="K113" s="313">
        <v>7312</v>
      </c>
      <c r="L113" s="313">
        <v>7270</v>
      </c>
      <c r="M113" s="313">
        <v>7347</v>
      </c>
      <c r="N113" s="313">
        <v>7426</v>
      </c>
      <c r="O113" s="313">
        <v>7398</v>
      </c>
      <c r="P113" s="313">
        <v>7152</v>
      </c>
      <c r="Q113" s="313">
        <v>5619</v>
      </c>
      <c r="R113" s="313">
        <v>7033</v>
      </c>
      <c r="S113" s="313">
        <v>7106</v>
      </c>
      <c r="T113" s="313">
        <v>7223</v>
      </c>
      <c r="U113" s="313">
        <v>7184</v>
      </c>
      <c r="V113" s="313">
        <v>7264</v>
      </c>
      <c r="W113" s="313">
        <v>7449</v>
      </c>
      <c r="X113" s="313">
        <v>7521</v>
      </c>
      <c r="Y113" s="313">
        <v>7550</v>
      </c>
      <c r="Z113" s="313">
        <v>7415</v>
      </c>
      <c r="AA113" s="313">
        <v>7138</v>
      </c>
      <c r="AB113" s="313">
        <v>6883</v>
      </c>
      <c r="AC113" s="313">
        <v>6845</v>
      </c>
      <c r="AD113" s="313">
        <v>6949</v>
      </c>
      <c r="AE113" s="313">
        <v>7039</v>
      </c>
      <c r="AF113" s="313">
        <v>7045</v>
      </c>
      <c r="AG113" s="313">
        <v>7244</v>
      </c>
      <c r="AH113" s="313">
        <v>7539</v>
      </c>
      <c r="AI113" s="313">
        <v>7661</v>
      </c>
      <c r="AJ113" s="313">
        <v>7735</v>
      </c>
      <c r="AK113" s="313">
        <v>7709</v>
      </c>
      <c r="AL113" s="313">
        <v>7349</v>
      </c>
      <c r="AM113" s="313">
        <v>7295</v>
      </c>
      <c r="AN113" s="313">
        <v>7154</v>
      </c>
      <c r="AO113" s="313">
        <v>6988</v>
      </c>
      <c r="AP113" s="313">
        <v>7087</v>
      </c>
      <c r="AQ113" s="313">
        <v>7261</v>
      </c>
      <c r="AR113" s="313">
        <v>7346</v>
      </c>
      <c r="AS113" s="313">
        <v>7531</v>
      </c>
      <c r="AT113" s="313">
        <v>7593</v>
      </c>
      <c r="AU113" s="313">
        <v>7625</v>
      </c>
      <c r="AV113" s="313">
        <v>7688</v>
      </c>
      <c r="AW113" s="313">
        <v>7770</v>
      </c>
      <c r="AX113" s="313">
        <v>8245</v>
      </c>
      <c r="AY113" s="313">
        <v>8894</v>
      </c>
      <c r="AZ113" s="313">
        <v>9190</v>
      </c>
      <c r="BA113" s="313">
        <v>8944</v>
      </c>
      <c r="BB113" s="313">
        <v>8853</v>
      </c>
      <c r="BC113" s="313">
        <v>8754</v>
      </c>
      <c r="BD113" s="313">
        <v>8465</v>
      </c>
      <c r="BE113" s="313">
        <v>8360</v>
      </c>
      <c r="BF113" s="313">
        <v>8273</v>
      </c>
      <c r="BG113" s="313">
        <v>8175</v>
      </c>
      <c r="BH113" s="313">
        <v>7888</v>
      </c>
      <c r="BI113" s="313">
        <v>7750</v>
      </c>
      <c r="BJ113" s="313">
        <v>7504</v>
      </c>
      <c r="BK113" s="313">
        <v>7488</v>
      </c>
      <c r="BL113" s="211">
        <v>7334</v>
      </c>
      <c r="BM113" s="211">
        <v>7238</v>
      </c>
      <c r="BN113" s="211">
        <v>7284</v>
      </c>
      <c r="BO113" s="211">
        <v>7225</v>
      </c>
      <c r="BP113" s="211">
        <v>7062</v>
      </c>
      <c r="BQ113" s="211">
        <v>7080</v>
      </c>
      <c r="BR113" s="211">
        <v>7061</v>
      </c>
      <c r="BS113" s="211">
        <v>7124</v>
      </c>
      <c r="BT113" s="211">
        <v>7135</v>
      </c>
      <c r="BU113" s="211">
        <v>7091</v>
      </c>
      <c r="BV113" s="211">
        <v>7032</v>
      </c>
      <c r="BW113" s="211">
        <v>6985</v>
      </c>
      <c r="BX113" s="313">
        <v>6803</v>
      </c>
      <c r="BY113" s="313">
        <v>6714</v>
      </c>
      <c r="BZ113" s="313">
        <v>6784</v>
      </c>
      <c r="CA113" s="313">
        <v>6801</v>
      </c>
      <c r="CB113" s="313">
        <v>6779</v>
      </c>
      <c r="CC113" s="313">
        <v>6807</v>
      </c>
      <c r="CD113" s="313">
        <v>6871</v>
      </c>
      <c r="CE113" s="313">
        <v>6936</v>
      </c>
      <c r="CF113" s="313">
        <v>6863</v>
      </c>
      <c r="CG113" s="313">
        <v>6919</v>
      </c>
      <c r="CH113" s="313">
        <v>6929</v>
      </c>
      <c r="CI113" s="313">
        <v>6883</v>
      </c>
      <c r="CJ113" s="211">
        <v>6681</v>
      </c>
      <c r="CK113" s="211">
        <v>6573</v>
      </c>
      <c r="CL113" s="211">
        <v>6612</v>
      </c>
      <c r="CM113" s="211">
        <v>6573</v>
      </c>
      <c r="CN113" s="211">
        <v>6474</v>
      </c>
      <c r="CO113" s="211">
        <v>6433</v>
      </c>
      <c r="CP113" s="211">
        <v>6429</v>
      </c>
      <c r="CQ113" s="211">
        <v>6601</v>
      </c>
      <c r="CR113" s="211">
        <v>6588</v>
      </c>
      <c r="CS113" s="211">
        <v>6623</v>
      </c>
      <c r="CT113" s="211">
        <v>6685</v>
      </c>
      <c r="CU113" s="211">
        <v>6675</v>
      </c>
      <c r="CV113" s="313">
        <v>6625</v>
      </c>
      <c r="CW113" s="313">
        <v>6714</v>
      </c>
      <c r="CX113" s="313">
        <v>6807</v>
      </c>
      <c r="CY113" s="313">
        <v>6808</v>
      </c>
      <c r="CZ113" s="313">
        <v>6885</v>
      </c>
      <c r="DA113" s="313">
        <v>6869</v>
      </c>
      <c r="DB113" s="313">
        <v>6838</v>
      </c>
      <c r="DC113" s="313">
        <v>6831</v>
      </c>
      <c r="DD113" s="313">
        <v>6790</v>
      </c>
      <c r="DE113" s="313">
        <v>6811</v>
      </c>
      <c r="DF113" s="313">
        <v>6808</v>
      </c>
      <c r="DG113" s="313">
        <v>6808</v>
      </c>
      <c r="DH113" s="211">
        <v>6756</v>
      </c>
      <c r="DI113" s="211">
        <v>6770</v>
      </c>
      <c r="DJ113" s="211">
        <v>6838</v>
      </c>
      <c r="DK113" s="211">
        <v>6885</v>
      </c>
      <c r="DL113" s="211">
        <v>6842</v>
      </c>
      <c r="DM113" s="211">
        <v>6881</v>
      </c>
      <c r="DN113" s="211">
        <v>6344</v>
      </c>
      <c r="DO113" s="211">
        <v>6338</v>
      </c>
      <c r="DP113" s="211">
        <v>6324</v>
      </c>
      <c r="DQ113" s="211">
        <v>6246</v>
      </c>
      <c r="DR113" s="211">
        <v>6240</v>
      </c>
      <c r="DS113" s="211">
        <v>6178</v>
      </c>
      <c r="DT113" s="313">
        <v>6107</v>
      </c>
      <c r="DU113" s="313">
        <v>6168</v>
      </c>
      <c r="DV113" s="313">
        <v>6253</v>
      </c>
      <c r="DW113" s="313">
        <v>6255</v>
      </c>
      <c r="DX113" s="313">
        <v>6234</v>
      </c>
      <c r="DY113" s="313">
        <v>6238</v>
      </c>
      <c r="DZ113" s="313">
        <v>6211</v>
      </c>
      <c r="EA113" s="313">
        <v>6240</v>
      </c>
      <c r="EB113" s="313">
        <v>6243</v>
      </c>
      <c r="EC113" s="313">
        <v>6254</v>
      </c>
      <c r="ED113" s="313">
        <v>6292</v>
      </c>
      <c r="EE113" s="313">
        <v>6239</v>
      </c>
      <c r="EF113" s="211">
        <v>6091</v>
      </c>
      <c r="EG113" s="211">
        <v>6064</v>
      </c>
      <c r="EH113" s="211">
        <v>6036</v>
      </c>
      <c r="EI113" s="211">
        <v>6027</v>
      </c>
      <c r="EJ113" s="211">
        <v>6059</v>
      </c>
      <c r="EK113" s="211">
        <v>6078</v>
      </c>
      <c r="EL113" s="211">
        <v>6062</v>
      </c>
      <c r="EM113" s="211">
        <v>6033</v>
      </c>
      <c r="EN113" s="211">
        <v>6048</v>
      </c>
      <c r="EO113" s="211">
        <v>6020</v>
      </c>
      <c r="EP113" s="211">
        <v>5985</v>
      </c>
      <c r="EQ113" s="211">
        <v>5957</v>
      </c>
      <c r="ER113" s="211">
        <v>5824</v>
      </c>
      <c r="ES113" s="211">
        <v>5904</v>
      </c>
      <c r="ET113" s="211">
        <v>5876</v>
      </c>
      <c r="EU113" s="211">
        <v>5923</v>
      </c>
      <c r="EV113" s="211">
        <v>5923</v>
      </c>
      <c r="EW113" s="328">
        <v>5916</v>
      </c>
      <c r="EX113" s="211">
        <v>5833</v>
      </c>
      <c r="EY113" s="324">
        <v>-83</v>
      </c>
      <c r="EZ113" s="325">
        <v>98.597025016903302</v>
      </c>
      <c r="FA113" s="324">
        <v>-124</v>
      </c>
      <c r="FB113" s="325">
        <v>97.918415309719606</v>
      </c>
    </row>
    <row r="114" spans="1:158" ht="15" outlineLevel="2">
      <c r="A114" s="348">
        <v>353</v>
      </c>
      <c r="B114" s="349" t="s">
        <v>539</v>
      </c>
      <c r="C114" s="348" t="s">
        <v>416</v>
      </c>
      <c r="D114" s="313">
        <v>819</v>
      </c>
      <c r="E114" s="313">
        <v>774</v>
      </c>
      <c r="F114" s="313">
        <v>761</v>
      </c>
      <c r="G114" s="313">
        <v>764</v>
      </c>
      <c r="H114" s="313">
        <v>797</v>
      </c>
      <c r="I114" s="313">
        <v>804</v>
      </c>
      <c r="J114" s="313">
        <v>764</v>
      </c>
      <c r="K114" s="313">
        <v>790</v>
      </c>
      <c r="L114" s="313">
        <v>797</v>
      </c>
      <c r="M114" s="313">
        <v>819</v>
      </c>
      <c r="N114" s="313">
        <v>823</v>
      </c>
      <c r="O114" s="313">
        <v>840</v>
      </c>
      <c r="P114" s="313">
        <v>812</v>
      </c>
      <c r="Q114" s="313">
        <v>587</v>
      </c>
      <c r="R114" s="313">
        <v>899</v>
      </c>
      <c r="S114" s="313">
        <v>854</v>
      </c>
      <c r="T114" s="313">
        <v>797</v>
      </c>
      <c r="U114" s="313">
        <v>861</v>
      </c>
      <c r="V114" s="313">
        <v>885</v>
      </c>
      <c r="W114" s="313">
        <v>917</v>
      </c>
      <c r="X114" s="313">
        <v>967</v>
      </c>
      <c r="Y114" s="313">
        <v>977</v>
      </c>
      <c r="Z114" s="313">
        <v>903</v>
      </c>
      <c r="AA114" s="313">
        <v>847</v>
      </c>
      <c r="AB114" s="313">
        <v>780</v>
      </c>
      <c r="AC114" s="313">
        <v>773</v>
      </c>
      <c r="AD114" s="313">
        <v>766</v>
      </c>
      <c r="AE114" s="313">
        <v>755</v>
      </c>
      <c r="AF114" s="313">
        <v>750</v>
      </c>
      <c r="AG114" s="313">
        <v>783</v>
      </c>
      <c r="AH114" s="313">
        <v>821</v>
      </c>
      <c r="AI114" s="313">
        <v>834</v>
      </c>
      <c r="AJ114" s="313">
        <v>834</v>
      </c>
      <c r="AK114" s="313">
        <v>840</v>
      </c>
      <c r="AL114" s="313">
        <v>790</v>
      </c>
      <c r="AM114" s="313">
        <v>798</v>
      </c>
      <c r="AN114" s="313">
        <v>802</v>
      </c>
      <c r="AO114" s="313">
        <v>772</v>
      </c>
      <c r="AP114" s="313">
        <v>781</v>
      </c>
      <c r="AQ114" s="313">
        <v>840</v>
      </c>
      <c r="AR114" s="313">
        <v>860</v>
      </c>
      <c r="AS114" s="313">
        <v>948</v>
      </c>
      <c r="AT114" s="313">
        <v>951</v>
      </c>
      <c r="AU114" s="313">
        <v>973</v>
      </c>
      <c r="AV114" s="313">
        <v>980</v>
      </c>
      <c r="AW114" s="313">
        <v>1000</v>
      </c>
      <c r="AX114" s="313">
        <v>1006</v>
      </c>
      <c r="AY114" s="313">
        <v>1028</v>
      </c>
      <c r="AZ114" s="313">
        <v>1033</v>
      </c>
      <c r="BA114" s="313">
        <v>1022</v>
      </c>
      <c r="BB114" s="313">
        <v>1006</v>
      </c>
      <c r="BC114" s="313">
        <v>960</v>
      </c>
      <c r="BD114" s="313">
        <v>945</v>
      </c>
      <c r="BE114" s="313">
        <v>949</v>
      </c>
      <c r="BF114" s="313">
        <v>960</v>
      </c>
      <c r="BG114" s="313">
        <v>939</v>
      </c>
      <c r="BH114" s="313">
        <v>958</v>
      </c>
      <c r="BI114" s="313">
        <v>955</v>
      </c>
      <c r="BJ114" s="313">
        <v>963</v>
      </c>
      <c r="BK114" s="313">
        <v>970</v>
      </c>
      <c r="BL114" s="211">
        <v>978</v>
      </c>
      <c r="BM114" s="211">
        <v>968</v>
      </c>
      <c r="BN114" s="211">
        <v>999</v>
      </c>
      <c r="BO114" s="211">
        <v>1026</v>
      </c>
      <c r="BP114" s="211">
        <v>1006</v>
      </c>
      <c r="BQ114" s="211">
        <v>1028</v>
      </c>
      <c r="BR114" s="211">
        <v>1042</v>
      </c>
      <c r="BS114" s="211">
        <v>1060</v>
      </c>
      <c r="BT114" s="211">
        <v>1080</v>
      </c>
      <c r="BU114" s="211">
        <v>1115</v>
      </c>
      <c r="BV114" s="211">
        <v>1123</v>
      </c>
      <c r="BW114" s="211">
        <v>1112</v>
      </c>
      <c r="BX114" s="313">
        <v>1094</v>
      </c>
      <c r="BY114" s="313">
        <v>1092</v>
      </c>
      <c r="BZ114" s="313">
        <v>1077</v>
      </c>
      <c r="CA114" s="313">
        <v>1091</v>
      </c>
      <c r="CB114" s="313">
        <v>1083</v>
      </c>
      <c r="CC114" s="313">
        <v>1089</v>
      </c>
      <c r="CD114" s="313">
        <v>1093</v>
      </c>
      <c r="CE114" s="313">
        <v>1086</v>
      </c>
      <c r="CF114" s="313">
        <v>1060</v>
      </c>
      <c r="CG114" s="313">
        <v>1064</v>
      </c>
      <c r="CH114" s="313">
        <v>1061</v>
      </c>
      <c r="CI114" s="313">
        <v>1074</v>
      </c>
      <c r="CJ114" s="211">
        <v>1003</v>
      </c>
      <c r="CK114" s="211">
        <v>1011</v>
      </c>
      <c r="CL114" s="211">
        <v>1060</v>
      </c>
      <c r="CM114" s="211">
        <v>1073</v>
      </c>
      <c r="CN114" s="211">
        <v>1034</v>
      </c>
      <c r="CO114" s="211">
        <v>1039</v>
      </c>
      <c r="CP114" s="211">
        <v>1053</v>
      </c>
      <c r="CQ114" s="211">
        <v>1082</v>
      </c>
      <c r="CR114" s="211">
        <v>1110</v>
      </c>
      <c r="CS114" s="211">
        <v>1137</v>
      </c>
      <c r="CT114" s="211">
        <v>1154</v>
      </c>
      <c r="CU114" s="211">
        <v>1158</v>
      </c>
      <c r="CV114" s="313">
        <v>1155</v>
      </c>
      <c r="CW114" s="313">
        <v>1158</v>
      </c>
      <c r="CX114" s="313">
        <v>1169</v>
      </c>
      <c r="CY114" s="313">
        <v>1138</v>
      </c>
      <c r="CZ114" s="313">
        <v>1145</v>
      </c>
      <c r="DA114" s="313">
        <v>1149</v>
      </c>
      <c r="DB114" s="313">
        <v>1126</v>
      </c>
      <c r="DC114" s="313">
        <v>1124</v>
      </c>
      <c r="DD114" s="313">
        <v>1107</v>
      </c>
      <c r="DE114" s="313">
        <v>1110</v>
      </c>
      <c r="DF114" s="313">
        <v>1117</v>
      </c>
      <c r="DG114" s="313">
        <v>1115</v>
      </c>
      <c r="DH114" s="211">
        <v>1089</v>
      </c>
      <c r="DI114" s="211">
        <v>1105</v>
      </c>
      <c r="DJ114" s="211">
        <v>1099</v>
      </c>
      <c r="DK114" s="211">
        <v>1082</v>
      </c>
      <c r="DL114" s="211">
        <v>1052</v>
      </c>
      <c r="DM114" s="211">
        <v>1054</v>
      </c>
      <c r="DN114" s="211">
        <v>936</v>
      </c>
      <c r="DO114" s="211">
        <v>929</v>
      </c>
      <c r="DP114" s="211">
        <v>935</v>
      </c>
      <c r="DQ114" s="211">
        <v>926</v>
      </c>
      <c r="DR114" s="211">
        <v>925</v>
      </c>
      <c r="DS114" s="211">
        <v>926</v>
      </c>
      <c r="DT114" s="313">
        <v>906</v>
      </c>
      <c r="DU114" s="313">
        <v>897</v>
      </c>
      <c r="DV114" s="313">
        <v>940</v>
      </c>
      <c r="DW114" s="313">
        <v>937</v>
      </c>
      <c r="DX114" s="313">
        <v>935</v>
      </c>
      <c r="DY114" s="313">
        <v>935</v>
      </c>
      <c r="DZ114" s="313">
        <v>916</v>
      </c>
      <c r="EA114" s="313">
        <v>886</v>
      </c>
      <c r="EB114" s="313">
        <v>889</v>
      </c>
      <c r="EC114" s="313">
        <v>904</v>
      </c>
      <c r="ED114" s="313">
        <v>917</v>
      </c>
      <c r="EE114" s="313">
        <v>914</v>
      </c>
      <c r="EF114" s="211">
        <v>880</v>
      </c>
      <c r="EG114" s="211">
        <v>867</v>
      </c>
      <c r="EH114" s="211">
        <v>875</v>
      </c>
      <c r="EI114" s="211">
        <v>849</v>
      </c>
      <c r="EJ114" s="211">
        <v>836</v>
      </c>
      <c r="EK114" s="211">
        <v>856</v>
      </c>
      <c r="EL114" s="211">
        <v>829</v>
      </c>
      <c r="EM114" s="211">
        <v>832</v>
      </c>
      <c r="EN114" s="211">
        <v>833</v>
      </c>
      <c r="EO114" s="211">
        <v>822</v>
      </c>
      <c r="EP114" s="211">
        <v>823</v>
      </c>
      <c r="EQ114" s="211">
        <v>803</v>
      </c>
      <c r="ER114" s="211">
        <v>779</v>
      </c>
      <c r="ES114" s="211">
        <v>788</v>
      </c>
      <c r="ET114" s="211">
        <v>817</v>
      </c>
      <c r="EU114" s="211">
        <v>824</v>
      </c>
      <c r="EV114" s="211">
        <v>779</v>
      </c>
      <c r="EW114" s="328">
        <v>795</v>
      </c>
      <c r="EX114" s="211">
        <v>802</v>
      </c>
      <c r="EY114" s="324">
        <v>7</v>
      </c>
      <c r="EZ114" s="325">
        <v>100.880503144654</v>
      </c>
      <c r="FA114" s="324">
        <v>-1</v>
      </c>
      <c r="FB114" s="325">
        <v>99.875466998754703</v>
      </c>
    </row>
    <row r="115" spans="1:158" ht="15" outlineLevel="2">
      <c r="A115" s="348">
        <v>364</v>
      </c>
      <c r="B115" s="349" t="s">
        <v>539</v>
      </c>
      <c r="C115" s="348" t="s">
        <v>599</v>
      </c>
      <c r="D115" s="313">
        <v>2629</v>
      </c>
      <c r="E115" s="313">
        <v>2596</v>
      </c>
      <c r="F115" s="313">
        <v>2587</v>
      </c>
      <c r="G115" s="313">
        <v>2685</v>
      </c>
      <c r="H115" s="313">
        <v>2707</v>
      </c>
      <c r="I115" s="313">
        <v>2789</v>
      </c>
      <c r="J115" s="313">
        <v>2810</v>
      </c>
      <c r="K115" s="313">
        <v>2780</v>
      </c>
      <c r="L115" s="313">
        <v>2848</v>
      </c>
      <c r="M115" s="313">
        <v>2866</v>
      </c>
      <c r="N115" s="313">
        <v>2874</v>
      </c>
      <c r="O115" s="313">
        <v>2895</v>
      </c>
      <c r="P115" s="313">
        <v>2810</v>
      </c>
      <c r="Q115" s="313">
        <v>1285</v>
      </c>
      <c r="R115" s="313">
        <v>2726</v>
      </c>
      <c r="S115" s="313">
        <v>2790</v>
      </c>
      <c r="T115" s="313">
        <v>2707</v>
      </c>
      <c r="U115" s="313">
        <v>3038</v>
      </c>
      <c r="V115" s="313">
        <v>2983</v>
      </c>
      <c r="W115" s="313">
        <v>2986</v>
      </c>
      <c r="X115" s="313">
        <v>2988</v>
      </c>
      <c r="Y115" s="313">
        <v>2978</v>
      </c>
      <c r="Z115" s="313">
        <v>3004</v>
      </c>
      <c r="AA115" s="313">
        <v>2945</v>
      </c>
      <c r="AB115" s="313">
        <v>2864</v>
      </c>
      <c r="AC115" s="313">
        <v>2816</v>
      </c>
      <c r="AD115" s="313">
        <v>2848</v>
      </c>
      <c r="AE115" s="313">
        <v>2916</v>
      </c>
      <c r="AF115" s="313">
        <v>2936</v>
      </c>
      <c r="AG115" s="313">
        <v>2896</v>
      </c>
      <c r="AH115" s="313">
        <v>3288</v>
      </c>
      <c r="AI115" s="313">
        <v>3231</v>
      </c>
      <c r="AJ115" s="313">
        <v>3214</v>
      </c>
      <c r="AK115" s="313">
        <v>3207</v>
      </c>
      <c r="AL115" s="313">
        <v>3098</v>
      </c>
      <c r="AM115" s="313">
        <v>3084</v>
      </c>
      <c r="AN115" s="313">
        <v>3030</v>
      </c>
      <c r="AO115" s="313">
        <v>2885</v>
      </c>
      <c r="AP115" s="313">
        <v>2902</v>
      </c>
      <c r="AQ115" s="313">
        <v>3017</v>
      </c>
      <c r="AR115" s="313">
        <v>3033</v>
      </c>
      <c r="AS115" s="313">
        <v>3078</v>
      </c>
      <c r="AT115" s="313">
        <v>3160</v>
      </c>
      <c r="AU115" s="313">
        <v>3157</v>
      </c>
      <c r="AV115" s="313">
        <v>3174</v>
      </c>
      <c r="AW115" s="313">
        <v>3211</v>
      </c>
      <c r="AX115" s="313">
        <v>3227</v>
      </c>
      <c r="AY115" s="313">
        <v>3290</v>
      </c>
      <c r="AZ115" s="313">
        <v>3285</v>
      </c>
      <c r="BA115" s="313">
        <v>3196</v>
      </c>
      <c r="BB115" s="313">
        <v>3165</v>
      </c>
      <c r="BC115" s="313">
        <v>3121</v>
      </c>
      <c r="BD115" s="313">
        <v>3097</v>
      </c>
      <c r="BE115" s="313">
        <v>3182</v>
      </c>
      <c r="BF115" s="313">
        <v>3234</v>
      </c>
      <c r="BG115" s="313">
        <v>3236</v>
      </c>
      <c r="BH115" s="313">
        <v>3262</v>
      </c>
      <c r="BI115" s="313">
        <v>3252</v>
      </c>
      <c r="BJ115" s="313">
        <v>3216</v>
      </c>
      <c r="BK115" s="313">
        <v>3277</v>
      </c>
      <c r="BL115" s="211">
        <v>3320</v>
      </c>
      <c r="BM115" s="211">
        <v>3281</v>
      </c>
      <c r="BN115" s="211">
        <v>3296</v>
      </c>
      <c r="BO115" s="211">
        <v>3314</v>
      </c>
      <c r="BP115" s="211">
        <v>3326</v>
      </c>
      <c r="BQ115" s="211">
        <v>3348</v>
      </c>
      <c r="BR115" s="211">
        <v>3336</v>
      </c>
      <c r="BS115" s="211">
        <v>3309</v>
      </c>
      <c r="BT115" s="211">
        <v>3321</v>
      </c>
      <c r="BU115" s="211">
        <v>3323</v>
      </c>
      <c r="BV115" s="211">
        <v>3360</v>
      </c>
      <c r="BW115" s="211">
        <v>3413</v>
      </c>
      <c r="BX115" s="313">
        <v>3353</v>
      </c>
      <c r="BY115" s="313">
        <v>3331</v>
      </c>
      <c r="BZ115" s="313">
        <v>3323</v>
      </c>
      <c r="CA115" s="313">
        <v>3310</v>
      </c>
      <c r="CB115" s="313">
        <v>3280</v>
      </c>
      <c r="CC115" s="313">
        <v>3308</v>
      </c>
      <c r="CD115" s="313">
        <v>3369</v>
      </c>
      <c r="CE115" s="313">
        <v>3397</v>
      </c>
      <c r="CF115" s="313">
        <v>3330</v>
      </c>
      <c r="CG115" s="313">
        <v>3351</v>
      </c>
      <c r="CH115" s="313">
        <v>3393</v>
      </c>
      <c r="CI115" s="313">
        <v>3412</v>
      </c>
      <c r="CJ115" s="211">
        <v>3321</v>
      </c>
      <c r="CK115" s="211">
        <v>3210</v>
      </c>
      <c r="CL115" s="211">
        <v>3224</v>
      </c>
      <c r="CM115" s="211">
        <v>3230</v>
      </c>
      <c r="CN115" s="211">
        <v>3235</v>
      </c>
      <c r="CO115" s="211">
        <v>3229</v>
      </c>
      <c r="CP115" s="211">
        <v>3261</v>
      </c>
      <c r="CQ115" s="211">
        <v>3335</v>
      </c>
      <c r="CR115" s="211">
        <v>3323</v>
      </c>
      <c r="CS115" s="211">
        <v>3310</v>
      </c>
      <c r="CT115" s="211">
        <v>3412</v>
      </c>
      <c r="CU115" s="211">
        <v>3449</v>
      </c>
      <c r="CV115" s="313">
        <v>3499</v>
      </c>
      <c r="CW115" s="313">
        <v>3573</v>
      </c>
      <c r="CX115" s="313">
        <v>3617</v>
      </c>
      <c r="CY115" s="313">
        <v>3631</v>
      </c>
      <c r="CZ115" s="313">
        <v>3706</v>
      </c>
      <c r="DA115" s="313">
        <v>3729</v>
      </c>
      <c r="DB115" s="313">
        <v>3699</v>
      </c>
      <c r="DC115" s="313">
        <v>3706</v>
      </c>
      <c r="DD115" s="313">
        <v>3745</v>
      </c>
      <c r="DE115" s="313">
        <v>3758</v>
      </c>
      <c r="DF115" s="313">
        <v>3789</v>
      </c>
      <c r="DG115" s="313">
        <v>3822</v>
      </c>
      <c r="DH115" s="211">
        <v>3801</v>
      </c>
      <c r="DI115" s="211">
        <v>3798</v>
      </c>
      <c r="DJ115" s="211">
        <v>3778</v>
      </c>
      <c r="DK115" s="211">
        <v>3776</v>
      </c>
      <c r="DL115" s="211">
        <v>3812</v>
      </c>
      <c r="DM115" s="211">
        <v>3888</v>
      </c>
      <c r="DN115" s="211">
        <v>3620</v>
      </c>
      <c r="DO115" s="211">
        <v>3620</v>
      </c>
      <c r="DP115" s="211">
        <v>3635</v>
      </c>
      <c r="DQ115" s="211">
        <v>3611</v>
      </c>
      <c r="DR115" s="211">
        <v>3639</v>
      </c>
      <c r="DS115" s="211">
        <v>3632</v>
      </c>
      <c r="DT115" s="313">
        <v>3597</v>
      </c>
      <c r="DU115" s="313">
        <v>3607</v>
      </c>
      <c r="DV115" s="313">
        <v>3680</v>
      </c>
      <c r="DW115" s="313">
        <v>3634</v>
      </c>
      <c r="DX115" s="313">
        <v>3706</v>
      </c>
      <c r="DY115" s="313">
        <v>3727</v>
      </c>
      <c r="DZ115" s="313">
        <v>3701</v>
      </c>
      <c r="EA115" s="313">
        <v>3693</v>
      </c>
      <c r="EB115" s="313">
        <v>3672</v>
      </c>
      <c r="EC115" s="313">
        <v>3648</v>
      </c>
      <c r="ED115" s="313">
        <v>3675</v>
      </c>
      <c r="EE115" s="313">
        <v>3667</v>
      </c>
      <c r="EF115" s="211">
        <v>3621</v>
      </c>
      <c r="EG115" s="211">
        <v>3610</v>
      </c>
      <c r="EH115" s="211">
        <v>3600</v>
      </c>
      <c r="EI115" s="211">
        <v>3675</v>
      </c>
      <c r="EJ115" s="211">
        <v>3707</v>
      </c>
      <c r="EK115" s="211">
        <v>3710</v>
      </c>
      <c r="EL115" s="211">
        <v>3693</v>
      </c>
      <c r="EM115" s="211">
        <v>3695</v>
      </c>
      <c r="EN115" s="211">
        <v>3704</v>
      </c>
      <c r="EO115" s="211">
        <v>3790</v>
      </c>
      <c r="EP115" s="211">
        <v>3781</v>
      </c>
      <c r="EQ115" s="211">
        <v>3757</v>
      </c>
      <c r="ER115" s="211">
        <v>3705</v>
      </c>
      <c r="ES115" s="211">
        <v>3717</v>
      </c>
      <c r="ET115" s="211">
        <v>3710</v>
      </c>
      <c r="EU115" s="211">
        <v>3698</v>
      </c>
      <c r="EV115" s="211">
        <v>3743</v>
      </c>
      <c r="EW115" s="328">
        <v>3764</v>
      </c>
      <c r="EX115" s="211">
        <v>3662</v>
      </c>
      <c r="EY115" s="324">
        <v>-102</v>
      </c>
      <c r="EZ115" s="325">
        <v>97.290116896918207</v>
      </c>
      <c r="FA115" s="324">
        <v>-95</v>
      </c>
      <c r="FB115" s="325">
        <v>97.4713867447431</v>
      </c>
    </row>
    <row r="116" spans="1:158" ht="15" outlineLevel="2">
      <c r="A116" s="348">
        <v>368</v>
      </c>
      <c r="B116" s="349" t="s">
        <v>539</v>
      </c>
      <c r="C116" s="348" t="s">
        <v>600</v>
      </c>
      <c r="D116" s="313">
        <v>4035</v>
      </c>
      <c r="E116" s="313">
        <v>4051</v>
      </c>
      <c r="F116" s="313">
        <v>4071</v>
      </c>
      <c r="G116" s="313">
        <v>4143</v>
      </c>
      <c r="H116" s="313">
        <v>4209</v>
      </c>
      <c r="I116" s="313">
        <v>4172</v>
      </c>
      <c r="J116" s="313">
        <v>4125</v>
      </c>
      <c r="K116" s="313">
        <v>4173</v>
      </c>
      <c r="L116" s="313">
        <v>4106</v>
      </c>
      <c r="M116" s="313">
        <v>4054</v>
      </c>
      <c r="N116" s="313">
        <v>4175</v>
      </c>
      <c r="O116" s="313">
        <v>4175</v>
      </c>
      <c r="P116" s="313">
        <v>4079</v>
      </c>
      <c r="Q116" s="313">
        <v>2940</v>
      </c>
      <c r="R116" s="313">
        <v>3834</v>
      </c>
      <c r="S116" s="313">
        <v>3781</v>
      </c>
      <c r="T116" s="313">
        <v>4209</v>
      </c>
      <c r="U116" s="313">
        <v>3873</v>
      </c>
      <c r="V116" s="313">
        <v>3837</v>
      </c>
      <c r="W116" s="313">
        <v>3897</v>
      </c>
      <c r="X116" s="313">
        <v>3860</v>
      </c>
      <c r="Y116" s="313">
        <v>3866</v>
      </c>
      <c r="Z116" s="313">
        <v>3867</v>
      </c>
      <c r="AA116" s="313">
        <v>3760</v>
      </c>
      <c r="AB116" s="313">
        <v>3610</v>
      </c>
      <c r="AC116" s="313">
        <v>3563</v>
      </c>
      <c r="AD116" s="313">
        <v>3617</v>
      </c>
      <c r="AE116" s="313">
        <v>3646</v>
      </c>
      <c r="AF116" s="313">
        <v>3636</v>
      </c>
      <c r="AG116" s="313">
        <v>3718</v>
      </c>
      <c r="AH116" s="313">
        <v>3783</v>
      </c>
      <c r="AI116" s="313">
        <v>3805</v>
      </c>
      <c r="AJ116" s="313">
        <v>3890</v>
      </c>
      <c r="AK116" s="313">
        <v>3885</v>
      </c>
      <c r="AL116" s="313">
        <v>3766</v>
      </c>
      <c r="AM116" s="313">
        <v>3750</v>
      </c>
      <c r="AN116" s="313">
        <v>3542</v>
      </c>
      <c r="AO116" s="313">
        <v>3434</v>
      </c>
      <c r="AP116" s="313">
        <v>3431</v>
      </c>
      <c r="AQ116" s="313">
        <v>3526</v>
      </c>
      <c r="AR116" s="313">
        <v>3554</v>
      </c>
      <c r="AS116" s="313">
        <v>3756</v>
      </c>
      <c r="AT116" s="313">
        <v>3717</v>
      </c>
      <c r="AU116" s="313">
        <v>3746</v>
      </c>
      <c r="AV116" s="313">
        <v>3847</v>
      </c>
      <c r="AW116" s="313">
        <v>3898</v>
      </c>
      <c r="AX116" s="313">
        <v>3890</v>
      </c>
      <c r="AY116" s="313">
        <v>3834</v>
      </c>
      <c r="AZ116" s="313">
        <v>3761</v>
      </c>
      <c r="BA116" s="313">
        <v>3764</v>
      </c>
      <c r="BB116" s="313">
        <v>3820</v>
      </c>
      <c r="BC116" s="313">
        <v>3816</v>
      </c>
      <c r="BD116" s="313">
        <v>3794</v>
      </c>
      <c r="BE116" s="313">
        <v>3774</v>
      </c>
      <c r="BF116" s="313">
        <v>3739</v>
      </c>
      <c r="BG116" s="313">
        <v>3921</v>
      </c>
      <c r="BH116" s="313">
        <v>3696</v>
      </c>
      <c r="BI116" s="313">
        <v>3712</v>
      </c>
      <c r="BJ116" s="313">
        <v>3716</v>
      </c>
      <c r="BK116" s="313">
        <v>3677</v>
      </c>
      <c r="BL116" s="211">
        <v>3607</v>
      </c>
      <c r="BM116" s="211">
        <v>3575</v>
      </c>
      <c r="BN116" s="211">
        <v>3601</v>
      </c>
      <c r="BO116" s="211">
        <v>3649</v>
      </c>
      <c r="BP116" s="211">
        <v>3628</v>
      </c>
      <c r="BQ116" s="211">
        <v>3667</v>
      </c>
      <c r="BR116" s="211">
        <v>3675</v>
      </c>
      <c r="BS116" s="211">
        <v>3748</v>
      </c>
      <c r="BT116" s="211">
        <v>3755</v>
      </c>
      <c r="BU116" s="211">
        <v>3728</v>
      </c>
      <c r="BV116" s="211">
        <v>3746</v>
      </c>
      <c r="BW116" s="211">
        <v>3707</v>
      </c>
      <c r="BX116" s="313">
        <v>3692</v>
      </c>
      <c r="BY116" s="313">
        <v>3698</v>
      </c>
      <c r="BZ116" s="313">
        <v>3616</v>
      </c>
      <c r="CA116" s="313">
        <v>3636</v>
      </c>
      <c r="CB116" s="313">
        <v>3637</v>
      </c>
      <c r="CC116" s="313">
        <v>3617</v>
      </c>
      <c r="CD116" s="313">
        <v>3627</v>
      </c>
      <c r="CE116" s="313">
        <v>3627</v>
      </c>
      <c r="CF116" s="313">
        <v>3588</v>
      </c>
      <c r="CG116" s="313">
        <v>3621</v>
      </c>
      <c r="CH116" s="313">
        <v>3628</v>
      </c>
      <c r="CI116" s="313">
        <v>3631</v>
      </c>
      <c r="CJ116" s="211">
        <v>3567</v>
      </c>
      <c r="CK116" s="211">
        <v>3516</v>
      </c>
      <c r="CL116" s="211">
        <v>3563</v>
      </c>
      <c r="CM116" s="211">
        <v>3619</v>
      </c>
      <c r="CN116" s="211">
        <v>3542</v>
      </c>
      <c r="CO116" s="211">
        <v>3569</v>
      </c>
      <c r="CP116" s="211">
        <v>3593</v>
      </c>
      <c r="CQ116" s="211">
        <v>3695</v>
      </c>
      <c r="CR116" s="211">
        <v>3716</v>
      </c>
      <c r="CS116" s="211">
        <v>3791</v>
      </c>
      <c r="CT116" s="211">
        <v>3869</v>
      </c>
      <c r="CU116" s="211">
        <v>3885</v>
      </c>
      <c r="CV116" s="313">
        <v>3893</v>
      </c>
      <c r="CW116" s="313">
        <v>3869</v>
      </c>
      <c r="CX116" s="313">
        <v>3902</v>
      </c>
      <c r="CY116" s="313">
        <v>3875</v>
      </c>
      <c r="CZ116" s="313">
        <v>3899</v>
      </c>
      <c r="DA116" s="313">
        <v>3884</v>
      </c>
      <c r="DB116" s="313">
        <v>3814</v>
      </c>
      <c r="DC116" s="313">
        <v>3812</v>
      </c>
      <c r="DD116" s="313">
        <v>3692</v>
      </c>
      <c r="DE116" s="313">
        <v>3743</v>
      </c>
      <c r="DF116" s="313">
        <v>3766</v>
      </c>
      <c r="DG116" s="313">
        <v>3757</v>
      </c>
      <c r="DH116" s="211">
        <v>3760</v>
      </c>
      <c r="DI116" s="211">
        <v>3752</v>
      </c>
      <c r="DJ116" s="211">
        <v>3802</v>
      </c>
      <c r="DK116" s="211">
        <v>3803</v>
      </c>
      <c r="DL116" s="211">
        <v>3775</v>
      </c>
      <c r="DM116" s="211">
        <v>3785</v>
      </c>
      <c r="DN116" s="211">
        <v>3525</v>
      </c>
      <c r="DO116" s="211">
        <v>3551</v>
      </c>
      <c r="DP116" s="211">
        <v>3584</v>
      </c>
      <c r="DQ116" s="211">
        <v>3517</v>
      </c>
      <c r="DR116" s="211">
        <v>3560</v>
      </c>
      <c r="DS116" s="211">
        <v>3566</v>
      </c>
      <c r="DT116" s="313">
        <v>3535</v>
      </c>
      <c r="DU116" s="313">
        <v>3491</v>
      </c>
      <c r="DV116" s="313">
        <v>3626</v>
      </c>
      <c r="DW116" s="313">
        <v>3591</v>
      </c>
      <c r="DX116" s="313">
        <v>3543</v>
      </c>
      <c r="DY116" s="313">
        <v>3594</v>
      </c>
      <c r="DZ116" s="313">
        <v>3594</v>
      </c>
      <c r="EA116" s="313">
        <v>3553</v>
      </c>
      <c r="EB116" s="313">
        <v>3526</v>
      </c>
      <c r="EC116" s="313">
        <v>3529</v>
      </c>
      <c r="ED116" s="313">
        <v>3577</v>
      </c>
      <c r="EE116" s="313">
        <v>3522</v>
      </c>
      <c r="EF116" s="211">
        <v>3445</v>
      </c>
      <c r="EG116" s="211">
        <v>3436</v>
      </c>
      <c r="EH116" s="211">
        <v>3425</v>
      </c>
      <c r="EI116" s="211">
        <v>3422</v>
      </c>
      <c r="EJ116" s="211">
        <v>3471</v>
      </c>
      <c r="EK116" s="211">
        <v>3460</v>
      </c>
      <c r="EL116" s="211">
        <v>3454</v>
      </c>
      <c r="EM116" s="211">
        <v>3453</v>
      </c>
      <c r="EN116" s="211">
        <v>3456</v>
      </c>
      <c r="EO116" s="211">
        <v>3443</v>
      </c>
      <c r="EP116" s="211">
        <v>3410</v>
      </c>
      <c r="EQ116" s="211">
        <v>3393</v>
      </c>
      <c r="ER116" s="211">
        <v>3318</v>
      </c>
      <c r="ES116" s="211">
        <v>3315</v>
      </c>
      <c r="ET116" s="211">
        <v>3363</v>
      </c>
      <c r="EU116" s="211">
        <v>3389</v>
      </c>
      <c r="EV116" s="211">
        <v>3382</v>
      </c>
      <c r="EW116" s="328">
        <v>3369</v>
      </c>
      <c r="EX116" s="211">
        <v>3348</v>
      </c>
      <c r="EY116" s="324">
        <v>-21</v>
      </c>
      <c r="EZ116" s="325">
        <v>99.376669634906506</v>
      </c>
      <c r="FA116" s="324">
        <v>-45</v>
      </c>
      <c r="FB116" s="325">
        <v>98.673740053050395</v>
      </c>
    </row>
    <row r="117" spans="1:158" ht="15" outlineLevel="2">
      <c r="A117" s="348">
        <v>390</v>
      </c>
      <c r="B117" s="349" t="s">
        <v>539</v>
      </c>
      <c r="C117" s="348" t="s">
        <v>423</v>
      </c>
      <c r="D117" s="313">
        <v>2831</v>
      </c>
      <c r="E117" s="313">
        <v>2821</v>
      </c>
      <c r="F117" s="313">
        <v>2850</v>
      </c>
      <c r="G117" s="313">
        <v>2901</v>
      </c>
      <c r="H117" s="313">
        <v>2922</v>
      </c>
      <c r="I117" s="313">
        <v>2982</v>
      </c>
      <c r="J117" s="313">
        <v>3127</v>
      </c>
      <c r="K117" s="313">
        <v>3066</v>
      </c>
      <c r="L117" s="313">
        <v>2990</v>
      </c>
      <c r="M117" s="313">
        <v>2998</v>
      </c>
      <c r="N117" s="313">
        <v>3015</v>
      </c>
      <c r="O117" s="313">
        <v>2996</v>
      </c>
      <c r="P117" s="313">
        <v>2932</v>
      </c>
      <c r="Q117" s="313">
        <v>1295</v>
      </c>
      <c r="R117" s="313">
        <v>2602</v>
      </c>
      <c r="S117" s="313">
        <v>2645</v>
      </c>
      <c r="T117" s="313">
        <v>2922</v>
      </c>
      <c r="U117" s="313">
        <v>2756</v>
      </c>
      <c r="V117" s="313">
        <v>2723</v>
      </c>
      <c r="W117" s="313">
        <v>2790</v>
      </c>
      <c r="X117" s="313">
        <v>2741</v>
      </c>
      <c r="Y117" s="313">
        <v>2790</v>
      </c>
      <c r="Z117" s="313">
        <v>2832</v>
      </c>
      <c r="AA117" s="313">
        <v>2703</v>
      </c>
      <c r="AB117" s="313">
        <v>2648</v>
      </c>
      <c r="AC117" s="313">
        <v>2659</v>
      </c>
      <c r="AD117" s="313">
        <v>2712</v>
      </c>
      <c r="AE117" s="313">
        <v>2651</v>
      </c>
      <c r="AF117" s="313">
        <v>2626</v>
      </c>
      <c r="AG117" s="313">
        <v>2649</v>
      </c>
      <c r="AH117" s="313">
        <v>2778</v>
      </c>
      <c r="AI117" s="313">
        <v>2887</v>
      </c>
      <c r="AJ117" s="313">
        <v>2926</v>
      </c>
      <c r="AK117" s="313">
        <v>2929</v>
      </c>
      <c r="AL117" s="313">
        <v>2887</v>
      </c>
      <c r="AM117" s="313">
        <v>2940</v>
      </c>
      <c r="AN117" s="313">
        <v>2897</v>
      </c>
      <c r="AO117" s="313">
        <v>2852</v>
      </c>
      <c r="AP117" s="313">
        <v>2926</v>
      </c>
      <c r="AQ117" s="313">
        <v>2954</v>
      </c>
      <c r="AR117" s="313">
        <v>2961</v>
      </c>
      <c r="AS117" s="313">
        <v>3073</v>
      </c>
      <c r="AT117" s="313">
        <v>3151</v>
      </c>
      <c r="AU117" s="313">
        <v>3127</v>
      </c>
      <c r="AV117" s="313">
        <v>3169</v>
      </c>
      <c r="AW117" s="313">
        <v>3248</v>
      </c>
      <c r="AX117" s="313">
        <v>3274</v>
      </c>
      <c r="AY117" s="313">
        <v>3309</v>
      </c>
      <c r="AZ117" s="313">
        <v>3215</v>
      </c>
      <c r="BA117" s="313">
        <v>3234</v>
      </c>
      <c r="BB117" s="313">
        <v>3276</v>
      </c>
      <c r="BC117" s="313">
        <v>3209</v>
      </c>
      <c r="BD117" s="313">
        <v>3142</v>
      </c>
      <c r="BE117" s="313">
        <v>3284</v>
      </c>
      <c r="BF117" s="313">
        <v>3305</v>
      </c>
      <c r="BG117" s="313">
        <v>3348</v>
      </c>
      <c r="BH117" s="313">
        <v>3359</v>
      </c>
      <c r="BI117" s="313">
        <v>3306</v>
      </c>
      <c r="BJ117" s="313">
        <v>3278</v>
      </c>
      <c r="BK117" s="313">
        <v>3308</v>
      </c>
      <c r="BL117" s="211">
        <v>3319</v>
      </c>
      <c r="BM117" s="211">
        <v>3332</v>
      </c>
      <c r="BN117" s="211">
        <v>3440</v>
      </c>
      <c r="BO117" s="211">
        <v>3490</v>
      </c>
      <c r="BP117" s="211">
        <v>3429</v>
      </c>
      <c r="BQ117" s="211">
        <v>3397</v>
      </c>
      <c r="BR117" s="211">
        <v>3407</v>
      </c>
      <c r="BS117" s="211">
        <v>3458</v>
      </c>
      <c r="BT117" s="211">
        <v>3460</v>
      </c>
      <c r="BU117" s="211">
        <v>3509</v>
      </c>
      <c r="BV117" s="211">
        <v>3472</v>
      </c>
      <c r="BW117" s="211">
        <v>3399</v>
      </c>
      <c r="BX117" s="313">
        <v>3288</v>
      </c>
      <c r="BY117" s="313">
        <v>3172</v>
      </c>
      <c r="BZ117" s="313">
        <v>3219</v>
      </c>
      <c r="CA117" s="313">
        <v>3292</v>
      </c>
      <c r="CB117" s="313">
        <v>3298</v>
      </c>
      <c r="CC117" s="313">
        <v>3346</v>
      </c>
      <c r="CD117" s="313">
        <v>3342</v>
      </c>
      <c r="CE117" s="313">
        <v>3375</v>
      </c>
      <c r="CF117" s="313">
        <v>3323</v>
      </c>
      <c r="CG117" s="313">
        <v>3371</v>
      </c>
      <c r="CH117" s="313">
        <v>3415</v>
      </c>
      <c r="CI117" s="313">
        <v>3447</v>
      </c>
      <c r="CJ117" s="211">
        <v>3324</v>
      </c>
      <c r="CK117" s="211">
        <v>3279</v>
      </c>
      <c r="CL117" s="211">
        <v>3321</v>
      </c>
      <c r="CM117" s="211">
        <v>3313</v>
      </c>
      <c r="CN117" s="211">
        <v>3247</v>
      </c>
      <c r="CO117" s="211">
        <v>3251</v>
      </c>
      <c r="CP117" s="211">
        <v>3331</v>
      </c>
      <c r="CQ117" s="211">
        <v>3435</v>
      </c>
      <c r="CR117" s="211">
        <v>3421</v>
      </c>
      <c r="CS117" s="211">
        <v>3467</v>
      </c>
      <c r="CT117" s="211">
        <v>3509</v>
      </c>
      <c r="CU117" s="211">
        <v>3510</v>
      </c>
      <c r="CV117" s="313">
        <v>3476</v>
      </c>
      <c r="CW117" s="313">
        <v>3492</v>
      </c>
      <c r="CX117" s="313">
        <v>3594</v>
      </c>
      <c r="CY117" s="313">
        <v>3608</v>
      </c>
      <c r="CZ117" s="313">
        <v>3633</v>
      </c>
      <c r="DA117" s="313">
        <v>3634</v>
      </c>
      <c r="DB117" s="313">
        <v>3592</v>
      </c>
      <c r="DC117" s="313">
        <v>3590</v>
      </c>
      <c r="DD117" s="313">
        <v>3585</v>
      </c>
      <c r="DE117" s="313">
        <v>3604</v>
      </c>
      <c r="DF117" s="313">
        <v>3602</v>
      </c>
      <c r="DG117" s="313">
        <v>3614</v>
      </c>
      <c r="DH117" s="211">
        <v>3605</v>
      </c>
      <c r="DI117" s="211">
        <v>3624</v>
      </c>
      <c r="DJ117" s="211">
        <v>3619</v>
      </c>
      <c r="DK117" s="211">
        <v>3650</v>
      </c>
      <c r="DL117" s="211">
        <v>3623</v>
      </c>
      <c r="DM117" s="211">
        <v>3626</v>
      </c>
      <c r="DN117" s="211">
        <v>3349</v>
      </c>
      <c r="DO117" s="211">
        <v>3372</v>
      </c>
      <c r="DP117" s="211">
        <v>3382</v>
      </c>
      <c r="DQ117" s="211">
        <v>3360</v>
      </c>
      <c r="DR117" s="211">
        <v>3353</v>
      </c>
      <c r="DS117" s="211">
        <v>3324</v>
      </c>
      <c r="DT117" s="313">
        <v>3252</v>
      </c>
      <c r="DU117" s="313">
        <v>3241</v>
      </c>
      <c r="DV117" s="313">
        <v>3275</v>
      </c>
      <c r="DW117" s="313">
        <v>3282</v>
      </c>
      <c r="DX117" s="313">
        <v>3275</v>
      </c>
      <c r="DY117" s="313">
        <v>3300</v>
      </c>
      <c r="DZ117" s="313">
        <v>3246</v>
      </c>
      <c r="EA117" s="313">
        <v>3259</v>
      </c>
      <c r="EB117" s="313">
        <v>3255</v>
      </c>
      <c r="EC117" s="313">
        <v>3220</v>
      </c>
      <c r="ED117" s="313">
        <v>3240</v>
      </c>
      <c r="EE117" s="313">
        <v>3212</v>
      </c>
      <c r="EF117" s="211">
        <v>3096</v>
      </c>
      <c r="EG117" s="211">
        <v>3093</v>
      </c>
      <c r="EH117" s="211">
        <v>3112</v>
      </c>
      <c r="EI117" s="211">
        <v>3104</v>
      </c>
      <c r="EJ117" s="211">
        <v>3061</v>
      </c>
      <c r="EK117" s="211">
        <v>3110</v>
      </c>
      <c r="EL117" s="211">
        <v>3100</v>
      </c>
      <c r="EM117" s="211">
        <v>3134</v>
      </c>
      <c r="EN117" s="211">
        <v>3214</v>
      </c>
      <c r="EO117" s="211">
        <v>3208</v>
      </c>
      <c r="EP117" s="211">
        <v>3216</v>
      </c>
      <c r="EQ117" s="211">
        <v>3164</v>
      </c>
      <c r="ER117" s="211">
        <v>3095</v>
      </c>
      <c r="ES117" s="211">
        <v>3099</v>
      </c>
      <c r="ET117" s="211">
        <v>3102</v>
      </c>
      <c r="EU117" s="211">
        <v>3124</v>
      </c>
      <c r="EV117" s="211">
        <v>3118</v>
      </c>
      <c r="EW117" s="328">
        <v>3123</v>
      </c>
      <c r="EX117" s="211">
        <v>3085</v>
      </c>
      <c r="EY117" s="324">
        <v>-38</v>
      </c>
      <c r="EZ117" s="325">
        <v>98.783221261607395</v>
      </c>
      <c r="FA117" s="324">
        <v>-79</v>
      </c>
      <c r="FB117" s="325">
        <v>97.503160556257896</v>
      </c>
    </row>
    <row r="118" spans="1:158" ht="15" outlineLevel="2">
      <c r="A118" s="348">
        <v>467</v>
      </c>
      <c r="B118" s="349" t="s">
        <v>539</v>
      </c>
      <c r="C118" s="348" t="s">
        <v>428</v>
      </c>
      <c r="D118" s="313">
        <v>907</v>
      </c>
      <c r="E118" s="313">
        <v>931</v>
      </c>
      <c r="F118" s="313">
        <v>960</v>
      </c>
      <c r="G118" s="313">
        <v>978</v>
      </c>
      <c r="H118" s="313">
        <v>977</v>
      </c>
      <c r="I118" s="313">
        <v>983</v>
      </c>
      <c r="J118" s="313">
        <v>957</v>
      </c>
      <c r="K118" s="313">
        <v>939</v>
      </c>
      <c r="L118" s="313">
        <v>939</v>
      </c>
      <c r="M118" s="313">
        <v>955</v>
      </c>
      <c r="N118" s="313">
        <v>965</v>
      </c>
      <c r="O118" s="313">
        <v>950</v>
      </c>
      <c r="P118" s="313">
        <v>857</v>
      </c>
      <c r="Q118" s="313">
        <v>890</v>
      </c>
      <c r="R118" s="313">
        <v>987</v>
      </c>
      <c r="S118" s="313">
        <v>972</v>
      </c>
      <c r="T118" s="313">
        <v>977</v>
      </c>
      <c r="U118" s="313">
        <v>964</v>
      </c>
      <c r="V118" s="313">
        <v>970</v>
      </c>
      <c r="W118" s="313">
        <v>972</v>
      </c>
      <c r="X118" s="313">
        <v>979</v>
      </c>
      <c r="Y118" s="313">
        <v>1008</v>
      </c>
      <c r="Z118" s="313">
        <v>981</v>
      </c>
      <c r="AA118" s="313">
        <v>952</v>
      </c>
      <c r="AB118" s="313">
        <v>910</v>
      </c>
      <c r="AC118" s="313">
        <v>910</v>
      </c>
      <c r="AD118" s="313">
        <v>922</v>
      </c>
      <c r="AE118" s="313">
        <v>937</v>
      </c>
      <c r="AF118" s="313">
        <v>914</v>
      </c>
      <c r="AG118" s="313">
        <v>915</v>
      </c>
      <c r="AH118" s="313">
        <v>941</v>
      </c>
      <c r="AI118" s="313">
        <v>958</v>
      </c>
      <c r="AJ118" s="313">
        <v>982</v>
      </c>
      <c r="AK118" s="313">
        <v>958</v>
      </c>
      <c r="AL118" s="313">
        <v>924</v>
      </c>
      <c r="AM118" s="313">
        <v>966</v>
      </c>
      <c r="AN118" s="313">
        <v>1038</v>
      </c>
      <c r="AO118" s="313">
        <v>972</v>
      </c>
      <c r="AP118" s="313">
        <v>985</v>
      </c>
      <c r="AQ118" s="313">
        <v>974</v>
      </c>
      <c r="AR118" s="313">
        <v>997</v>
      </c>
      <c r="AS118" s="313">
        <v>1018</v>
      </c>
      <c r="AT118" s="313">
        <v>1045</v>
      </c>
      <c r="AU118" s="313">
        <v>1028</v>
      </c>
      <c r="AV118" s="313">
        <v>1022</v>
      </c>
      <c r="AW118" s="313">
        <v>1017</v>
      </c>
      <c r="AX118" s="313">
        <v>986</v>
      </c>
      <c r="AY118" s="313">
        <v>975</v>
      </c>
      <c r="AZ118" s="313">
        <v>954</v>
      </c>
      <c r="BA118" s="313">
        <v>974</v>
      </c>
      <c r="BB118" s="313">
        <v>964</v>
      </c>
      <c r="BC118" s="313">
        <v>921</v>
      </c>
      <c r="BD118" s="313">
        <v>934</v>
      </c>
      <c r="BE118" s="313">
        <v>918</v>
      </c>
      <c r="BF118" s="313">
        <v>913</v>
      </c>
      <c r="BG118" s="313">
        <v>893</v>
      </c>
      <c r="BH118" s="313">
        <v>882</v>
      </c>
      <c r="BI118" s="313">
        <v>849</v>
      </c>
      <c r="BJ118" s="313">
        <v>831</v>
      </c>
      <c r="BK118" s="313">
        <v>826</v>
      </c>
      <c r="BL118" s="211">
        <v>814</v>
      </c>
      <c r="BM118" s="211">
        <v>811</v>
      </c>
      <c r="BN118" s="211">
        <v>849</v>
      </c>
      <c r="BO118" s="211">
        <v>843</v>
      </c>
      <c r="BP118" s="211">
        <v>878</v>
      </c>
      <c r="BQ118" s="211">
        <v>857</v>
      </c>
      <c r="BR118" s="211">
        <v>848</v>
      </c>
      <c r="BS118" s="211">
        <v>852</v>
      </c>
      <c r="BT118" s="211">
        <v>851</v>
      </c>
      <c r="BU118" s="211">
        <v>831</v>
      </c>
      <c r="BV118" s="211">
        <v>846</v>
      </c>
      <c r="BW118" s="211">
        <v>841</v>
      </c>
      <c r="BX118" s="313">
        <v>819</v>
      </c>
      <c r="BY118" s="313">
        <v>811</v>
      </c>
      <c r="BZ118" s="313">
        <v>834</v>
      </c>
      <c r="CA118" s="313">
        <v>839</v>
      </c>
      <c r="CB118" s="313">
        <v>843</v>
      </c>
      <c r="CC118" s="313">
        <v>856</v>
      </c>
      <c r="CD118" s="313">
        <v>867</v>
      </c>
      <c r="CE118" s="313">
        <v>873</v>
      </c>
      <c r="CF118" s="313">
        <v>860</v>
      </c>
      <c r="CG118" s="313">
        <v>862</v>
      </c>
      <c r="CH118" s="313">
        <v>863</v>
      </c>
      <c r="CI118" s="313">
        <v>850</v>
      </c>
      <c r="CJ118" s="211">
        <v>816</v>
      </c>
      <c r="CK118" s="211">
        <v>778</v>
      </c>
      <c r="CL118" s="211">
        <v>798</v>
      </c>
      <c r="CM118" s="211">
        <v>787</v>
      </c>
      <c r="CN118" s="211">
        <v>762</v>
      </c>
      <c r="CO118" s="211">
        <v>765</v>
      </c>
      <c r="CP118" s="211">
        <v>773</v>
      </c>
      <c r="CQ118" s="211">
        <v>798</v>
      </c>
      <c r="CR118" s="211">
        <v>799</v>
      </c>
      <c r="CS118" s="211">
        <v>839</v>
      </c>
      <c r="CT118" s="211">
        <v>860</v>
      </c>
      <c r="CU118" s="211">
        <v>855</v>
      </c>
      <c r="CV118" s="313">
        <v>836</v>
      </c>
      <c r="CW118" s="313">
        <v>850</v>
      </c>
      <c r="CX118" s="313">
        <v>869</v>
      </c>
      <c r="CY118" s="313">
        <v>877</v>
      </c>
      <c r="CZ118" s="313">
        <v>881</v>
      </c>
      <c r="DA118" s="313">
        <v>883</v>
      </c>
      <c r="DB118" s="313">
        <v>874</v>
      </c>
      <c r="DC118" s="313">
        <v>882</v>
      </c>
      <c r="DD118" s="313">
        <v>884</v>
      </c>
      <c r="DE118" s="313">
        <v>897</v>
      </c>
      <c r="DF118" s="313">
        <v>906</v>
      </c>
      <c r="DG118" s="313">
        <v>939</v>
      </c>
      <c r="DH118" s="211">
        <v>928</v>
      </c>
      <c r="DI118" s="211">
        <v>969</v>
      </c>
      <c r="DJ118" s="211">
        <v>978</v>
      </c>
      <c r="DK118" s="211">
        <v>1007</v>
      </c>
      <c r="DL118" s="211">
        <v>1001</v>
      </c>
      <c r="DM118" s="211">
        <v>1008</v>
      </c>
      <c r="DN118" s="211">
        <v>938</v>
      </c>
      <c r="DO118" s="211">
        <v>936</v>
      </c>
      <c r="DP118" s="211">
        <v>918</v>
      </c>
      <c r="DQ118" s="211">
        <v>922</v>
      </c>
      <c r="DR118" s="211">
        <v>926</v>
      </c>
      <c r="DS118" s="211">
        <v>906</v>
      </c>
      <c r="DT118" s="313">
        <v>871</v>
      </c>
      <c r="DU118" s="313">
        <v>875</v>
      </c>
      <c r="DV118" s="313">
        <v>904</v>
      </c>
      <c r="DW118" s="313">
        <v>890</v>
      </c>
      <c r="DX118" s="313">
        <v>897</v>
      </c>
      <c r="DY118" s="313">
        <v>915</v>
      </c>
      <c r="DZ118" s="313">
        <v>902</v>
      </c>
      <c r="EA118" s="313">
        <v>892</v>
      </c>
      <c r="EB118" s="313">
        <v>911</v>
      </c>
      <c r="EC118" s="313">
        <v>908</v>
      </c>
      <c r="ED118" s="313">
        <v>905</v>
      </c>
      <c r="EE118" s="313">
        <v>902</v>
      </c>
      <c r="EF118" s="211">
        <v>878</v>
      </c>
      <c r="EG118" s="211">
        <v>865</v>
      </c>
      <c r="EH118" s="211">
        <v>860</v>
      </c>
      <c r="EI118" s="211">
        <v>863</v>
      </c>
      <c r="EJ118" s="211">
        <v>859</v>
      </c>
      <c r="EK118" s="211">
        <v>875</v>
      </c>
      <c r="EL118" s="211">
        <v>869</v>
      </c>
      <c r="EM118" s="211">
        <v>846</v>
      </c>
      <c r="EN118" s="211">
        <v>838</v>
      </c>
      <c r="EO118" s="211">
        <v>827</v>
      </c>
      <c r="EP118" s="211">
        <v>832</v>
      </c>
      <c r="EQ118" s="211">
        <v>814</v>
      </c>
      <c r="ER118" s="211">
        <v>793</v>
      </c>
      <c r="ES118" s="211">
        <v>800</v>
      </c>
      <c r="ET118" s="211">
        <v>821</v>
      </c>
      <c r="EU118" s="211">
        <v>827</v>
      </c>
      <c r="EV118" s="211">
        <v>823</v>
      </c>
      <c r="EW118" s="328">
        <v>832</v>
      </c>
      <c r="EX118" s="211">
        <v>811</v>
      </c>
      <c r="EY118" s="324">
        <v>-21</v>
      </c>
      <c r="EZ118" s="325">
        <v>97.475961538461505</v>
      </c>
      <c r="FA118" s="324">
        <v>-3</v>
      </c>
      <c r="FB118" s="325">
        <v>99.631449631449598</v>
      </c>
    </row>
    <row r="119" spans="1:158" ht="15" outlineLevel="2">
      <c r="A119" s="348">
        <v>576</v>
      </c>
      <c r="B119" s="349" t="s">
        <v>539</v>
      </c>
      <c r="C119" s="348" t="s">
        <v>437</v>
      </c>
      <c r="D119" s="313">
        <v>1135</v>
      </c>
      <c r="E119" s="313">
        <v>1110</v>
      </c>
      <c r="F119" s="313">
        <v>1132</v>
      </c>
      <c r="G119" s="313">
        <v>1118</v>
      </c>
      <c r="H119" s="313">
        <v>1127</v>
      </c>
      <c r="I119" s="313">
        <v>1135</v>
      </c>
      <c r="J119" s="313">
        <v>1128</v>
      </c>
      <c r="K119" s="313">
        <v>1155</v>
      </c>
      <c r="L119" s="313">
        <v>1097</v>
      </c>
      <c r="M119" s="313">
        <v>1113</v>
      </c>
      <c r="N119" s="313">
        <v>1142</v>
      </c>
      <c r="O119" s="313">
        <v>1144</v>
      </c>
      <c r="P119" s="313">
        <v>1118</v>
      </c>
      <c r="Q119" s="313">
        <v>1135</v>
      </c>
      <c r="R119" s="313">
        <v>1161</v>
      </c>
      <c r="S119" s="313">
        <v>1156</v>
      </c>
      <c r="T119" s="313">
        <v>1127</v>
      </c>
      <c r="U119" s="313">
        <v>1210</v>
      </c>
      <c r="V119" s="313">
        <v>1221</v>
      </c>
      <c r="W119" s="313">
        <v>1246</v>
      </c>
      <c r="X119" s="313">
        <v>1242</v>
      </c>
      <c r="Y119" s="313">
        <v>1243</v>
      </c>
      <c r="Z119" s="313">
        <v>1188</v>
      </c>
      <c r="AA119" s="313">
        <v>1157</v>
      </c>
      <c r="AB119" s="313">
        <v>1095</v>
      </c>
      <c r="AC119" s="313">
        <v>1083</v>
      </c>
      <c r="AD119" s="313">
        <v>1105</v>
      </c>
      <c r="AE119" s="313">
        <v>1118</v>
      </c>
      <c r="AF119" s="313">
        <v>1120</v>
      </c>
      <c r="AG119" s="313">
        <v>1135</v>
      </c>
      <c r="AH119" s="313">
        <v>1164</v>
      </c>
      <c r="AI119" s="313">
        <v>1165</v>
      </c>
      <c r="AJ119" s="313">
        <v>1215</v>
      </c>
      <c r="AK119" s="313">
        <v>1232</v>
      </c>
      <c r="AL119" s="313">
        <v>1195</v>
      </c>
      <c r="AM119" s="313">
        <v>1191</v>
      </c>
      <c r="AN119" s="313">
        <v>1130</v>
      </c>
      <c r="AO119" s="313">
        <v>1125</v>
      </c>
      <c r="AP119" s="313">
        <v>1130</v>
      </c>
      <c r="AQ119" s="313">
        <v>1137</v>
      </c>
      <c r="AR119" s="313">
        <v>1150</v>
      </c>
      <c r="AS119" s="313">
        <v>1175</v>
      </c>
      <c r="AT119" s="313">
        <v>1147</v>
      </c>
      <c r="AU119" s="313">
        <v>1160</v>
      </c>
      <c r="AV119" s="313">
        <v>1183</v>
      </c>
      <c r="AW119" s="313">
        <v>1192</v>
      </c>
      <c r="AX119" s="313">
        <v>1214</v>
      </c>
      <c r="AY119" s="313">
        <v>1236</v>
      </c>
      <c r="AZ119" s="313">
        <v>1199</v>
      </c>
      <c r="BA119" s="313">
        <v>1194</v>
      </c>
      <c r="BB119" s="313">
        <v>1210</v>
      </c>
      <c r="BC119" s="313">
        <v>1215</v>
      </c>
      <c r="BD119" s="313">
        <v>1204</v>
      </c>
      <c r="BE119" s="313">
        <v>1213</v>
      </c>
      <c r="BF119" s="313">
        <v>1217</v>
      </c>
      <c r="BG119" s="313">
        <v>1245</v>
      </c>
      <c r="BH119" s="313">
        <v>1169</v>
      </c>
      <c r="BI119" s="313">
        <v>1166</v>
      </c>
      <c r="BJ119" s="313">
        <v>1156</v>
      </c>
      <c r="BK119" s="313">
        <v>1178</v>
      </c>
      <c r="BL119" s="211">
        <v>1172</v>
      </c>
      <c r="BM119" s="211">
        <v>1133</v>
      </c>
      <c r="BN119" s="211">
        <v>1167</v>
      </c>
      <c r="BO119" s="211">
        <v>1175</v>
      </c>
      <c r="BP119" s="211">
        <v>1181</v>
      </c>
      <c r="BQ119" s="211">
        <v>1192</v>
      </c>
      <c r="BR119" s="211">
        <v>1188</v>
      </c>
      <c r="BS119" s="211">
        <v>1214</v>
      </c>
      <c r="BT119" s="211">
        <v>1187</v>
      </c>
      <c r="BU119" s="211">
        <v>1172</v>
      </c>
      <c r="BV119" s="211">
        <v>1170</v>
      </c>
      <c r="BW119" s="211">
        <v>1152</v>
      </c>
      <c r="BX119" s="313">
        <v>1120</v>
      </c>
      <c r="BY119" s="313">
        <v>1109</v>
      </c>
      <c r="BZ119" s="313">
        <v>1139</v>
      </c>
      <c r="CA119" s="313">
        <v>1155</v>
      </c>
      <c r="CB119" s="313">
        <v>1147</v>
      </c>
      <c r="CC119" s="313">
        <v>1148</v>
      </c>
      <c r="CD119" s="313">
        <v>1147</v>
      </c>
      <c r="CE119" s="313">
        <v>1143</v>
      </c>
      <c r="CF119" s="313">
        <v>1143</v>
      </c>
      <c r="CG119" s="313">
        <v>1128</v>
      </c>
      <c r="CH119" s="313">
        <v>1132</v>
      </c>
      <c r="CI119" s="313">
        <v>1112</v>
      </c>
      <c r="CJ119" s="211">
        <v>1037</v>
      </c>
      <c r="CK119" s="211">
        <v>1019</v>
      </c>
      <c r="CL119" s="211">
        <v>1073</v>
      </c>
      <c r="CM119" s="211">
        <v>1091</v>
      </c>
      <c r="CN119" s="211">
        <v>1077</v>
      </c>
      <c r="CO119" s="211">
        <v>1072</v>
      </c>
      <c r="CP119" s="211">
        <v>1061</v>
      </c>
      <c r="CQ119" s="211">
        <v>1078</v>
      </c>
      <c r="CR119" s="211">
        <v>1092</v>
      </c>
      <c r="CS119" s="211">
        <v>1097</v>
      </c>
      <c r="CT119" s="211">
        <v>1124</v>
      </c>
      <c r="CU119" s="211">
        <v>1132</v>
      </c>
      <c r="CV119" s="313">
        <v>1115</v>
      </c>
      <c r="CW119" s="313">
        <v>1121</v>
      </c>
      <c r="CX119" s="313">
        <v>1167</v>
      </c>
      <c r="CY119" s="313">
        <v>1184</v>
      </c>
      <c r="CZ119" s="313">
        <v>1202</v>
      </c>
      <c r="DA119" s="313">
        <v>1198</v>
      </c>
      <c r="DB119" s="313">
        <v>1186</v>
      </c>
      <c r="DC119" s="313">
        <v>1183</v>
      </c>
      <c r="DD119" s="313">
        <v>1182</v>
      </c>
      <c r="DE119" s="313">
        <v>1187</v>
      </c>
      <c r="DF119" s="313">
        <v>1185</v>
      </c>
      <c r="DG119" s="313">
        <v>1185</v>
      </c>
      <c r="DH119" s="211">
        <v>1177</v>
      </c>
      <c r="DI119" s="211">
        <v>1142</v>
      </c>
      <c r="DJ119" s="211">
        <v>1198</v>
      </c>
      <c r="DK119" s="211">
        <v>1219</v>
      </c>
      <c r="DL119" s="211">
        <v>1225</v>
      </c>
      <c r="DM119" s="211">
        <v>1250</v>
      </c>
      <c r="DN119" s="211">
        <v>1172</v>
      </c>
      <c r="DO119" s="211">
        <v>1134</v>
      </c>
      <c r="DP119" s="211">
        <v>1136</v>
      </c>
      <c r="DQ119" s="211">
        <v>1109</v>
      </c>
      <c r="DR119" s="211">
        <v>1122</v>
      </c>
      <c r="DS119" s="211">
        <v>1097</v>
      </c>
      <c r="DT119" s="313">
        <v>1083</v>
      </c>
      <c r="DU119" s="313">
        <v>1053</v>
      </c>
      <c r="DV119" s="313">
        <v>1122</v>
      </c>
      <c r="DW119" s="313">
        <v>1139</v>
      </c>
      <c r="DX119" s="313">
        <v>1144</v>
      </c>
      <c r="DY119" s="313">
        <v>1158</v>
      </c>
      <c r="DZ119" s="313">
        <v>1141</v>
      </c>
      <c r="EA119" s="313">
        <v>1162</v>
      </c>
      <c r="EB119" s="313">
        <v>1170</v>
      </c>
      <c r="EC119" s="313">
        <v>1174</v>
      </c>
      <c r="ED119" s="313">
        <v>1193</v>
      </c>
      <c r="EE119" s="313">
        <v>1200</v>
      </c>
      <c r="EF119" s="211">
        <v>1165</v>
      </c>
      <c r="EG119" s="211">
        <v>1148</v>
      </c>
      <c r="EH119" s="211">
        <v>1175</v>
      </c>
      <c r="EI119" s="211">
        <v>1176</v>
      </c>
      <c r="EJ119" s="211">
        <v>1211</v>
      </c>
      <c r="EK119" s="211">
        <v>1224</v>
      </c>
      <c r="EL119" s="211">
        <v>1206</v>
      </c>
      <c r="EM119" s="211">
        <v>1201</v>
      </c>
      <c r="EN119" s="211">
        <v>1234</v>
      </c>
      <c r="EO119" s="211">
        <v>1190</v>
      </c>
      <c r="EP119" s="211">
        <v>1170</v>
      </c>
      <c r="EQ119" s="211">
        <v>1155</v>
      </c>
      <c r="ER119" s="211">
        <v>1110</v>
      </c>
      <c r="ES119" s="211">
        <v>1094</v>
      </c>
      <c r="ET119" s="211">
        <v>1134</v>
      </c>
      <c r="EU119" s="211">
        <v>1155</v>
      </c>
      <c r="EV119" s="211">
        <v>1110</v>
      </c>
      <c r="EW119" s="328">
        <v>1125</v>
      </c>
      <c r="EX119" s="211">
        <v>1119</v>
      </c>
      <c r="EY119" s="324">
        <v>-6</v>
      </c>
      <c r="EZ119" s="325">
        <v>99.466666666666697</v>
      </c>
      <c r="FA119" s="324">
        <v>-36</v>
      </c>
      <c r="FB119" s="325">
        <v>96.883116883116898</v>
      </c>
    </row>
    <row r="120" spans="1:158" ht="15" outlineLevel="2">
      <c r="A120" s="348">
        <v>642</v>
      </c>
      <c r="B120" s="349" t="s">
        <v>539</v>
      </c>
      <c r="C120" s="348" t="s">
        <v>446</v>
      </c>
      <c r="D120" s="313">
        <v>2039</v>
      </c>
      <c r="E120" s="313">
        <v>2006</v>
      </c>
      <c r="F120" s="313">
        <v>2050</v>
      </c>
      <c r="G120" s="313">
        <v>2027</v>
      </c>
      <c r="H120" s="313">
        <v>2042</v>
      </c>
      <c r="I120" s="313">
        <v>2071</v>
      </c>
      <c r="J120" s="313">
        <v>2039</v>
      </c>
      <c r="K120" s="313">
        <v>2096</v>
      </c>
      <c r="L120" s="313">
        <v>2042</v>
      </c>
      <c r="M120" s="313">
        <v>2029</v>
      </c>
      <c r="N120" s="313">
        <v>2071</v>
      </c>
      <c r="O120" s="313">
        <v>2126</v>
      </c>
      <c r="P120" s="313">
        <v>2030</v>
      </c>
      <c r="Q120" s="313">
        <v>1873</v>
      </c>
      <c r="R120" s="313">
        <v>1975</v>
      </c>
      <c r="S120" s="313">
        <v>1971</v>
      </c>
      <c r="T120" s="313">
        <v>2042</v>
      </c>
      <c r="U120" s="313">
        <v>1968</v>
      </c>
      <c r="V120" s="313">
        <v>1948</v>
      </c>
      <c r="W120" s="313">
        <v>1974</v>
      </c>
      <c r="X120" s="313">
        <v>1984</v>
      </c>
      <c r="Y120" s="313">
        <v>2023</v>
      </c>
      <c r="Z120" s="313">
        <v>2002</v>
      </c>
      <c r="AA120" s="313">
        <v>1976</v>
      </c>
      <c r="AB120" s="313">
        <v>1892</v>
      </c>
      <c r="AC120" s="313">
        <v>1851</v>
      </c>
      <c r="AD120" s="313">
        <v>1892</v>
      </c>
      <c r="AE120" s="313">
        <v>1891</v>
      </c>
      <c r="AF120" s="313">
        <v>1880</v>
      </c>
      <c r="AG120" s="313">
        <v>1913</v>
      </c>
      <c r="AH120" s="313">
        <v>2006</v>
      </c>
      <c r="AI120" s="313">
        <v>2008</v>
      </c>
      <c r="AJ120" s="313">
        <v>2019</v>
      </c>
      <c r="AK120" s="313">
        <v>2092</v>
      </c>
      <c r="AL120" s="313">
        <v>2034</v>
      </c>
      <c r="AM120" s="313">
        <v>2066</v>
      </c>
      <c r="AN120" s="313">
        <v>2020</v>
      </c>
      <c r="AO120" s="313">
        <v>1995</v>
      </c>
      <c r="AP120" s="313">
        <v>2041</v>
      </c>
      <c r="AQ120" s="313">
        <v>2093</v>
      </c>
      <c r="AR120" s="313">
        <v>2128</v>
      </c>
      <c r="AS120" s="313">
        <v>2273</v>
      </c>
      <c r="AT120" s="313">
        <v>2319</v>
      </c>
      <c r="AU120" s="313">
        <v>2323</v>
      </c>
      <c r="AV120" s="313">
        <v>2276</v>
      </c>
      <c r="AW120" s="313">
        <v>2272</v>
      </c>
      <c r="AX120" s="313">
        <v>2238</v>
      </c>
      <c r="AY120" s="313">
        <v>2223</v>
      </c>
      <c r="AZ120" s="313">
        <v>2121</v>
      </c>
      <c r="BA120" s="313">
        <v>2136</v>
      </c>
      <c r="BB120" s="313">
        <v>2166</v>
      </c>
      <c r="BC120" s="313">
        <v>2089</v>
      </c>
      <c r="BD120" s="313">
        <v>2082</v>
      </c>
      <c r="BE120" s="313">
        <v>2115</v>
      </c>
      <c r="BF120" s="313">
        <v>2091</v>
      </c>
      <c r="BG120" s="313">
        <v>2193</v>
      </c>
      <c r="BH120" s="313">
        <v>1981</v>
      </c>
      <c r="BI120" s="313">
        <v>1971</v>
      </c>
      <c r="BJ120" s="313">
        <v>1995</v>
      </c>
      <c r="BK120" s="313">
        <v>2018</v>
      </c>
      <c r="BL120" s="211">
        <v>1997</v>
      </c>
      <c r="BM120" s="211">
        <v>2003</v>
      </c>
      <c r="BN120" s="211">
        <v>2113</v>
      </c>
      <c r="BO120" s="211">
        <v>2122</v>
      </c>
      <c r="BP120" s="211">
        <v>2099</v>
      </c>
      <c r="BQ120" s="211">
        <v>2113</v>
      </c>
      <c r="BR120" s="211">
        <v>2141</v>
      </c>
      <c r="BS120" s="211">
        <v>2182</v>
      </c>
      <c r="BT120" s="211">
        <v>2236</v>
      </c>
      <c r="BU120" s="211">
        <v>2259</v>
      </c>
      <c r="BV120" s="211">
        <v>2243</v>
      </c>
      <c r="BW120" s="211">
        <v>2249</v>
      </c>
      <c r="BX120" s="313">
        <v>2190</v>
      </c>
      <c r="BY120" s="313">
        <v>2193</v>
      </c>
      <c r="BZ120" s="313">
        <v>2248</v>
      </c>
      <c r="CA120" s="313">
        <v>2244</v>
      </c>
      <c r="CB120" s="313">
        <v>2246</v>
      </c>
      <c r="CC120" s="313">
        <v>2240</v>
      </c>
      <c r="CD120" s="313">
        <v>2250</v>
      </c>
      <c r="CE120" s="313">
        <v>2275</v>
      </c>
      <c r="CF120" s="313">
        <v>2217</v>
      </c>
      <c r="CG120" s="313">
        <v>2232</v>
      </c>
      <c r="CH120" s="313">
        <v>2219</v>
      </c>
      <c r="CI120" s="313">
        <v>2225</v>
      </c>
      <c r="CJ120" s="211">
        <v>2139</v>
      </c>
      <c r="CK120" s="211">
        <v>2093</v>
      </c>
      <c r="CL120" s="211">
        <v>2132</v>
      </c>
      <c r="CM120" s="211">
        <v>2063</v>
      </c>
      <c r="CN120" s="211">
        <v>2055</v>
      </c>
      <c r="CO120" s="211">
        <v>2045</v>
      </c>
      <c r="CP120" s="211">
        <v>2042</v>
      </c>
      <c r="CQ120" s="211">
        <v>2104</v>
      </c>
      <c r="CR120" s="211">
        <v>2104</v>
      </c>
      <c r="CS120" s="211">
        <v>2146</v>
      </c>
      <c r="CT120" s="211">
        <v>2198</v>
      </c>
      <c r="CU120" s="211">
        <v>2184</v>
      </c>
      <c r="CV120" s="313">
        <v>2120</v>
      </c>
      <c r="CW120" s="313">
        <v>2172</v>
      </c>
      <c r="CX120" s="313">
        <v>2195</v>
      </c>
      <c r="CY120" s="313">
        <v>2203</v>
      </c>
      <c r="CZ120" s="313">
        <v>2257</v>
      </c>
      <c r="DA120" s="313">
        <v>2251</v>
      </c>
      <c r="DB120" s="313">
        <v>2252</v>
      </c>
      <c r="DC120" s="313">
        <v>2238</v>
      </c>
      <c r="DD120" s="313">
        <v>2250</v>
      </c>
      <c r="DE120" s="313">
        <v>2300</v>
      </c>
      <c r="DF120" s="313">
        <v>2248</v>
      </c>
      <c r="DG120" s="313">
        <v>2272</v>
      </c>
      <c r="DH120" s="211">
        <v>2232</v>
      </c>
      <c r="DI120" s="211">
        <v>2241</v>
      </c>
      <c r="DJ120" s="211">
        <v>2241</v>
      </c>
      <c r="DK120" s="211">
        <v>2267</v>
      </c>
      <c r="DL120" s="211">
        <v>2256</v>
      </c>
      <c r="DM120" s="211">
        <v>2314</v>
      </c>
      <c r="DN120" s="211">
        <v>2174</v>
      </c>
      <c r="DO120" s="211">
        <v>2312</v>
      </c>
      <c r="DP120" s="211">
        <v>2394</v>
      </c>
      <c r="DQ120" s="211">
        <v>2350</v>
      </c>
      <c r="DR120" s="211">
        <v>2349</v>
      </c>
      <c r="DS120" s="211">
        <v>2288</v>
      </c>
      <c r="DT120" s="313">
        <v>2241</v>
      </c>
      <c r="DU120" s="313">
        <v>2189</v>
      </c>
      <c r="DV120" s="313">
        <v>2228</v>
      </c>
      <c r="DW120" s="313">
        <v>2229</v>
      </c>
      <c r="DX120" s="313">
        <v>2263</v>
      </c>
      <c r="DY120" s="313">
        <v>2263</v>
      </c>
      <c r="DZ120" s="313">
        <v>2245</v>
      </c>
      <c r="EA120" s="313">
        <v>2275</v>
      </c>
      <c r="EB120" s="313">
        <v>2302</v>
      </c>
      <c r="EC120" s="313">
        <v>2311</v>
      </c>
      <c r="ED120" s="313">
        <v>2295</v>
      </c>
      <c r="EE120" s="313">
        <v>2237</v>
      </c>
      <c r="EF120" s="211">
        <v>2154</v>
      </c>
      <c r="EG120" s="211">
        <v>2091</v>
      </c>
      <c r="EH120" s="211">
        <v>2130</v>
      </c>
      <c r="EI120" s="211">
        <v>2197</v>
      </c>
      <c r="EJ120" s="211">
        <v>2262</v>
      </c>
      <c r="EK120" s="211">
        <v>2319</v>
      </c>
      <c r="EL120" s="211">
        <v>2303</v>
      </c>
      <c r="EM120" s="211">
        <v>2397</v>
      </c>
      <c r="EN120" s="211">
        <v>2425</v>
      </c>
      <c r="EO120" s="211">
        <v>2403</v>
      </c>
      <c r="EP120" s="211">
        <v>2387</v>
      </c>
      <c r="EQ120" s="211">
        <v>2398</v>
      </c>
      <c r="ER120" s="211">
        <v>2325</v>
      </c>
      <c r="ES120" s="211">
        <v>2310</v>
      </c>
      <c r="ET120" s="211">
        <v>2276</v>
      </c>
      <c r="EU120" s="211">
        <v>2276</v>
      </c>
      <c r="EV120" s="211">
        <v>2239</v>
      </c>
      <c r="EW120" s="328">
        <v>2252</v>
      </c>
      <c r="EX120" s="211">
        <v>2206</v>
      </c>
      <c r="EY120" s="324">
        <v>-46</v>
      </c>
      <c r="EZ120" s="325">
        <v>97.957371225577305</v>
      </c>
      <c r="FA120" s="324">
        <v>-192</v>
      </c>
      <c r="FB120" s="325">
        <v>91.993327773144301</v>
      </c>
    </row>
    <row r="121" spans="1:158" ht="15" outlineLevel="2">
      <c r="A121" s="348">
        <v>679</v>
      </c>
      <c r="B121" s="349" t="s">
        <v>539</v>
      </c>
      <c r="C121" s="348" t="s">
        <v>601</v>
      </c>
      <c r="D121" s="313">
        <v>5749</v>
      </c>
      <c r="E121" s="313">
        <v>5788</v>
      </c>
      <c r="F121" s="313">
        <v>5796</v>
      </c>
      <c r="G121" s="313">
        <v>5851</v>
      </c>
      <c r="H121" s="313">
        <v>5888</v>
      </c>
      <c r="I121" s="313">
        <v>5911</v>
      </c>
      <c r="J121" s="313">
        <v>5938</v>
      </c>
      <c r="K121" s="313">
        <v>5941</v>
      </c>
      <c r="L121" s="313">
        <v>5908</v>
      </c>
      <c r="M121" s="313">
        <v>5991</v>
      </c>
      <c r="N121" s="313">
        <v>6041</v>
      </c>
      <c r="O121" s="313">
        <v>6003</v>
      </c>
      <c r="P121" s="313">
        <v>5857</v>
      </c>
      <c r="Q121" s="313">
        <v>4560</v>
      </c>
      <c r="R121" s="313">
        <v>5884</v>
      </c>
      <c r="S121" s="313">
        <v>5947</v>
      </c>
      <c r="T121" s="313">
        <v>5888</v>
      </c>
      <c r="U121" s="313">
        <v>6183</v>
      </c>
      <c r="V121" s="313">
        <v>6209</v>
      </c>
      <c r="W121" s="313">
        <v>6239</v>
      </c>
      <c r="X121" s="313">
        <v>6299</v>
      </c>
      <c r="Y121" s="313">
        <v>6338</v>
      </c>
      <c r="Z121" s="313">
        <v>6274</v>
      </c>
      <c r="AA121" s="313">
        <v>6156</v>
      </c>
      <c r="AB121" s="313">
        <v>5998</v>
      </c>
      <c r="AC121" s="313">
        <v>5916</v>
      </c>
      <c r="AD121" s="313">
        <v>5991</v>
      </c>
      <c r="AE121" s="313">
        <v>6058</v>
      </c>
      <c r="AF121" s="313">
        <v>6062</v>
      </c>
      <c r="AG121" s="313">
        <v>6149</v>
      </c>
      <c r="AH121" s="313">
        <v>6329</v>
      </c>
      <c r="AI121" s="313">
        <v>6418</v>
      </c>
      <c r="AJ121" s="313">
        <v>6534</v>
      </c>
      <c r="AK121" s="313">
        <v>6527</v>
      </c>
      <c r="AL121" s="313">
        <v>6319</v>
      </c>
      <c r="AM121" s="313">
        <v>6327</v>
      </c>
      <c r="AN121" s="313">
        <v>6109</v>
      </c>
      <c r="AO121" s="313">
        <v>6081</v>
      </c>
      <c r="AP121" s="313">
        <v>6122</v>
      </c>
      <c r="AQ121" s="313">
        <v>6238</v>
      </c>
      <c r="AR121" s="313">
        <v>6307</v>
      </c>
      <c r="AS121" s="313">
        <v>6491</v>
      </c>
      <c r="AT121" s="313">
        <v>6505</v>
      </c>
      <c r="AU121" s="313">
        <v>6514</v>
      </c>
      <c r="AV121" s="313">
        <v>6502</v>
      </c>
      <c r="AW121" s="313">
        <v>6523</v>
      </c>
      <c r="AX121" s="313">
        <v>6419</v>
      </c>
      <c r="AY121" s="313">
        <v>6427</v>
      </c>
      <c r="AZ121" s="313">
        <v>6361</v>
      </c>
      <c r="BA121" s="313">
        <v>6347</v>
      </c>
      <c r="BB121" s="313">
        <v>6378</v>
      </c>
      <c r="BC121" s="313">
        <v>6338</v>
      </c>
      <c r="BD121" s="313">
        <v>6322</v>
      </c>
      <c r="BE121" s="313">
        <v>6302</v>
      </c>
      <c r="BF121" s="313">
        <v>6329</v>
      </c>
      <c r="BG121" s="313">
        <v>6237</v>
      </c>
      <c r="BH121" s="313">
        <v>6247</v>
      </c>
      <c r="BI121" s="313">
        <v>6250</v>
      </c>
      <c r="BJ121" s="313">
        <v>6179</v>
      </c>
      <c r="BK121" s="313">
        <v>6240</v>
      </c>
      <c r="BL121" s="211">
        <v>6178</v>
      </c>
      <c r="BM121" s="211">
        <v>6092</v>
      </c>
      <c r="BN121" s="211">
        <v>6123</v>
      </c>
      <c r="BO121" s="211">
        <v>6114</v>
      </c>
      <c r="BP121" s="211">
        <v>6118</v>
      </c>
      <c r="BQ121" s="211">
        <v>6161</v>
      </c>
      <c r="BR121" s="211">
        <v>6100</v>
      </c>
      <c r="BS121" s="211">
        <v>6099</v>
      </c>
      <c r="BT121" s="211">
        <v>6074</v>
      </c>
      <c r="BU121" s="211">
        <v>6089</v>
      </c>
      <c r="BV121" s="211">
        <v>6074</v>
      </c>
      <c r="BW121" s="211">
        <v>6017</v>
      </c>
      <c r="BX121" s="313">
        <v>5908</v>
      </c>
      <c r="BY121" s="313">
        <v>5772</v>
      </c>
      <c r="BZ121" s="313">
        <v>5829</v>
      </c>
      <c r="CA121" s="313">
        <v>5865</v>
      </c>
      <c r="CB121" s="313">
        <v>5859</v>
      </c>
      <c r="CC121" s="313">
        <v>5847</v>
      </c>
      <c r="CD121" s="313">
        <v>5817</v>
      </c>
      <c r="CE121" s="313">
        <v>5813</v>
      </c>
      <c r="CF121" s="313">
        <v>5779</v>
      </c>
      <c r="CG121" s="313">
        <v>5782</v>
      </c>
      <c r="CH121" s="313">
        <v>5801</v>
      </c>
      <c r="CI121" s="313">
        <v>5784</v>
      </c>
      <c r="CJ121" s="211">
        <v>5648</v>
      </c>
      <c r="CK121" s="211">
        <v>5630</v>
      </c>
      <c r="CL121" s="211">
        <v>5641</v>
      </c>
      <c r="CM121" s="211">
        <v>5589</v>
      </c>
      <c r="CN121" s="211">
        <v>5515</v>
      </c>
      <c r="CO121" s="211">
        <v>5413</v>
      </c>
      <c r="CP121" s="211">
        <v>5426</v>
      </c>
      <c r="CQ121" s="211">
        <v>5593</v>
      </c>
      <c r="CR121" s="211">
        <v>5662</v>
      </c>
      <c r="CS121" s="211">
        <v>5684</v>
      </c>
      <c r="CT121" s="211">
        <v>5763</v>
      </c>
      <c r="CU121" s="211">
        <v>5799</v>
      </c>
      <c r="CV121" s="313">
        <v>5756</v>
      </c>
      <c r="CW121" s="313">
        <v>5790</v>
      </c>
      <c r="CX121" s="313">
        <v>5858</v>
      </c>
      <c r="CY121" s="313">
        <v>5898</v>
      </c>
      <c r="CZ121" s="313">
        <v>5948</v>
      </c>
      <c r="DA121" s="313">
        <v>5920</v>
      </c>
      <c r="DB121" s="313">
        <v>5931</v>
      </c>
      <c r="DC121" s="313">
        <v>5948</v>
      </c>
      <c r="DD121" s="313">
        <v>5847</v>
      </c>
      <c r="DE121" s="313">
        <v>5826</v>
      </c>
      <c r="DF121" s="313">
        <v>5841</v>
      </c>
      <c r="DG121" s="313">
        <v>5837</v>
      </c>
      <c r="DH121" s="211">
        <v>5800</v>
      </c>
      <c r="DI121" s="211">
        <v>5851</v>
      </c>
      <c r="DJ121" s="211">
        <v>5921</v>
      </c>
      <c r="DK121" s="211">
        <v>5982</v>
      </c>
      <c r="DL121" s="211">
        <v>5945</v>
      </c>
      <c r="DM121" s="211">
        <v>5965</v>
      </c>
      <c r="DN121" s="211">
        <v>5500</v>
      </c>
      <c r="DO121" s="211">
        <v>5489</v>
      </c>
      <c r="DP121" s="211">
        <v>5508</v>
      </c>
      <c r="DQ121" s="211">
        <v>5481</v>
      </c>
      <c r="DR121" s="211">
        <v>5515</v>
      </c>
      <c r="DS121" s="211">
        <v>5496</v>
      </c>
      <c r="DT121" s="313">
        <v>5393</v>
      </c>
      <c r="DU121" s="313">
        <v>5410</v>
      </c>
      <c r="DV121" s="313">
        <v>5488</v>
      </c>
      <c r="DW121" s="313">
        <v>5493</v>
      </c>
      <c r="DX121" s="313">
        <v>5456</v>
      </c>
      <c r="DY121" s="313">
        <v>5466</v>
      </c>
      <c r="DZ121" s="313">
        <v>5466</v>
      </c>
      <c r="EA121" s="313">
        <v>5441</v>
      </c>
      <c r="EB121" s="313">
        <v>5365</v>
      </c>
      <c r="EC121" s="313">
        <v>5383</v>
      </c>
      <c r="ED121" s="313">
        <v>5424</v>
      </c>
      <c r="EE121" s="313">
        <v>5358</v>
      </c>
      <c r="EF121" s="211">
        <v>5278</v>
      </c>
      <c r="EG121" s="211">
        <v>5305</v>
      </c>
      <c r="EH121" s="211">
        <v>5298</v>
      </c>
      <c r="EI121" s="211">
        <v>5291</v>
      </c>
      <c r="EJ121" s="211">
        <v>5270</v>
      </c>
      <c r="EK121" s="211">
        <v>5260</v>
      </c>
      <c r="EL121" s="211">
        <v>5218</v>
      </c>
      <c r="EM121" s="211">
        <v>5202</v>
      </c>
      <c r="EN121" s="211">
        <v>5220</v>
      </c>
      <c r="EO121" s="211">
        <v>5210</v>
      </c>
      <c r="EP121" s="211">
        <v>5196</v>
      </c>
      <c r="EQ121" s="211">
        <v>5163</v>
      </c>
      <c r="ER121" s="211">
        <v>5103</v>
      </c>
      <c r="ES121" s="211">
        <v>5152</v>
      </c>
      <c r="ET121" s="211">
        <v>5199</v>
      </c>
      <c r="EU121" s="211">
        <v>5164</v>
      </c>
      <c r="EV121" s="211">
        <v>5095</v>
      </c>
      <c r="EW121" s="328">
        <v>5158</v>
      </c>
      <c r="EX121" s="211">
        <v>5131</v>
      </c>
      <c r="EY121" s="324">
        <v>-27</v>
      </c>
      <c r="EZ121" s="325">
        <v>99.476541295075606</v>
      </c>
      <c r="FA121" s="324">
        <v>-32</v>
      </c>
      <c r="FB121" s="325">
        <v>99.380205306992096</v>
      </c>
    </row>
    <row r="122" spans="1:158" ht="15" outlineLevel="2">
      <c r="A122" s="348">
        <v>789</v>
      </c>
      <c r="B122" s="349" t="s">
        <v>539</v>
      </c>
      <c r="C122" s="348" t="s">
        <v>602</v>
      </c>
      <c r="D122" s="313">
        <v>3707</v>
      </c>
      <c r="E122" s="313">
        <v>3629</v>
      </c>
      <c r="F122" s="313">
        <v>3613</v>
      </c>
      <c r="G122" s="313">
        <v>3625</v>
      </c>
      <c r="H122" s="313">
        <v>3722</v>
      </c>
      <c r="I122" s="313">
        <v>3771</v>
      </c>
      <c r="J122" s="313">
        <v>3730</v>
      </c>
      <c r="K122" s="313">
        <v>3681</v>
      </c>
      <c r="L122" s="313">
        <v>3679</v>
      </c>
      <c r="M122" s="313">
        <v>3735</v>
      </c>
      <c r="N122" s="313">
        <v>3837</v>
      </c>
      <c r="O122" s="313">
        <v>3817</v>
      </c>
      <c r="P122" s="313">
        <v>3831</v>
      </c>
      <c r="Q122" s="313">
        <v>3649</v>
      </c>
      <c r="R122" s="313">
        <v>3929</v>
      </c>
      <c r="S122" s="313">
        <v>3944</v>
      </c>
      <c r="T122" s="313">
        <v>3722</v>
      </c>
      <c r="U122" s="313">
        <v>3861</v>
      </c>
      <c r="V122" s="313">
        <v>3846</v>
      </c>
      <c r="W122" s="313">
        <v>3901</v>
      </c>
      <c r="X122" s="313">
        <v>3909</v>
      </c>
      <c r="Y122" s="313">
        <v>3941</v>
      </c>
      <c r="Z122" s="313">
        <v>3930</v>
      </c>
      <c r="AA122" s="313">
        <v>3894</v>
      </c>
      <c r="AB122" s="313">
        <v>3795</v>
      </c>
      <c r="AC122" s="313">
        <v>3700</v>
      </c>
      <c r="AD122" s="313">
        <v>3700</v>
      </c>
      <c r="AE122" s="313">
        <v>3761</v>
      </c>
      <c r="AF122" s="313">
        <v>3783</v>
      </c>
      <c r="AG122" s="313">
        <v>3761</v>
      </c>
      <c r="AH122" s="313">
        <v>3817</v>
      </c>
      <c r="AI122" s="313">
        <v>3822</v>
      </c>
      <c r="AJ122" s="313">
        <v>4035</v>
      </c>
      <c r="AK122" s="313">
        <v>4009</v>
      </c>
      <c r="AL122" s="313">
        <v>3889</v>
      </c>
      <c r="AM122" s="313">
        <v>3958</v>
      </c>
      <c r="AN122" s="313">
        <v>3936</v>
      </c>
      <c r="AO122" s="313">
        <v>3868</v>
      </c>
      <c r="AP122" s="313">
        <v>3933</v>
      </c>
      <c r="AQ122" s="313">
        <v>4058</v>
      </c>
      <c r="AR122" s="313">
        <v>4100</v>
      </c>
      <c r="AS122" s="313">
        <v>4276</v>
      </c>
      <c r="AT122" s="313">
        <v>4222</v>
      </c>
      <c r="AU122" s="313">
        <v>4259</v>
      </c>
      <c r="AV122" s="313">
        <v>4262</v>
      </c>
      <c r="AW122" s="313">
        <v>4349</v>
      </c>
      <c r="AX122" s="313">
        <v>4373</v>
      </c>
      <c r="AY122" s="313">
        <v>4308</v>
      </c>
      <c r="AZ122" s="313">
        <v>4256</v>
      </c>
      <c r="BA122" s="313">
        <v>4248</v>
      </c>
      <c r="BB122" s="313">
        <v>4318</v>
      </c>
      <c r="BC122" s="313">
        <v>4301</v>
      </c>
      <c r="BD122" s="313">
        <v>4309</v>
      </c>
      <c r="BE122" s="313">
        <v>4322</v>
      </c>
      <c r="BF122" s="313">
        <v>4356</v>
      </c>
      <c r="BG122" s="313">
        <v>4557</v>
      </c>
      <c r="BH122" s="313">
        <v>4225</v>
      </c>
      <c r="BI122" s="313">
        <v>4271</v>
      </c>
      <c r="BJ122" s="313">
        <v>4210</v>
      </c>
      <c r="BK122" s="313">
        <v>4230</v>
      </c>
      <c r="BL122" s="211">
        <v>4176</v>
      </c>
      <c r="BM122" s="211">
        <v>4067</v>
      </c>
      <c r="BN122" s="211">
        <v>4105</v>
      </c>
      <c r="BO122" s="211">
        <v>4113</v>
      </c>
      <c r="BP122" s="211">
        <v>4139</v>
      </c>
      <c r="BQ122" s="211">
        <v>4177</v>
      </c>
      <c r="BR122" s="211">
        <v>4186</v>
      </c>
      <c r="BS122" s="211">
        <v>4174</v>
      </c>
      <c r="BT122" s="211">
        <v>4172</v>
      </c>
      <c r="BU122" s="211">
        <v>4175</v>
      </c>
      <c r="BV122" s="211">
        <v>4144</v>
      </c>
      <c r="BW122" s="211">
        <v>4108</v>
      </c>
      <c r="BX122" s="313">
        <v>4061</v>
      </c>
      <c r="BY122" s="313">
        <v>4017</v>
      </c>
      <c r="BZ122" s="313">
        <v>4109</v>
      </c>
      <c r="CA122" s="313">
        <v>4129</v>
      </c>
      <c r="CB122" s="313">
        <v>4155</v>
      </c>
      <c r="CC122" s="313">
        <v>4147</v>
      </c>
      <c r="CD122" s="313">
        <v>4159</v>
      </c>
      <c r="CE122" s="313">
        <v>4111</v>
      </c>
      <c r="CF122" s="313">
        <v>4089</v>
      </c>
      <c r="CG122" s="313">
        <v>4109</v>
      </c>
      <c r="CH122" s="313">
        <v>4119</v>
      </c>
      <c r="CI122" s="313">
        <v>4111</v>
      </c>
      <c r="CJ122" s="211">
        <v>4052</v>
      </c>
      <c r="CK122" s="211">
        <v>3901</v>
      </c>
      <c r="CL122" s="211">
        <v>3978</v>
      </c>
      <c r="CM122" s="211">
        <v>4028</v>
      </c>
      <c r="CN122" s="211">
        <v>4013</v>
      </c>
      <c r="CO122" s="211">
        <v>4054</v>
      </c>
      <c r="CP122" s="211">
        <v>4084</v>
      </c>
      <c r="CQ122" s="211">
        <v>4163</v>
      </c>
      <c r="CR122" s="211">
        <v>4177</v>
      </c>
      <c r="CS122" s="211">
        <v>4264</v>
      </c>
      <c r="CT122" s="211">
        <v>4357</v>
      </c>
      <c r="CU122" s="211">
        <v>4386</v>
      </c>
      <c r="CV122" s="313">
        <v>4389</v>
      </c>
      <c r="CW122" s="313">
        <v>4381</v>
      </c>
      <c r="CX122" s="313">
        <v>4527</v>
      </c>
      <c r="CY122" s="313">
        <v>4545</v>
      </c>
      <c r="CZ122" s="313">
        <v>4557</v>
      </c>
      <c r="DA122" s="313">
        <v>4566</v>
      </c>
      <c r="DB122" s="313">
        <v>4586</v>
      </c>
      <c r="DC122" s="313">
        <v>4566</v>
      </c>
      <c r="DD122" s="313">
        <v>4434</v>
      </c>
      <c r="DE122" s="313">
        <v>4433</v>
      </c>
      <c r="DF122" s="313">
        <v>4446</v>
      </c>
      <c r="DG122" s="313">
        <v>4466</v>
      </c>
      <c r="DH122" s="211">
        <v>4426</v>
      </c>
      <c r="DI122" s="211">
        <v>4390</v>
      </c>
      <c r="DJ122" s="211">
        <v>4523</v>
      </c>
      <c r="DK122" s="211">
        <v>4530</v>
      </c>
      <c r="DL122" s="211">
        <v>4539</v>
      </c>
      <c r="DM122" s="211">
        <v>4545</v>
      </c>
      <c r="DN122" s="211">
        <v>4244</v>
      </c>
      <c r="DO122" s="211">
        <v>4269</v>
      </c>
      <c r="DP122" s="211">
        <v>4337</v>
      </c>
      <c r="DQ122" s="211">
        <v>4319</v>
      </c>
      <c r="DR122" s="211">
        <v>4334</v>
      </c>
      <c r="DS122" s="211">
        <v>4354</v>
      </c>
      <c r="DT122" s="313">
        <v>4240</v>
      </c>
      <c r="DU122" s="313">
        <v>4230</v>
      </c>
      <c r="DV122" s="313">
        <v>4378</v>
      </c>
      <c r="DW122" s="313">
        <v>4382</v>
      </c>
      <c r="DX122" s="313">
        <v>4366</v>
      </c>
      <c r="DY122" s="313">
        <v>4359</v>
      </c>
      <c r="DZ122" s="313">
        <v>4311</v>
      </c>
      <c r="EA122" s="313">
        <v>4345</v>
      </c>
      <c r="EB122" s="313">
        <v>4351</v>
      </c>
      <c r="EC122" s="313">
        <v>4354</v>
      </c>
      <c r="ED122" s="313">
        <v>4396</v>
      </c>
      <c r="EE122" s="313">
        <v>4366</v>
      </c>
      <c r="EF122" s="211">
        <v>4270</v>
      </c>
      <c r="EG122" s="211">
        <v>4227</v>
      </c>
      <c r="EH122" s="211">
        <v>4261</v>
      </c>
      <c r="EI122" s="211">
        <v>4276</v>
      </c>
      <c r="EJ122" s="211">
        <v>4267</v>
      </c>
      <c r="EK122" s="211">
        <v>4253</v>
      </c>
      <c r="EL122" s="211">
        <v>4225</v>
      </c>
      <c r="EM122" s="211">
        <v>4236</v>
      </c>
      <c r="EN122" s="211">
        <v>4268</v>
      </c>
      <c r="EO122" s="211">
        <v>4293</v>
      </c>
      <c r="EP122" s="211">
        <v>4305</v>
      </c>
      <c r="EQ122" s="211">
        <v>4319</v>
      </c>
      <c r="ER122" s="211">
        <v>4258</v>
      </c>
      <c r="ES122" s="211">
        <v>4244</v>
      </c>
      <c r="ET122" s="211">
        <v>4280</v>
      </c>
      <c r="EU122" s="211">
        <v>4270</v>
      </c>
      <c r="EV122" s="211">
        <v>4256</v>
      </c>
      <c r="EW122" s="328">
        <v>4276</v>
      </c>
      <c r="EX122" s="211">
        <v>4229</v>
      </c>
      <c r="EY122" s="324">
        <v>-47</v>
      </c>
      <c r="EZ122" s="325">
        <v>98.900841908325503</v>
      </c>
      <c r="FA122" s="324">
        <v>-90</v>
      </c>
      <c r="FB122" s="325">
        <v>97.916184301921703</v>
      </c>
    </row>
    <row r="123" spans="1:158" ht="15" outlineLevel="2">
      <c r="A123" s="348">
        <v>792</v>
      </c>
      <c r="B123" s="349" t="s">
        <v>539</v>
      </c>
      <c r="C123" s="348" t="s">
        <v>468</v>
      </c>
      <c r="D123" s="313">
        <v>1538</v>
      </c>
      <c r="E123" s="313">
        <v>1544</v>
      </c>
      <c r="F123" s="313">
        <v>1515</v>
      </c>
      <c r="G123" s="313">
        <v>1544</v>
      </c>
      <c r="H123" s="313">
        <v>1539</v>
      </c>
      <c r="I123" s="313">
        <v>1566</v>
      </c>
      <c r="J123" s="313">
        <v>1548</v>
      </c>
      <c r="K123" s="313">
        <v>1566</v>
      </c>
      <c r="L123" s="313">
        <v>1532</v>
      </c>
      <c r="M123" s="313">
        <v>1577</v>
      </c>
      <c r="N123" s="313">
        <v>1594</v>
      </c>
      <c r="O123" s="313">
        <v>1631</v>
      </c>
      <c r="P123" s="313">
        <v>1573</v>
      </c>
      <c r="Q123" s="313">
        <v>1246</v>
      </c>
      <c r="R123" s="313">
        <v>1484</v>
      </c>
      <c r="S123" s="313">
        <v>1520</v>
      </c>
      <c r="T123" s="313">
        <v>1539</v>
      </c>
      <c r="U123" s="313">
        <v>1492</v>
      </c>
      <c r="V123" s="313">
        <v>1490</v>
      </c>
      <c r="W123" s="313">
        <v>1581</v>
      </c>
      <c r="X123" s="313">
        <v>1597</v>
      </c>
      <c r="Y123" s="313">
        <v>1622</v>
      </c>
      <c r="Z123" s="313">
        <v>1593</v>
      </c>
      <c r="AA123" s="313">
        <v>1588</v>
      </c>
      <c r="AB123" s="313">
        <v>1539</v>
      </c>
      <c r="AC123" s="313">
        <v>1494</v>
      </c>
      <c r="AD123" s="313">
        <v>1519</v>
      </c>
      <c r="AE123" s="313">
        <v>1570</v>
      </c>
      <c r="AF123" s="313">
        <v>1539</v>
      </c>
      <c r="AG123" s="313">
        <v>1571</v>
      </c>
      <c r="AH123" s="313">
        <v>1749</v>
      </c>
      <c r="AI123" s="313">
        <v>1802</v>
      </c>
      <c r="AJ123" s="313">
        <v>1828</v>
      </c>
      <c r="AK123" s="313">
        <v>1796</v>
      </c>
      <c r="AL123" s="313">
        <v>1698</v>
      </c>
      <c r="AM123" s="313">
        <v>1682</v>
      </c>
      <c r="AN123" s="313">
        <v>1647</v>
      </c>
      <c r="AO123" s="313">
        <v>1587</v>
      </c>
      <c r="AP123" s="313">
        <v>1611</v>
      </c>
      <c r="AQ123" s="313">
        <v>1637</v>
      </c>
      <c r="AR123" s="313">
        <v>1673</v>
      </c>
      <c r="AS123" s="313">
        <v>1718</v>
      </c>
      <c r="AT123" s="313">
        <v>1778</v>
      </c>
      <c r="AU123" s="313">
        <v>1803</v>
      </c>
      <c r="AV123" s="313">
        <v>1832</v>
      </c>
      <c r="AW123" s="313">
        <v>1849</v>
      </c>
      <c r="AX123" s="313">
        <v>1809</v>
      </c>
      <c r="AY123" s="313">
        <v>1816</v>
      </c>
      <c r="AZ123" s="313">
        <v>1798</v>
      </c>
      <c r="BA123" s="313">
        <v>1837</v>
      </c>
      <c r="BB123" s="313">
        <v>1865</v>
      </c>
      <c r="BC123" s="313">
        <v>1837</v>
      </c>
      <c r="BD123" s="313">
        <v>1839</v>
      </c>
      <c r="BE123" s="313">
        <v>1870</v>
      </c>
      <c r="BF123" s="313">
        <v>1868</v>
      </c>
      <c r="BG123" s="313">
        <v>1867</v>
      </c>
      <c r="BH123" s="313">
        <v>1906</v>
      </c>
      <c r="BI123" s="313">
        <v>1901</v>
      </c>
      <c r="BJ123" s="313">
        <v>1877</v>
      </c>
      <c r="BK123" s="313">
        <v>1862</v>
      </c>
      <c r="BL123" s="211">
        <v>1864</v>
      </c>
      <c r="BM123" s="211">
        <v>1859</v>
      </c>
      <c r="BN123" s="211">
        <v>1882</v>
      </c>
      <c r="BO123" s="211">
        <v>1908</v>
      </c>
      <c r="BP123" s="211">
        <v>1896</v>
      </c>
      <c r="BQ123" s="211">
        <v>1929</v>
      </c>
      <c r="BR123" s="211">
        <v>1933</v>
      </c>
      <c r="BS123" s="211">
        <v>1923</v>
      </c>
      <c r="BT123" s="211">
        <v>1932</v>
      </c>
      <c r="BU123" s="211">
        <v>1927</v>
      </c>
      <c r="BV123" s="211">
        <v>1931</v>
      </c>
      <c r="BW123" s="211">
        <v>1911</v>
      </c>
      <c r="BX123" s="313">
        <v>1862</v>
      </c>
      <c r="BY123" s="313">
        <v>1908</v>
      </c>
      <c r="BZ123" s="313">
        <v>1956</v>
      </c>
      <c r="CA123" s="313">
        <v>1964</v>
      </c>
      <c r="CB123" s="313">
        <v>1978</v>
      </c>
      <c r="CC123" s="313">
        <v>1986</v>
      </c>
      <c r="CD123" s="313">
        <v>1980</v>
      </c>
      <c r="CE123" s="313">
        <v>2009</v>
      </c>
      <c r="CF123" s="313">
        <v>1964</v>
      </c>
      <c r="CG123" s="313">
        <v>1949</v>
      </c>
      <c r="CH123" s="313">
        <v>1934</v>
      </c>
      <c r="CI123" s="313">
        <v>1910</v>
      </c>
      <c r="CJ123" s="211">
        <v>1840</v>
      </c>
      <c r="CK123" s="211">
        <v>1844</v>
      </c>
      <c r="CL123" s="211">
        <v>1850</v>
      </c>
      <c r="CM123" s="211">
        <v>1795</v>
      </c>
      <c r="CN123" s="211">
        <v>1736</v>
      </c>
      <c r="CO123" s="211">
        <v>1794</v>
      </c>
      <c r="CP123" s="211">
        <v>1816</v>
      </c>
      <c r="CQ123" s="211">
        <v>1919</v>
      </c>
      <c r="CR123" s="211">
        <v>1920</v>
      </c>
      <c r="CS123" s="211">
        <v>1959</v>
      </c>
      <c r="CT123" s="211">
        <v>1964</v>
      </c>
      <c r="CU123" s="211">
        <v>1962</v>
      </c>
      <c r="CV123" s="313">
        <v>1955</v>
      </c>
      <c r="CW123" s="313">
        <v>2002</v>
      </c>
      <c r="CX123" s="313">
        <v>2061</v>
      </c>
      <c r="CY123" s="313">
        <v>2058</v>
      </c>
      <c r="CZ123" s="313">
        <v>2066</v>
      </c>
      <c r="DA123" s="313">
        <v>2054</v>
      </c>
      <c r="DB123" s="313">
        <v>2051</v>
      </c>
      <c r="DC123" s="313">
        <v>2043</v>
      </c>
      <c r="DD123" s="313">
        <v>2055</v>
      </c>
      <c r="DE123" s="313">
        <v>2088</v>
      </c>
      <c r="DF123" s="313">
        <v>2094</v>
      </c>
      <c r="DG123" s="313">
        <v>2084</v>
      </c>
      <c r="DH123" s="211">
        <v>2042</v>
      </c>
      <c r="DI123" s="211">
        <v>2056</v>
      </c>
      <c r="DJ123" s="211">
        <v>2063</v>
      </c>
      <c r="DK123" s="211">
        <v>2085</v>
      </c>
      <c r="DL123" s="211">
        <v>2105</v>
      </c>
      <c r="DM123" s="211">
        <v>2084</v>
      </c>
      <c r="DN123" s="211">
        <v>1876</v>
      </c>
      <c r="DO123" s="211">
        <v>1875</v>
      </c>
      <c r="DP123" s="211">
        <v>1856</v>
      </c>
      <c r="DQ123" s="211">
        <v>1853</v>
      </c>
      <c r="DR123" s="211">
        <v>1842</v>
      </c>
      <c r="DS123" s="211">
        <v>1849</v>
      </c>
      <c r="DT123" s="313">
        <v>1811</v>
      </c>
      <c r="DU123" s="313">
        <v>1830</v>
      </c>
      <c r="DV123" s="313">
        <v>1898</v>
      </c>
      <c r="DW123" s="313">
        <v>1913</v>
      </c>
      <c r="DX123" s="313">
        <v>1947</v>
      </c>
      <c r="DY123" s="313">
        <v>1929</v>
      </c>
      <c r="DZ123" s="313">
        <v>1902</v>
      </c>
      <c r="EA123" s="313">
        <v>1878</v>
      </c>
      <c r="EB123" s="313">
        <v>1856</v>
      </c>
      <c r="EC123" s="313">
        <v>1895</v>
      </c>
      <c r="ED123" s="313">
        <v>1865</v>
      </c>
      <c r="EE123" s="313">
        <v>1814</v>
      </c>
      <c r="EF123" s="211">
        <v>1772</v>
      </c>
      <c r="EG123" s="211">
        <v>1784</v>
      </c>
      <c r="EH123" s="211">
        <v>1770</v>
      </c>
      <c r="EI123" s="211">
        <v>1759</v>
      </c>
      <c r="EJ123" s="211">
        <v>1758</v>
      </c>
      <c r="EK123" s="211">
        <v>1738</v>
      </c>
      <c r="EL123" s="211">
        <v>1726</v>
      </c>
      <c r="EM123" s="211">
        <v>1745</v>
      </c>
      <c r="EN123" s="211">
        <v>1751</v>
      </c>
      <c r="EO123" s="211">
        <v>1734</v>
      </c>
      <c r="EP123" s="211">
        <v>1740</v>
      </c>
      <c r="EQ123" s="211">
        <v>1757</v>
      </c>
      <c r="ER123" s="211">
        <v>1681</v>
      </c>
      <c r="ES123" s="211">
        <v>1684</v>
      </c>
      <c r="ET123" s="211">
        <v>1708</v>
      </c>
      <c r="EU123" s="211">
        <v>1745</v>
      </c>
      <c r="EV123" s="211">
        <v>1759</v>
      </c>
      <c r="EW123" s="328">
        <v>1809</v>
      </c>
      <c r="EX123" s="211">
        <v>1791</v>
      </c>
      <c r="EY123" s="324">
        <v>-18</v>
      </c>
      <c r="EZ123" s="325">
        <v>99.004975124378106</v>
      </c>
      <c r="FA123" s="324">
        <v>34</v>
      </c>
      <c r="FB123" s="325">
        <v>101.935116676153</v>
      </c>
    </row>
    <row r="124" spans="1:158" ht="15" outlineLevel="2">
      <c r="A124" s="348">
        <v>809</v>
      </c>
      <c r="B124" s="349" t="s">
        <v>539</v>
      </c>
      <c r="C124" s="348" t="s">
        <v>603</v>
      </c>
      <c r="D124" s="313">
        <v>3671</v>
      </c>
      <c r="E124" s="313">
        <v>3602</v>
      </c>
      <c r="F124" s="313">
        <v>3625</v>
      </c>
      <c r="G124" s="313">
        <v>3695</v>
      </c>
      <c r="H124" s="313">
        <v>3750</v>
      </c>
      <c r="I124" s="313">
        <v>3778</v>
      </c>
      <c r="J124" s="313">
        <v>3648</v>
      </c>
      <c r="K124" s="313">
        <v>3647</v>
      </c>
      <c r="L124" s="313">
        <v>3645</v>
      </c>
      <c r="M124" s="313">
        <v>3688</v>
      </c>
      <c r="N124" s="313">
        <v>3687</v>
      </c>
      <c r="O124" s="313">
        <v>3710</v>
      </c>
      <c r="P124" s="313">
        <v>3590</v>
      </c>
      <c r="Q124" s="313">
        <v>3253</v>
      </c>
      <c r="R124" s="313">
        <v>3597</v>
      </c>
      <c r="S124" s="313">
        <v>3643</v>
      </c>
      <c r="T124" s="313">
        <v>3750</v>
      </c>
      <c r="U124" s="313">
        <v>3656</v>
      </c>
      <c r="V124" s="313">
        <v>3631</v>
      </c>
      <c r="W124" s="313">
        <v>3742</v>
      </c>
      <c r="X124" s="313">
        <v>3759</v>
      </c>
      <c r="Y124" s="313">
        <v>3812</v>
      </c>
      <c r="Z124" s="313">
        <v>3767</v>
      </c>
      <c r="AA124" s="313">
        <v>3704</v>
      </c>
      <c r="AB124" s="313">
        <v>3586</v>
      </c>
      <c r="AC124" s="313">
        <v>3537</v>
      </c>
      <c r="AD124" s="313">
        <v>3545</v>
      </c>
      <c r="AE124" s="313">
        <v>3543</v>
      </c>
      <c r="AF124" s="313">
        <v>3551</v>
      </c>
      <c r="AG124" s="313">
        <v>3623</v>
      </c>
      <c r="AH124" s="313">
        <v>3833</v>
      </c>
      <c r="AI124" s="313">
        <v>3908</v>
      </c>
      <c r="AJ124" s="313">
        <v>3951</v>
      </c>
      <c r="AK124" s="313">
        <v>3955</v>
      </c>
      <c r="AL124" s="313">
        <v>3782</v>
      </c>
      <c r="AM124" s="313">
        <v>3733</v>
      </c>
      <c r="AN124" s="313">
        <v>3636</v>
      </c>
      <c r="AO124" s="313">
        <v>3549</v>
      </c>
      <c r="AP124" s="313">
        <v>3554</v>
      </c>
      <c r="AQ124" s="313">
        <v>3641</v>
      </c>
      <c r="AR124" s="313">
        <v>3675</v>
      </c>
      <c r="AS124" s="313">
        <v>3734</v>
      </c>
      <c r="AT124" s="313">
        <v>3747</v>
      </c>
      <c r="AU124" s="313">
        <v>3791</v>
      </c>
      <c r="AV124" s="313">
        <v>3803</v>
      </c>
      <c r="AW124" s="313">
        <v>3828</v>
      </c>
      <c r="AX124" s="313">
        <v>3805</v>
      </c>
      <c r="AY124" s="313">
        <v>3790</v>
      </c>
      <c r="AZ124" s="313">
        <v>3753</v>
      </c>
      <c r="BA124" s="313">
        <v>3738</v>
      </c>
      <c r="BB124" s="313">
        <v>3710</v>
      </c>
      <c r="BC124" s="313">
        <v>3634</v>
      </c>
      <c r="BD124" s="313">
        <v>3607</v>
      </c>
      <c r="BE124" s="313">
        <v>3621</v>
      </c>
      <c r="BF124" s="313">
        <v>3623</v>
      </c>
      <c r="BG124" s="313">
        <v>3675</v>
      </c>
      <c r="BH124" s="313">
        <v>3622</v>
      </c>
      <c r="BI124" s="313">
        <v>3572</v>
      </c>
      <c r="BJ124" s="313">
        <v>3540</v>
      </c>
      <c r="BK124" s="313">
        <v>3586</v>
      </c>
      <c r="BL124" s="211">
        <v>3479</v>
      </c>
      <c r="BM124" s="211">
        <v>3447</v>
      </c>
      <c r="BN124" s="211">
        <v>3479</v>
      </c>
      <c r="BO124" s="211">
        <v>3493</v>
      </c>
      <c r="BP124" s="211">
        <v>3530</v>
      </c>
      <c r="BQ124" s="211">
        <v>3500</v>
      </c>
      <c r="BR124" s="211">
        <v>3451</v>
      </c>
      <c r="BS124" s="211">
        <v>3487</v>
      </c>
      <c r="BT124" s="211">
        <v>3541</v>
      </c>
      <c r="BU124" s="211">
        <v>3538</v>
      </c>
      <c r="BV124" s="211">
        <v>3551</v>
      </c>
      <c r="BW124" s="211">
        <v>3540</v>
      </c>
      <c r="BX124" s="313">
        <v>3502</v>
      </c>
      <c r="BY124" s="313">
        <v>3558</v>
      </c>
      <c r="BZ124" s="313">
        <v>3561</v>
      </c>
      <c r="CA124" s="313">
        <v>3583</v>
      </c>
      <c r="CB124" s="313">
        <v>3617</v>
      </c>
      <c r="CC124" s="313">
        <v>3643</v>
      </c>
      <c r="CD124" s="313">
        <v>3657</v>
      </c>
      <c r="CE124" s="313">
        <v>3650</v>
      </c>
      <c r="CF124" s="313">
        <v>3602</v>
      </c>
      <c r="CG124" s="313">
        <v>3602</v>
      </c>
      <c r="CH124" s="313">
        <v>3602</v>
      </c>
      <c r="CI124" s="313">
        <v>3582</v>
      </c>
      <c r="CJ124" s="211">
        <v>3550</v>
      </c>
      <c r="CK124" s="211">
        <v>3528</v>
      </c>
      <c r="CL124" s="211">
        <v>3565</v>
      </c>
      <c r="CM124" s="211">
        <v>3570</v>
      </c>
      <c r="CN124" s="211">
        <v>3550</v>
      </c>
      <c r="CO124" s="211">
        <v>3567</v>
      </c>
      <c r="CP124" s="211">
        <v>3588</v>
      </c>
      <c r="CQ124" s="211">
        <v>3649</v>
      </c>
      <c r="CR124" s="211">
        <v>3666</v>
      </c>
      <c r="CS124" s="211">
        <v>3716</v>
      </c>
      <c r="CT124" s="211">
        <v>3743</v>
      </c>
      <c r="CU124" s="211">
        <v>3775</v>
      </c>
      <c r="CV124" s="313">
        <v>3763</v>
      </c>
      <c r="CW124" s="313">
        <v>3834</v>
      </c>
      <c r="CX124" s="313">
        <v>3941</v>
      </c>
      <c r="CY124" s="313">
        <v>3960</v>
      </c>
      <c r="CZ124" s="313">
        <v>3942</v>
      </c>
      <c r="DA124" s="313">
        <v>3913</v>
      </c>
      <c r="DB124" s="313">
        <v>3928</v>
      </c>
      <c r="DC124" s="313">
        <v>3923</v>
      </c>
      <c r="DD124" s="313">
        <v>3887</v>
      </c>
      <c r="DE124" s="313">
        <v>3877</v>
      </c>
      <c r="DF124" s="313">
        <v>3878</v>
      </c>
      <c r="DG124" s="313">
        <v>3859</v>
      </c>
      <c r="DH124" s="211">
        <v>3811</v>
      </c>
      <c r="DI124" s="211">
        <v>3823</v>
      </c>
      <c r="DJ124" s="211">
        <v>3816</v>
      </c>
      <c r="DK124" s="211">
        <v>3834</v>
      </c>
      <c r="DL124" s="211">
        <v>3811</v>
      </c>
      <c r="DM124" s="211">
        <v>3816</v>
      </c>
      <c r="DN124" s="211">
        <v>3567</v>
      </c>
      <c r="DO124" s="211">
        <v>3573</v>
      </c>
      <c r="DP124" s="211">
        <v>3574</v>
      </c>
      <c r="DQ124" s="211">
        <v>3587</v>
      </c>
      <c r="DR124" s="211">
        <v>3587</v>
      </c>
      <c r="DS124" s="211">
        <v>3549</v>
      </c>
      <c r="DT124" s="313">
        <v>3504</v>
      </c>
      <c r="DU124" s="313">
        <v>3491</v>
      </c>
      <c r="DV124" s="313">
        <v>3534</v>
      </c>
      <c r="DW124" s="313">
        <v>3569</v>
      </c>
      <c r="DX124" s="313">
        <v>3610</v>
      </c>
      <c r="DY124" s="313">
        <v>3619</v>
      </c>
      <c r="DZ124" s="313">
        <v>3594</v>
      </c>
      <c r="EA124" s="313">
        <v>3564</v>
      </c>
      <c r="EB124" s="313">
        <v>3596</v>
      </c>
      <c r="EC124" s="313">
        <v>3621</v>
      </c>
      <c r="ED124" s="313">
        <v>3628</v>
      </c>
      <c r="EE124" s="313">
        <v>3592</v>
      </c>
      <c r="EF124" s="211">
        <v>3498</v>
      </c>
      <c r="EG124" s="211">
        <v>3490</v>
      </c>
      <c r="EH124" s="211">
        <v>3529</v>
      </c>
      <c r="EI124" s="211">
        <v>3536</v>
      </c>
      <c r="EJ124" s="211">
        <v>3548</v>
      </c>
      <c r="EK124" s="211">
        <v>3547</v>
      </c>
      <c r="EL124" s="211">
        <v>3504</v>
      </c>
      <c r="EM124" s="211">
        <v>3431</v>
      </c>
      <c r="EN124" s="211">
        <v>3417</v>
      </c>
      <c r="EO124" s="211">
        <v>3448</v>
      </c>
      <c r="EP124" s="211">
        <v>3426</v>
      </c>
      <c r="EQ124" s="211">
        <v>3404</v>
      </c>
      <c r="ER124" s="211">
        <v>3333</v>
      </c>
      <c r="ES124" s="211">
        <v>3344</v>
      </c>
      <c r="ET124" s="211">
        <v>3392</v>
      </c>
      <c r="EU124" s="211">
        <v>3390</v>
      </c>
      <c r="EV124" s="211">
        <v>3394</v>
      </c>
      <c r="EW124" s="328">
        <v>3435</v>
      </c>
      <c r="EX124" s="211">
        <v>3428</v>
      </c>
      <c r="EY124" s="324">
        <v>-7</v>
      </c>
      <c r="EZ124" s="325">
        <v>99.796215429403205</v>
      </c>
      <c r="FA124" s="324">
        <v>24</v>
      </c>
      <c r="FB124" s="325">
        <v>100.705052878966</v>
      </c>
    </row>
    <row r="125" spans="1:158" ht="15" outlineLevel="2">
      <c r="A125" s="348">
        <v>847</v>
      </c>
      <c r="B125" s="349" t="s">
        <v>539</v>
      </c>
      <c r="C125" s="348" t="s">
        <v>473</v>
      </c>
      <c r="D125" s="313">
        <v>3207</v>
      </c>
      <c r="E125" s="313">
        <v>3187</v>
      </c>
      <c r="F125" s="313">
        <v>3128</v>
      </c>
      <c r="G125" s="313">
        <v>3269</v>
      </c>
      <c r="H125" s="313">
        <v>3299</v>
      </c>
      <c r="I125" s="313">
        <v>3331</v>
      </c>
      <c r="J125" s="313">
        <v>3260</v>
      </c>
      <c r="K125" s="313">
        <v>3263</v>
      </c>
      <c r="L125" s="313">
        <v>3274</v>
      </c>
      <c r="M125" s="313">
        <v>3312</v>
      </c>
      <c r="N125" s="313">
        <v>3260</v>
      </c>
      <c r="O125" s="313">
        <v>3301</v>
      </c>
      <c r="P125" s="313">
        <v>3132</v>
      </c>
      <c r="Q125" s="313">
        <v>1396</v>
      </c>
      <c r="R125" s="313">
        <v>2975</v>
      </c>
      <c r="S125" s="313">
        <v>3100</v>
      </c>
      <c r="T125" s="313">
        <v>3299</v>
      </c>
      <c r="U125" s="313">
        <v>3226</v>
      </c>
      <c r="V125" s="313">
        <v>3234</v>
      </c>
      <c r="W125" s="313">
        <v>3368</v>
      </c>
      <c r="X125" s="313">
        <v>3474</v>
      </c>
      <c r="Y125" s="313">
        <v>3524</v>
      </c>
      <c r="Z125" s="313">
        <v>3579</v>
      </c>
      <c r="AA125" s="313">
        <v>3473</v>
      </c>
      <c r="AB125" s="313">
        <v>3287</v>
      </c>
      <c r="AC125" s="313">
        <v>3108</v>
      </c>
      <c r="AD125" s="313">
        <v>3022</v>
      </c>
      <c r="AE125" s="313">
        <v>3207</v>
      </c>
      <c r="AF125" s="313">
        <v>3252</v>
      </c>
      <c r="AG125" s="313">
        <v>3304</v>
      </c>
      <c r="AH125" s="313">
        <v>3499</v>
      </c>
      <c r="AI125" s="313">
        <v>3548</v>
      </c>
      <c r="AJ125" s="313">
        <v>3699</v>
      </c>
      <c r="AK125" s="313">
        <v>3724</v>
      </c>
      <c r="AL125" s="313">
        <v>3633</v>
      </c>
      <c r="AM125" s="313">
        <v>3641</v>
      </c>
      <c r="AN125" s="313">
        <v>3559</v>
      </c>
      <c r="AO125" s="313">
        <v>3371</v>
      </c>
      <c r="AP125" s="313">
        <v>3430</v>
      </c>
      <c r="AQ125" s="313">
        <v>3571</v>
      </c>
      <c r="AR125" s="313">
        <v>3711</v>
      </c>
      <c r="AS125" s="313">
        <v>3837</v>
      </c>
      <c r="AT125" s="313">
        <v>3941</v>
      </c>
      <c r="AU125" s="313">
        <v>4013</v>
      </c>
      <c r="AV125" s="313">
        <v>3972</v>
      </c>
      <c r="AW125" s="313">
        <v>4069</v>
      </c>
      <c r="AX125" s="313">
        <v>4050</v>
      </c>
      <c r="AY125" s="313">
        <v>4047</v>
      </c>
      <c r="AZ125" s="313">
        <v>3845</v>
      </c>
      <c r="BA125" s="313">
        <v>3811</v>
      </c>
      <c r="BB125" s="313">
        <v>3896</v>
      </c>
      <c r="BC125" s="313">
        <v>3801</v>
      </c>
      <c r="BD125" s="313">
        <v>3837</v>
      </c>
      <c r="BE125" s="313">
        <v>3915</v>
      </c>
      <c r="BF125" s="313">
        <v>4001</v>
      </c>
      <c r="BG125" s="313">
        <v>4145</v>
      </c>
      <c r="BH125" s="313">
        <v>3894</v>
      </c>
      <c r="BI125" s="313">
        <v>3889</v>
      </c>
      <c r="BJ125" s="313">
        <v>3852</v>
      </c>
      <c r="BK125" s="313">
        <v>3887</v>
      </c>
      <c r="BL125" s="211">
        <v>3773</v>
      </c>
      <c r="BM125" s="211">
        <v>3741</v>
      </c>
      <c r="BN125" s="211">
        <v>3846</v>
      </c>
      <c r="BO125" s="211">
        <v>3859</v>
      </c>
      <c r="BP125" s="211">
        <v>3836</v>
      </c>
      <c r="BQ125" s="211">
        <v>3861</v>
      </c>
      <c r="BR125" s="211">
        <v>3862</v>
      </c>
      <c r="BS125" s="211">
        <v>3924</v>
      </c>
      <c r="BT125" s="211">
        <v>3975</v>
      </c>
      <c r="BU125" s="211">
        <v>3976</v>
      </c>
      <c r="BV125" s="211">
        <v>4024</v>
      </c>
      <c r="BW125" s="211">
        <v>4025</v>
      </c>
      <c r="BX125" s="313">
        <v>3886</v>
      </c>
      <c r="BY125" s="313">
        <v>3908</v>
      </c>
      <c r="BZ125" s="313">
        <v>4148</v>
      </c>
      <c r="CA125" s="313">
        <v>4244</v>
      </c>
      <c r="CB125" s="313">
        <v>4219</v>
      </c>
      <c r="CC125" s="313">
        <v>4291</v>
      </c>
      <c r="CD125" s="313">
        <v>4318</v>
      </c>
      <c r="CE125" s="313">
        <v>4399</v>
      </c>
      <c r="CF125" s="313">
        <v>4325</v>
      </c>
      <c r="CG125" s="313">
        <v>4304</v>
      </c>
      <c r="CH125" s="313">
        <v>4378</v>
      </c>
      <c r="CI125" s="313">
        <v>4400</v>
      </c>
      <c r="CJ125" s="211">
        <v>4177</v>
      </c>
      <c r="CK125" s="211">
        <v>4127</v>
      </c>
      <c r="CL125" s="211">
        <v>4231</v>
      </c>
      <c r="CM125" s="211">
        <v>4262</v>
      </c>
      <c r="CN125" s="211">
        <v>4238</v>
      </c>
      <c r="CO125" s="211">
        <v>4302</v>
      </c>
      <c r="CP125" s="211">
        <v>4434</v>
      </c>
      <c r="CQ125" s="211">
        <v>4601</v>
      </c>
      <c r="CR125" s="211">
        <v>4622</v>
      </c>
      <c r="CS125" s="211">
        <v>4666</v>
      </c>
      <c r="CT125" s="211">
        <v>4784</v>
      </c>
      <c r="CU125" s="211">
        <v>4818</v>
      </c>
      <c r="CV125" s="313">
        <v>4856</v>
      </c>
      <c r="CW125" s="313">
        <v>4984</v>
      </c>
      <c r="CX125" s="313">
        <v>5083</v>
      </c>
      <c r="CY125" s="313">
        <v>5177</v>
      </c>
      <c r="CZ125" s="313">
        <v>5255</v>
      </c>
      <c r="DA125" s="313">
        <v>5387</v>
      </c>
      <c r="DB125" s="313">
        <v>5405</v>
      </c>
      <c r="DC125" s="313">
        <v>5487</v>
      </c>
      <c r="DD125" s="313">
        <v>5525</v>
      </c>
      <c r="DE125" s="313">
        <v>5523</v>
      </c>
      <c r="DF125" s="313">
        <v>5499</v>
      </c>
      <c r="DG125" s="313">
        <v>5580</v>
      </c>
      <c r="DH125" s="211">
        <v>5576</v>
      </c>
      <c r="DI125" s="211">
        <v>5716</v>
      </c>
      <c r="DJ125" s="211">
        <v>5691</v>
      </c>
      <c r="DK125" s="211">
        <v>5769</v>
      </c>
      <c r="DL125" s="211">
        <v>5784</v>
      </c>
      <c r="DM125" s="211">
        <v>5838</v>
      </c>
      <c r="DN125" s="211">
        <v>5355</v>
      </c>
      <c r="DO125" s="211">
        <v>5362</v>
      </c>
      <c r="DP125" s="211">
        <v>5370</v>
      </c>
      <c r="DQ125" s="211">
        <v>5375</v>
      </c>
      <c r="DR125" s="211">
        <v>5392</v>
      </c>
      <c r="DS125" s="211">
        <v>5376</v>
      </c>
      <c r="DT125" s="313">
        <v>5196</v>
      </c>
      <c r="DU125" s="313">
        <v>5301</v>
      </c>
      <c r="DV125" s="313">
        <v>5432</v>
      </c>
      <c r="DW125" s="313">
        <v>5426</v>
      </c>
      <c r="DX125" s="313">
        <v>5440</v>
      </c>
      <c r="DY125" s="313">
        <v>5425</v>
      </c>
      <c r="DZ125" s="313">
        <v>5466</v>
      </c>
      <c r="EA125" s="313">
        <v>5386</v>
      </c>
      <c r="EB125" s="313">
        <v>5343</v>
      </c>
      <c r="EC125" s="313">
        <v>5380</v>
      </c>
      <c r="ED125" s="313">
        <v>5447</v>
      </c>
      <c r="EE125" s="313">
        <v>5362</v>
      </c>
      <c r="EF125" s="211">
        <v>5258</v>
      </c>
      <c r="EG125" s="211">
        <v>5230</v>
      </c>
      <c r="EH125" s="211">
        <v>5255</v>
      </c>
      <c r="EI125" s="211">
        <v>5333</v>
      </c>
      <c r="EJ125" s="211">
        <v>5351</v>
      </c>
      <c r="EK125" s="211">
        <v>5402</v>
      </c>
      <c r="EL125" s="211">
        <v>5377</v>
      </c>
      <c r="EM125" s="211">
        <v>5302</v>
      </c>
      <c r="EN125" s="211">
        <v>5353</v>
      </c>
      <c r="EO125" s="211">
        <v>5351</v>
      </c>
      <c r="EP125" s="211">
        <v>5356</v>
      </c>
      <c r="EQ125" s="211">
        <v>5264</v>
      </c>
      <c r="ER125" s="211">
        <v>4978</v>
      </c>
      <c r="ES125" s="211">
        <v>5088</v>
      </c>
      <c r="ET125" s="211">
        <v>5313</v>
      </c>
      <c r="EU125" s="211">
        <v>5415</v>
      </c>
      <c r="EV125" s="211">
        <v>5344</v>
      </c>
      <c r="EW125" s="328">
        <v>5432</v>
      </c>
      <c r="EX125" s="211">
        <v>5331</v>
      </c>
      <c r="EY125" s="324">
        <v>-101</v>
      </c>
      <c r="EZ125" s="325">
        <v>98.140648011782005</v>
      </c>
      <c r="FA125" s="324">
        <v>67</v>
      </c>
      <c r="FB125" s="325">
        <v>101.272796352584</v>
      </c>
    </row>
    <row r="126" spans="1:158" ht="15" outlineLevel="2">
      <c r="A126" s="348">
        <v>856</v>
      </c>
      <c r="B126" s="349" t="s">
        <v>539</v>
      </c>
      <c r="C126" s="348" t="s">
        <v>604</v>
      </c>
      <c r="D126" s="313">
        <v>1376</v>
      </c>
      <c r="E126" s="313">
        <v>1403</v>
      </c>
      <c r="F126" s="313">
        <v>1384</v>
      </c>
      <c r="G126" s="313">
        <v>1398</v>
      </c>
      <c r="H126" s="313">
        <v>1413</v>
      </c>
      <c r="I126" s="313">
        <v>1451</v>
      </c>
      <c r="J126" s="313">
        <v>1408</v>
      </c>
      <c r="K126" s="313">
        <v>1399</v>
      </c>
      <c r="L126" s="313">
        <v>1388</v>
      </c>
      <c r="M126" s="313">
        <v>1435</v>
      </c>
      <c r="N126" s="313">
        <v>1459</v>
      </c>
      <c r="O126" s="313">
        <v>1435</v>
      </c>
      <c r="P126" s="313">
        <v>1377</v>
      </c>
      <c r="Q126" s="313">
        <v>906</v>
      </c>
      <c r="R126" s="313">
        <v>1261</v>
      </c>
      <c r="S126" s="313">
        <v>1259</v>
      </c>
      <c r="T126" s="313">
        <v>1413</v>
      </c>
      <c r="U126" s="313">
        <v>1342</v>
      </c>
      <c r="V126" s="313">
        <v>1352</v>
      </c>
      <c r="W126" s="313">
        <v>1423</v>
      </c>
      <c r="X126" s="313">
        <v>1445</v>
      </c>
      <c r="Y126" s="313">
        <v>1482</v>
      </c>
      <c r="Z126" s="313">
        <v>1488</v>
      </c>
      <c r="AA126" s="313">
        <v>1437</v>
      </c>
      <c r="AB126" s="313">
        <v>1376</v>
      </c>
      <c r="AC126" s="313">
        <v>1356</v>
      </c>
      <c r="AD126" s="313">
        <v>1377</v>
      </c>
      <c r="AE126" s="313">
        <v>1378</v>
      </c>
      <c r="AF126" s="313">
        <v>1375</v>
      </c>
      <c r="AG126" s="313">
        <v>1418</v>
      </c>
      <c r="AH126" s="313">
        <v>1546</v>
      </c>
      <c r="AI126" s="313">
        <v>1603</v>
      </c>
      <c r="AJ126" s="313">
        <v>1648</v>
      </c>
      <c r="AK126" s="313">
        <v>1631</v>
      </c>
      <c r="AL126" s="313">
        <v>1526</v>
      </c>
      <c r="AM126" s="313">
        <v>1507</v>
      </c>
      <c r="AN126" s="313">
        <v>1447</v>
      </c>
      <c r="AO126" s="313">
        <v>1374</v>
      </c>
      <c r="AP126" s="313">
        <v>1379</v>
      </c>
      <c r="AQ126" s="313">
        <v>1428</v>
      </c>
      <c r="AR126" s="313">
        <v>1442</v>
      </c>
      <c r="AS126" s="313">
        <v>1485</v>
      </c>
      <c r="AT126" s="313">
        <v>1486</v>
      </c>
      <c r="AU126" s="313">
        <v>1485</v>
      </c>
      <c r="AV126" s="313">
        <v>1528</v>
      </c>
      <c r="AW126" s="313">
        <v>1539</v>
      </c>
      <c r="AX126" s="313">
        <v>1563</v>
      </c>
      <c r="AY126" s="313">
        <v>1549</v>
      </c>
      <c r="AZ126" s="313">
        <v>1526</v>
      </c>
      <c r="BA126" s="313">
        <v>1524</v>
      </c>
      <c r="BB126" s="313">
        <v>1555</v>
      </c>
      <c r="BC126" s="313">
        <v>1553</v>
      </c>
      <c r="BD126" s="313">
        <v>1535</v>
      </c>
      <c r="BE126" s="313">
        <v>1560</v>
      </c>
      <c r="BF126" s="313">
        <v>1554</v>
      </c>
      <c r="BG126" s="313">
        <v>1521</v>
      </c>
      <c r="BH126" s="313">
        <v>1588</v>
      </c>
      <c r="BI126" s="313">
        <v>1549</v>
      </c>
      <c r="BJ126" s="313">
        <v>1560</v>
      </c>
      <c r="BK126" s="313">
        <v>1580</v>
      </c>
      <c r="BL126" s="211">
        <v>1576</v>
      </c>
      <c r="BM126" s="211">
        <v>1543</v>
      </c>
      <c r="BN126" s="211">
        <v>1593</v>
      </c>
      <c r="BO126" s="211">
        <v>1564</v>
      </c>
      <c r="BP126" s="211">
        <v>1557</v>
      </c>
      <c r="BQ126" s="211">
        <v>1557</v>
      </c>
      <c r="BR126" s="211">
        <v>1582</v>
      </c>
      <c r="BS126" s="211">
        <v>1578</v>
      </c>
      <c r="BT126" s="211">
        <v>1597</v>
      </c>
      <c r="BU126" s="211">
        <v>1587</v>
      </c>
      <c r="BV126" s="211">
        <v>1571</v>
      </c>
      <c r="BW126" s="211">
        <v>1540</v>
      </c>
      <c r="BX126" s="313">
        <v>1455</v>
      </c>
      <c r="BY126" s="313">
        <v>1468</v>
      </c>
      <c r="BZ126" s="313">
        <v>1504</v>
      </c>
      <c r="CA126" s="313">
        <v>1494</v>
      </c>
      <c r="CB126" s="313">
        <v>1534</v>
      </c>
      <c r="CC126" s="313">
        <v>1553</v>
      </c>
      <c r="CD126" s="313">
        <v>1587</v>
      </c>
      <c r="CE126" s="313">
        <v>1583</v>
      </c>
      <c r="CF126" s="313">
        <v>1574</v>
      </c>
      <c r="CG126" s="313">
        <v>1580</v>
      </c>
      <c r="CH126" s="313">
        <v>1581</v>
      </c>
      <c r="CI126" s="313">
        <v>1594</v>
      </c>
      <c r="CJ126" s="211">
        <v>1541</v>
      </c>
      <c r="CK126" s="211">
        <v>1531</v>
      </c>
      <c r="CL126" s="211">
        <v>1560</v>
      </c>
      <c r="CM126" s="211">
        <v>1550</v>
      </c>
      <c r="CN126" s="211">
        <v>1498</v>
      </c>
      <c r="CO126" s="211">
        <v>1506</v>
      </c>
      <c r="CP126" s="211">
        <v>1522</v>
      </c>
      <c r="CQ126" s="211">
        <v>1573</v>
      </c>
      <c r="CR126" s="211">
        <v>1568</v>
      </c>
      <c r="CS126" s="211">
        <v>1589</v>
      </c>
      <c r="CT126" s="211">
        <v>1599</v>
      </c>
      <c r="CU126" s="211">
        <v>1648</v>
      </c>
      <c r="CV126" s="313">
        <v>1625</v>
      </c>
      <c r="CW126" s="313">
        <v>1643</v>
      </c>
      <c r="CX126" s="313">
        <v>1710</v>
      </c>
      <c r="CY126" s="313">
        <v>1731</v>
      </c>
      <c r="CZ126" s="313">
        <v>1754</v>
      </c>
      <c r="DA126" s="313">
        <v>1745</v>
      </c>
      <c r="DB126" s="313">
        <v>1681</v>
      </c>
      <c r="DC126" s="313">
        <v>1692</v>
      </c>
      <c r="DD126" s="313">
        <v>1735</v>
      </c>
      <c r="DE126" s="313">
        <v>1724</v>
      </c>
      <c r="DF126" s="313">
        <v>1734</v>
      </c>
      <c r="DG126" s="313">
        <v>1758</v>
      </c>
      <c r="DH126" s="211">
        <v>1725</v>
      </c>
      <c r="DI126" s="211">
        <v>1728</v>
      </c>
      <c r="DJ126" s="211">
        <v>1723</v>
      </c>
      <c r="DK126" s="211">
        <v>1739</v>
      </c>
      <c r="DL126" s="211">
        <v>1758</v>
      </c>
      <c r="DM126" s="211">
        <v>1792</v>
      </c>
      <c r="DN126" s="211">
        <v>1618</v>
      </c>
      <c r="DO126" s="211">
        <v>1618</v>
      </c>
      <c r="DP126" s="211">
        <v>1620</v>
      </c>
      <c r="DQ126" s="211">
        <v>1598</v>
      </c>
      <c r="DR126" s="211">
        <v>1612</v>
      </c>
      <c r="DS126" s="211">
        <v>1593</v>
      </c>
      <c r="DT126" s="313">
        <v>1582</v>
      </c>
      <c r="DU126" s="313">
        <v>1574</v>
      </c>
      <c r="DV126" s="313">
        <v>1579</v>
      </c>
      <c r="DW126" s="313">
        <v>1574</v>
      </c>
      <c r="DX126" s="313">
        <v>1565</v>
      </c>
      <c r="DY126" s="313">
        <v>1591</v>
      </c>
      <c r="DZ126" s="313">
        <v>1557</v>
      </c>
      <c r="EA126" s="313">
        <v>1538</v>
      </c>
      <c r="EB126" s="313">
        <v>1538</v>
      </c>
      <c r="EC126" s="313">
        <v>1523</v>
      </c>
      <c r="ED126" s="313">
        <v>1506</v>
      </c>
      <c r="EE126" s="313">
        <v>1503</v>
      </c>
      <c r="EF126" s="211">
        <v>1433</v>
      </c>
      <c r="EG126" s="211">
        <v>1422</v>
      </c>
      <c r="EH126" s="211">
        <v>1435</v>
      </c>
      <c r="EI126" s="211">
        <v>1472</v>
      </c>
      <c r="EJ126" s="211">
        <v>1472</v>
      </c>
      <c r="EK126" s="211">
        <v>1467</v>
      </c>
      <c r="EL126" s="211">
        <v>1460</v>
      </c>
      <c r="EM126" s="211">
        <v>1458</v>
      </c>
      <c r="EN126" s="211">
        <v>1445</v>
      </c>
      <c r="EO126" s="211">
        <v>1463</v>
      </c>
      <c r="EP126" s="211">
        <v>1459</v>
      </c>
      <c r="EQ126" s="211">
        <v>1460</v>
      </c>
      <c r="ER126" s="211">
        <v>1428</v>
      </c>
      <c r="ES126" s="211">
        <v>1431</v>
      </c>
      <c r="ET126" s="211">
        <v>1444</v>
      </c>
      <c r="EU126" s="211">
        <v>1449</v>
      </c>
      <c r="EV126" s="211">
        <v>1471</v>
      </c>
      <c r="EW126" s="328">
        <v>1471</v>
      </c>
      <c r="EX126" s="211">
        <v>1428</v>
      </c>
      <c r="EY126" s="324">
        <v>-43</v>
      </c>
      <c r="EZ126" s="325">
        <v>97.076818490822603</v>
      </c>
      <c r="FA126" s="324">
        <v>-32</v>
      </c>
      <c r="FB126" s="325">
        <v>97.808219178082197</v>
      </c>
    </row>
    <row r="127" spans="1:158" ht="15" outlineLevel="2">
      <c r="A127" s="348">
        <v>861</v>
      </c>
      <c r="B127" s="349" t="s">
        <v>539</v>
      </c>
      <c r="C127" s="348" t="s">
        <v>477</v>
      </c>
      <c r="D127" s="313">
        <v>3899</v>
      </c>
      <c r="E127" s="313">
        <v>3822</v>
      </c>
      <c r="F127" s="313">
        <v>3834</v>
      </c>
      <c r="G127" s="313">
        <v>3912</v>
      </c>
      <c r="H127" s="313">
        <v>3974</v>
      </c>
      <c r="I127" s="313">
        <v>4009</v>
      </c>
      <c r="J127" s="313">
        <v>3975</v>
      </c>
      <c r="K127" s="313">
        <v>3949</v>
      </c>
      <c r="L127" s="313">
        <v>3900</v>
      </c>
      <c r="M127" s="313">
        <v>3908</v>
      </c>
      <c r="N127" s="313">
        <v>3888</v>
      </c>
      <c r="O127" s="313">
        <v>3885</v>
      </c>
      <c r="P127" s="313">
        <v>3653</v>
      </c>
      <c r="Q127" s="313">
        <v>1922</v>
      </c>
      <c r="R127" s="313">
        <v>3593</v>
      </c>
      <c r="S127" s="313">
        <v>3658</v>
      </c>
      <c r="T127" s="313">
        <v>3974</v>
      </c>
      <c r="U127" s="313">
        <v>3893</v>
      </c>
      <c r="V127" s="313">
        <v>3856</v>
      </c>
      <c r="W127" s="313">
        <v>3928</v>
      </c>
      <c r="X127" s="313">
        <v>3933</v>
      </c>
      <c r="Y127" s="313">
        <v>4036</v>
      </c>
      <c r="Z127" s="313">
        <v>4032</v>
      </c>
      <c r="AA127" s="313">
        <v>3871</v>
      </c>
      <c r="AB127" s="313">
        <v>3807</v>
      </c>
      <c r="AC127" s="313">
        <v>3733</v>
      </c>
      <c r="AD127" s="313">
        <v>3718</v>
      </c>
      <c r="AE127" s="313">
        <v>3790</v>
      </c>
      <c r="AF127" s="313">
        <v>3762</v>
      </c>
      <c r="AG127" s="313">
        <v>3835</v>
      </c>
      <c r="AH127" s="313">
        <v>4167</v>
      </c>
      <c r="AI127" s="313">
        <v>4293</v>
      </c>
      <c r="AJ127" s="313">
        <v>4354</v>
      </c>
      <c r="AK127" s="313">
        <v>4359</v>
      </c>
      <c r="AL127" s="313">
        <v>4172</v>
      </c>
      <c r="AM127" s="313">
        <v>4183</v>
      </c>
      <c r="AN127" s="313">
        <v>4084</v>
      </c>
      <c r="AO127" s="313">
        <v>3992</v>
      </c>
      <c r="AP127" s="313">
        <v>3987</v>
      </c>
      <c r="AQ127" s="313">
        <v>4131</v>
      </c>
      <c r="AR127" s="313">
        <v>4168</v>
      </c>
      <c r="AS127" s="313">
        <v>4257</v>
      </c>
      <c r="AT127" s="313">
        <v>4289</v>
      </c>
      <c r="AU127" s="313">
        <v>4284</v>
      </c>
      <c r="AV127" s="313">
        <v>4317</v>
      </c>
      <c r="AW127" s="313">
        <v>4338</v>
      </c>
      <c r="AX127" s="313">
        <v>4317</v>
      </c>
      <c r="AY127" s="313">
        <v>4376</v>
      </c>
      <c r="AZ127" s="313">
        <v>4342</v>
      </c>
      <c r="BA127" s="313">
        <v>4295</v>
      </c>
      <c r="BB127" s="313">
        <v>4322</v>
      </c>
      <c r="BC127" s="313">
        <v>4254</v>
      </c>
      <c r="BD127" s="313">
        <v>4275</v>
      </c>
      <c r="BE127" s="313">
        <v>4318</v>
      </c>
      <c r="BF127" s="313">
        <v>4328</v>
      </c>
      <c r="BG127" s="313">
        <v>4341</v>
      </c>
      <c r="BH127" s="313">
        <v>4244</v>
      </c>
      <c r="BI127" s="313">
        <v>4195</v>
      </c>
      <c r="BJ127" s="313">
        <v>4176</v>
      </c>
      <c r="BK127" s="313">
        <v>4165</v>
      </c>
      <c r="BL127" s="211">
        <v>4114</v>
      </c>
      <c r="BM127" s="211">
        <v>4077</v>
      </c>
      <c r="BN127" s="211">
        <v>4106</v>
      </c>
      <c r="BO127" s="211">
        <v>4168</v>
      </c>
      <c r="BP127" s="211">
        <v>4027</v>
      </c>
      <c r="BQ127" s="211">
        <v>4008</v>
      </c>
      <c r="BR127" s="211">
        <v>4006</v>
      </c>
      <c r="BS127" s="211">
        <v>4044</v>
      </c>
      <c r="BT127" s="211">
        <v>4098</v>
      </c>
      <c r="BU127" s="211">
        <v>4076</v>
      </c>
      <c r="BV127" s="211">
        <v>4026</v>
      </c>
      <c r="BW127" s="211">
        <v>4003</v>
      </c>
      <c r="BX127" s="313">
        <v>3929</v>
      </c>
      <c r="BY127" s="313">
        <v>3938</v>
      </c>
      <c r="BZ127" s="313">
        <v>3939</v>
      </c>
      <c r="CA127" s="313">
        <v>3927</v>
      </c>
      <c r="CB127" s="313">
        <v>3923</v>
      </c>
      <c r="CC127" s="313">
        <v>3943</v>
      </c>
      <c r="CD127" s="313">
        <v>3959</v>
      </c>
      <c r="CE127" s="313">
        <v>3991</v>
      </c>
      <c r="CF127" s="313">
        <v>3945</v>
      </c>
      <c r="CG127" s="313">
        <v>3884</v>
      </c>
      <c r="CH127" s="313">
        <v>3924</v>
      </c>
      <c r="CI127" s="313">
        <v>3902</v>
      </c>
      <c r="CJ127" s="211">
        <v>3761</v>
      </c>
      <c r="CK127" s="211">
        <v>3698</v>
      </c>
      <c r="CL127" s="211">
        <v>3671</v>
      </c>
      <c r="CM127" s="211">
        <v>3617</v>
      </c>
      <c r="CN127" s="211">
        <v>3520</v>
      </c>
      <c r="CO127" s="211">
        <v>3575</v>
      </c>
      <c r="CP127" s="211">
        <v>3617</v>
      </c>
      <c r="CQ127" s="211">
        <v>3782</v>
      </c>
      <c r="CR127" s="211">
        <v>3795</v>
      </c>
      <c r="CS127" s="211">
        <v>3836</v>
      </c>
      <c r="CT127" s="211">
        <v>3928</v>
      </c>
      <c r="CU127" s="211">
        <v>3929</v>
      </c>
      <c r="CV127" s="313">
        <v>3904</v>
      </c>
      <c r="CW127" s="313">
        <v>3949</v>
      </c>
      <c r="CX127" s="313">
        <v>4105</v>
      </c>
      <c r="CY127" s="313">
        <v>4157</v>
      </c>
      <c r="CZ127" s="313">
        <v>4228</v>
      </c>
      <c r="DA127" s="313">
        <v>4194</v>
      </c>
      <c r="DB127" s="313">
        <v>4148</v>
      </c>
      <c r="DC127" s="313">
        <v>4133</v>
      </c>
      <c r="DD127" s="313">
        <v>4203</v>
      </c>
      <c r="DE127" s="313">
        <v>4215</v>
      </c>
      <c r="DF127" s="313">
        <v>4238</v>
      </c>
      <c r="DG127" s="313">
        <v>4218</v>
      </c>
      <c r="DH127" s="211">
        <v>4208</v>
      </c>
      <c r="DI127" s="211">
        <v>4194</v>
      </c>
      <c r="DJ127" s="211">
        <v>4189</v>
      </c>
      <c r="DK127" s="211">
        <v>4247</v>
      </c>
      <c r="DL127" s="211">
        <v>4239</v>
      </c>
      <c r="DM127" s="211">
        <v>4298</v>
      </c>
      <c r="DN127" s="211">
        <v>3878</v>
      </c>
      <c r="DO127" s="211">
        <v>3886</v>
      </c>
      <c r="DP127" s="211">
        <v>3863</v>
      </c>
      <c r="DQ127" s="211">
        <v>3815</v>
      </c>
      <c r="DR127" s="211">
        <v>3815</v>
      </c>
      <c r="DS127" s="211">
        <v>3759</v>
      </c>
      <c r="DT127" s="313">
        <v>3648</v>
      </c>
      <c r="DU127" s="313">
        <v>3647</v>
      </c>
      <c r="DV127" s="313">
        <v>3697</v>
      </c>
      <c r="DW127" s="313">
        <v>3692</v>
      </c>
      <c r="DX127" s="313">
        <v>3715</v>
      </c>
      <c r="DY127" s="313">
        <v>3709</v>
      </c>
      <c r="DZ127" s="313">
        <v>3698</v>
      </c>
      <c r="EA127" s="313">
        <v>3694</v>
      </c>
      <c r="EB127" s="313">
        <v>3670</v>
      </c>
      <c r="EC127" s="313">
        <v>3689</v>
      </c>
      <c r="ED127" s="313">
        <v>3720</v>
      </c>
      <c r="EE127" s="313">
        <v>3664</v>
      </c>
      <c r="EF127" s="211">
        <v>3554</v>
      </c>
      <c r="EG127" s="211">
        <v>3511</v>
      </c>
      <c r="EH127" s="211">
        <v>3527</v>
      </c>
      <c r="EI127" s="211">
        <v>3506</v>
      </c>
      <c r="EJ127" s="211">
        <v>3482</v>
      </c>
      <c r="EK127" s="211">
        <v>3500</v>
      </c>
      <c r="EL127" s="211">
        <v>3531</v>
      </c>
      <c r="EM127" s="211">
        <v>3519</v>
      </c>
      <c r="EN127" s="211">
        <v>3495</v>
      </c>
      <c r="EO127" s="211">
        <v>3492</v>
      </c>
      <c r="EP127" s="211">
        <v>3466</v>
      </c>
      <c r="EQ127" s="211">
        <v>3446</v>
      </c>
      <c r="ER127" s="211">
        <v>3329</v>
      </c>
      <c r="ES127" s="211">
        <v>3314</v>
      </c>
      <c r="ET127" s="211">
        <v>3340</v>
      </c>
      <c r="EU127" s="211">
        <v>3385</v>
      </c>
      <c r="EV127" s="211">
        <v>3383</v>
      </c>
      <c r="EW127" s="328">
        <v>3366</v>
      </c>
      <c r="EX127" s="211">
        <v>3345</v>
      </c>
      <c r="EY127" s="324">
        <v>-21</v>
      </c>
      <c r="EZ127" s="325">
        <v>99.376114081996406</v>
      </c>
      <c r="FA127" s="324">
        <v>-101</v>
      </c>
      <c r="FB127" s="325">
        <v>97.069065583284996</v>
      </c>
    </row>
    <row r="128" spans="1:158" ht="15" outlineLevel="1">
      <c r="A128" s="306" t="s">
        <v>862</v>
      </c>
      <c r="B128" s="307"/>
      <c r="C128" s="308"/>
      <c r="D128" s="309">
        <v>2373413</v>
      </c>
      <c r="E128" s="309">
        <v>2397020</v>
      </c>
      <c r="F128" s="309">
        <v>2425150</v>
      </c>
      <c r="G128" s="309">
        <v>2423562</v>
      </c>
      <c r="H128" s="309">
        <v>2442009</v>
      </c>
      <c r="I128" s="309">
        <v>2457981</v>
      </c>
      <c r="J128" s="309">
        <v>2462477</v>
      </c>
      <c r="K128" s="309">
        <v>2477404</v>
      </c>
      <c r="L128" s="309">
        <v>2454430</v>
      </c>
      <c r="M128" s="309">
        <v>2472980</v>
      </c>
      <c r="N128" s="309">
        <v>2487957</v>
      </c>
      <c r="O128" s="309">
        <v>2492463</v>
      </c>
      <c r="P128" s="309">
        <v>2436392</v>
      </c>
      <c r="Q128" s="309">
        <v>2222975</v>
      </c>
      <c r="R128" s="309">
        <v>2448203</v>
      </c>
      <c r="S128" s="309">
        <v>2485794</v>
      </c>
      <c r="T128" s="309">
        <v>2442009</v>
      </c>
      <c r="U128" s="309">
        <v>2522503</v>
      </c>
      <c r="V128" s="309">
        <v>2524708</v>
      </c>
      <c r="W128" s="309">
        <v>2578000</v>
      </c>
      <c r="X128" s="309">
        <v>2583998</v>
      </c>
      <c r="Y128" s="309">
        <v>2606308</v>
      </c>
      <c r="Z128" s="309">
        <v>2607056</v>
      </c>
      <c r="AA128" s="309">
        <v>2590287</v>
      </c>
      <c r="AB128" s="309">
        <v>2550985</v>
      </c>
      <c r="AC128" s="309">
        <v>2556280</v>
      </c>
      <c r="AD128" s="309">
        <v>2557150</v>
      </c>
      <c r="AE128" s="309">
        <v>2570623</v>
      </c>
      <c r="AF128" s="309">
        <v>2581379</v>
      </c>
      <c r="AG128" s="309">
        <v>2609710</v>
      </c>
      <c r="AH128" s="309">
        <v>2643032</v>
      </c>
      <c r="AI128" s="309">
        <v>2662323</v>
      </c>
      <c r="AJ128" s="309">
        <v>2674472</v>
      </c>
      <c r="AK128" s="309">
        <v>2684749</v>
      </c>
      <c r="AL128" s="309">
        <v>2686642</v>
      </c>
      <c r="AM128" s="309">
        <v>2700298</v>
      </c>
      <c r="AN128" s="309">
        <v>2650105</v>
      </c>
      <c r="AO128" s="309">
        <v>2637803</v>
      </c>
      <c r="AP128" s="309">
        <v>2677982</v>
      </c>
      <c r="AQ128" s="309">
        <v>2706268</v>
      </c>
      <c r="AR128" s="309">
        <v>2721667</v>
      </c>
      <c r="AS128" s="309">
        <v>2748877</v>
      </c>
      <c r="AT128" s="309">
        <v>2754204</v>
      </c>
      <c r="AU128" s="309">
        <v>2767072</v>
      </c>
      <c r="AV128" s="309">
        <v>2794396</v>
      </c>
      <c r="AW128" s="309">
        <v>2834741</v>
      </c>
      <c r="AX128" s="309">
        <v>2835335</v>
      </c>
      <c r="AY128" s="309">
        <v>2849405</v>
      </c>
      <c r="AZ128" s="309">
        <v>2812232</v>
      </c>
      <c r="BA128" s="309">
        <v>2782291</v>
      </c>
      <c r="BB128" s="309">
        <v>2846019</v>
      </c>
      <c r="BC128" s="309">
        <v>2832869</v>
      </c>
      <c r="BD128" s="309">
        <v>2803036</v>
      </c>
      <c r="BE128" s="309">
        <v>2814514</v>
      </c>
      <c r="BF128" s="309">
        <v>2821376</v>
      </c>
      <c r="BG128" s="309">
        <v>2829993</v>
      </c>
      <c r="BH128" s="309">
        <v>2849161</v>
      </c>
      <c r="BI128" s="309">
        <v>2856901</v>
      </c>
      <c r="BJ128" s="309">
        <v>2864485</v>
      </c>
      <c r="BK128" s="309">
        <v>2867816</v>
      </c>
      <c r="BL128" s="309">
        <v>2857479</v>
      </c>
      <c r="BM128" s="309">
        <v>2858131</v>
      </c>
      <c r="BN128" s="309">
        <v>2879869</v>
      </c>
      <c r="BO128" s="309">
        <v>2880011</v>
      </c>
      <c r="BP128" s="309">
        <v>2884274</v>
      </c>
      <c r="BQ128" s="309">
        <v>2890472</v>
      </c>
      <c r="BR128" s="309">
        <v>2891535</v>
      </c>
      <c r="BS128" s="309">
        <v>2903187</v>
      </c>
      <c r="BT128" s="309">
        <v>2923848</v>
      </c>
      <c r="BU128" s="309">
        <v>2935272</v>
      </c>
      <c r="BV128" s="309">
        <v>2942125</v>
      </c>
      <c r="BW128" s="309">
        <v>2950045</v>
      </c>
      <c r="BX128" s="309">
        <v>2940827</v>
      </c>
      <c r="BY128" s="309">
        <v>2933534</v>
      </c>
      <c r="BZ128" s="309">
        <v>2961925</v>
      </c>
      <c r="CA128" s="309">
        <v>2987609</v>
      </c>
      <c r="CB128" s="309">
        <v>3009017</v>
      </c>
      <c r="CC128" s="309">
        <v>3014488</v>
      </c>
      <c r="CD128" s="309">
        <v>3027049</v>
      </c>
      <c r="CE128" s="309">
        <v>3042491</v>
      </c>
      <c r="CF128" s="309">
        <v>3049791</v>
      </c>
      <c r="CG128" s="309">
        <v>3066947</v>
      </c>
      <c r="CH128" s="309">
        <v>3071544</v>
      </c>
      <c r="CI128" s="309">
        <v>3067157</v>
      </c>
      <c r="CJ128" s="309">
        <v>3041998</v>
      </c>
      <c r="CK128" s="309">
        <v>3035407</v>
      </c>
      <c r="CL128" s="309">
        <v>3048427</v>
      </c>
      <c r="CM128" s="309">
        <v>2991991</v>
      </c>
      <c r="CN128" s="309">
        <v>2944100</v>
      </c>
      <c r="CO128" s="309">
        <v>2936601</v>
      </c>
      <c r="CP128" s="309">
        <v>2980012</v>
      </c>
      <c r="CQ128" s="309">
        <v>3040588</v>
      </c>
      <c r="CR128" s="309">
        <v>3066778</v>
      </c>
      <c r="CS128" s="309">
        <v>3093495</v>
      </c>
      <c r="CT128" s="309">
        <v>3116622</v>
      </c>
      <c r="CU128" s="309">
        <v>3129868</v>
      </c>
      <c r="CV128" s="309">
        <v>3138446</v>
      </c>
      <c r="CW128" s="309">
        <v>3167848</v>
      </c>
      <c r="CX128" s="309">
        <v>3198532</v>
      </c>
      <c r="CY128" s="309">
        <v>3223801</v>
      </c>
      <c r="CZ128" s="309">
        <v>3241238</v>
      </c>
      <c r="DA128" s="309">
        <v>3260037</v>
      </c>
      <c r="DB128" s="309">
        <v>3276102</v>
      </c>
      <c r="DC128" s="309">
        <v>3296437</v>
      </c>
      <c r="DD128" s="309">
        <v>3244087</v>
      </c>
      <c r="DE128" s="309">
        <v>3260077</v>
      </c>
      <c r="DF128" s="309">
        <v>3274521</v>
      </c>
      <c r="DG128" s="309">
        <v>3280838</v>
      </c>
      <c r="DH128" s="309">
        <v>3286917</v>
      </c>
      <c r="DI128" s="309">
        <v>3286570</v>
      </c>
      <c r="DJ128" s="309">
        <v>3242100</v>
      </c>
      <c r="DK128" s="309">
        <v>3255013</v>
      </c>
      <c r="DL128" s="309">
        <v>3257133</v>
      </c>
      <c r="DM128" s="309">
        <v>3269440</v>
      </c>
      <c r="DN128" s="309">
        <v>3117121</v>
      </c>
      <c r="DO128" s="309">
        <v>3137804</v>
      </c>
      <c r="DP128" s="309">
        <v>3160282</v>
      </c>
      <c r="DQ128" s="309">
        <v>3172464</v>
      </c>
      <c r="DR128" s="309">
        <v>3180036</v>
      </c>
      <c r="DS128" s="309">
        <v>3173282</v>
      </c>
      <c r="DT128" s="309">
        <v>3139107</v>
      </c>
      <c r="DU128" s="309">
        <v>3139625</v>
      </c>
      <c r="DV128" s="309">
        <v>3157588</v>
      </c>
      <c r="DW128" s="309">
        <v>3166199</v>
      </c>
      <c r="DX128" s="309">
        <v>3164908</v>
      </c>
      <c r="DY128" s="309">
        <v>3162369</v>
      </c>
      <c r="DZ128" s="309">
        <v>3158238</v>
      </c>
      <c r="EA128" s="309">
        <v>3159755</v>
      </c>
      <c r="EB128" s="309">
        <v>3164626</v>
      </c>
      <c r="EC128" s="309">
        <v>3167033</v>
      </c>
      <c r="ED128" s="309">
        <v>3169143</v>
      </c>
      <c r="EE128" s="309">
        <v>3154899</v>
      </c>
      <c r="EF128" s="309">
        <v>3118839</v>
      </c>
      <c r="EG128" s="309">
        <v>3117989</v>
      </c>
      <c r="EH128" s="309">
        <v>3125908</v>
      </c>
      <c r="EI128" s="309">
        <v>3129997</v>
      </c>
      <c r="EJ128" s="309">
        <v>3133848</v>
      </c>
      <c r="EK128" s="309">
        <v>3133576</v>
      </c>
      <c r="EL128" s="309">
        <v>3126044</v>
      </c>
      <c r="EM128" s="309">
        <v>3145042</v>
      </c>
      <c r="EN128" s="309">
        <v>3137940</v>
      </c>
      <c r="EO128" s="309">
        <v>3133563</v>
      </c>
      <c r="EP128" s="309">
        <v>3140981</v>
      </c>
      <c r="EQ128" s="309">
        <v>3135814</v>
      </c>
      <c r="ER128" s="309">
        <v>3106464</v>
      </c>
      <c r="ES128" s="309">
        <v>3111257</v>
      </c>
      <c r="ET128" s="309">
        <v>3128015</v>
      </c>
      <c r="EU128" s="309">
        <v>3126051</v>
      </c>
      <c r="EV128" s="309">
        <v>3127613</v>
      </c>
      <c r="EW128" s="326">
        <v>3077748</v>
      </c>
      <c r="EX128" s="309">
        <v>3076733</v>
      </c>
      <c r="EY128" s="324">
        <v>-1015</v>
      </c>
      <c r="EZ128" s="325">
        <v>99.967021341578302</v>
      </c>
      <c r="FA128" s="324">
        <v>-59081</v>
      </c>
      <c r="FB128" s="325">
        <v>98.115927794186803</v>
      </c>
    </row>
    <row r="129" spans="1:158" ht="15" customHeight="1" outlineLevel="2">
      <c r="A129" s="348">
        <v>1</v>
      </c>
      <c r="B129" s="348" t="s">
        <v>862</v>
      </c>
      <c r="C129" s="348" t="s">
        <v>605</v>
      </c>
      <c r="D129" s="313">
        <v>1598253</v>
      </c>
      <c r="E129" s="313">
        <v>1613978</v>
      </c>
      <c r="F129" s="313">
        <v>1633465</v>
      </c>
      <c r="G129" s="313">
        <v>1632059</v>
      </c>
      <c r="H129" s="313">
        <v>1644754</v>
      </c>
      <c r="I129" s="313">
        <v>1655431</v>
      </c>
      <c r="J129" s="313">
        <v>1658281</v>
      </c>
      <c r="K129" s="313">
        <v>1668330</v>
      </c>
      <c r="L129" s="313">
        <v>1653643</v>
      </c>
      <c r="M129" s="313">
        <v>1666490</v>
      </c>
      <c r="N129" s="313">
        <v>1677064</v>
      </c>
      <c r="O129" s="313">
        <v>1680805</v>
      </c>
      <c r="P129" s="313">
        <v>1643116</v>
      </c>
      <c r="Q129" s="313">
        <v>1497603</v>
      </c>
      <c r="R129" s="313">
        <v>1642305</v>
      </c>
      <c r="S129" s="313">
        <v>1664748</v>
      </c>
      <c r="T129" s="313">
        <v>1644754</v>
      </c>
      <c r="U129" s="313">
        <v>1689115</v>
      </c>
      <c r="V129" s="313">
        <v>1690443</v>
      </c>
      <c r="W129" s="313">
        <v>1729663</v>
      </c>
      <c r="X129" s="313">
        <v>1733663</v>
      </c>
      <c r="Y129" s="313">
        <v>1739536</v>
      </c>
      <c r="Z129" s="313">
        <v>1740369</v>
      </c>
      <c r="AA129" s="313">
        <v>1725425</v>
      </c>
      <c r="AB129" s="313">
        <v>1696878</v>
      </c>
      <c r="AC129" s="313">
        <v>1696726</v>
      </c>
      <c r="AD129" s="313">
        <v>1700103</v>
      </c>
      <c r="AE129" s="313">
        <v>1711356</v>
      </c>
      <c r="AF129" s="313">
        <v>1719738</v>
      </c>
      <c r="AG129" s="313">
        <v>1739116</v>
      </c>
      <c r="AH129" s="313">
        <v>1761517</v>
      </c>
      <c r="AI129" s="313">
        <v>1775421</v>
      </c>
      <c r="AJ129" s="313">
        <v>1783689</v>
      </c>
      <c r="AK129" s="313">
        <v>1791429</v>
      </c>
      <c r="AL129" s="313">
        <v>1793363</v>
      </c>
      <c r="AM129" s="313">
        <v>1802793</v>
      </c>
      <c r="AN129" s="313">
        <v>1774617</v>
      </c>
      <c r="AO129" s="313">
        <v>1766059</v>
      </c>
      <c r="AP129" s="313">
        <v>1792952</v>
      </c>
      <c r="AQ129" s="313">
        <v>1811411</v>
      </c>
      <c r="AR129" s="313">
        <v>1821629</v>
      </c>
      <c r="AS129" s="313">
        <v>1839999</v>
      </c>
      <c r="AT129" s="313">
        <v>1842519</v>
      </c>
      <c r="AU129" s="313">
        <v>1852475</v>
      </c>
      <c r="AV129" s="313">
        <v>1869769</v>
      </c>
      <c r="AW129" s="313">
        <v>1897992</v>
      </c>
      <c r="AX129" s="313">
        <v>1896883</v>
      </c>
      <c r="AY129" s="313">
        <v>1903126</v>
      </c>
      <c r="AZ129" s="313">
        <v>1878186</v>
      </c>
      <c r="BA129" s="313">
        <v>1859066</v>
      </c>
      <c r="BB129" s="313">
        <v>1901341</v>
      </c>
      <c r="BC129" s="313">
        <v>1890419</v>
      </c>
      <c r="BD129" s="313">
        <v>1871455</v>
      </c>
      <c r="BE129" s="313">
        <v>1877868</v>
      </c>
      <c r="BF129" s="313">
        <v>1882131</v>
      </c>
      <c r="BG129" s="313">
        <v>1887520</v>
      </c>
      <c r="BH129" s="313">
        <v>1900327</v>
      </c>
      <c r="BI129" s="313">
        <v>1906338</v>
      </c>
      <c r="BJ129" s="313">
        <v>1910492</v>
      </c>
      <c r="BK129" s="313">
        <v>1916658</v>
      </c>
      <c r="BL129" s="211">
        <v>1911124</v>
      </c>
      <c r="BM129" s="211">
        <v>1910567</v>
      </c>
      <c r="BN129" s="211">
        <v>1923313</v>
      </c>
      <c r="BO129" s="211">
        <v>1923127</v>
      </c>
      <c r="BP129" s="211">
        <v>1924324</v>
      </c>
      <c r="BQ129" s="211">
        <v>1927231</v>
      </c>
      <c r="BR129" s="211">
        <v>1926851</v>
      </c>
      <c r="BS129" s="211">
        <v>1933832</v>
      </c>
      <c r="BT129" s="211">
        <v>1946628</v>
      </c>
      <c r="BU129" s="211">
        <v>1953174</v>
      </c>
      <c r="BV129" s="211">
        <v>1957074</v>
      </c>
      <c r="BW129" s="211">
        <v>1999006</v>
      </c>
      <c r="BX129" s="313">
        <v>1991068</v>
      </c>
      <c r="BY129" s="313">
        <v>1983683</v>
      </c>
      <c r="BZ129" s="313">
        <v>2002952</v>
      </c>
      <c r="CA129" s="313">
        <v>2018987</v>
      </c>
      <c r="CB129" s="313">
        <v>2032689</v>
      </c>
      <c r="CC129" s="313">
        <v>2036155</v>
      </c>
      <c r="CD129" s="313">
        <v>2043417</v>
      </c>
      <c r="CE129" s="313">
        <v>2053779</v>
      </c>
      <c r="CF129" s="313">
        <v>2056575</v>
      </c>
      <c r="CG129" s="313">
        <v>2068355</v>
      </c>
      <c r="CH129" s="313">
        <v>2070411</v>
      </c>
      <c r="CI129" s="313">
        <v>2066488</v>
      </c>
      <c r="CJ129" s="211">
        <v>2047202</v>
      </c>
      <c r="CK129" s="211">
        <v>2038830</v>
      </c>
      <c r="CL129" s="211">
        <v>2047056</v>
      </c>
      <c r="CM129" s="211">
        <v>2007166</v>
      </c>
      <c r="CN129" s="211">
        <v>1970796</v>
      </c>
      <c r="CO129" s="211">
        <v>1963866</v>
      </c>
      <c r="CP129" s="211">
        <v>1992949</v>
      </c>
      <c r="CQ129" s="211">
        <v>2034049</v>
      </c>
      <c r="CR129" s="211">
        <v>2052367</v>
      </c>
      <c r="CS129" s="211">
        <v>2071103</v>
      </c>
      <c r="CT129" s="211">
        <v>2088224</v>
      </c>
      <c r="CU129" s="211">
        <v>2095733</v>
      </c>
      <c r="CV129" s="313">
        <v>2099795</v>
      </c>
      <c r="CW129" s="313">
        <v>2117357</v>
      </c>
      <c r="CX129" s="313">
        <v>2136573</v>
      </c>
      <c r="CY129" s="313">
        <v>2151972</v>
      </c>
      <c r="CZ129" s="313">
        <v>2164398</v>
      </c>
      <c r="DA129" s="313">
        <v>2177380</v>
      </c>
      <c r="DB129" s="313">
        <v>2186344</v>
      </c>
      <c r="DC129" s="313">
        <v>2200453</v>
      </c>
      <c r="DD129" s="313">
        <v>2161064</v>
      </c>
      <c r="DE129" s="313">
        <v>2171518</v>
      </c>
      <c r="DF129" s="313">
        <v>2181345</v>
      </c>
      <c r="DG129" s="313">
        <v>2185209</v>
      </c>
      <c r="DH129" s="211">
        <v>2188266</v>
      </c>
      <c r="DI129" s="211">
        <v>2187373</v>
      </c>
      <c r="DJ129" s="211">
        <v>2152853</v>
      </c>
      <c r="DK129" s="211">
        <v>2160638</v>
      </c>
      <c r="DL129" s="211">
        <v>2160889</v>
      </c>
      <c r="DM129" s="211">
        <v>2168945</v>
      </c>
      <c r="DN129" s="211">
        <v>2064114</v>
      </c>
      <c r="DO129" s="211">
        <v>2077253</v>
      </c>
      <c r="DP129" s="211">
        <v>2091829</v>
      </c>
      <c r="DQ129" s="211">
        <v>2098849</v>
      </c>
      <c r="DR129" s="211">
        <v>2103422</v>
      </c>
      <c r="DS129" s="211">
        <v>2098202</v>
      </c>
      <c r="DT129" s="313">
        <v>2073600</v>
      </c>
      <c r="DU129" s="313">
        <v>2073054</v>
      </c>
      <c r="DV129" s="313">
        <v>2084143</v>
      </c>
      <c r="DW129" s="313">
        <v>2090018</v>
      </c>
      <c r="DX129" s="313">
        <v>2086560</v>
      </c>
      <c r="DY129" s="313">
        <v>2083703</v>
      </c>
      <c r="DZ129" s="313">
        <v>2080918</v>
      </c>
      <c r="EA129" s="313">
        <v>2082416</v>
      </c>
      <c r="EB129" s="313">
        <v>2083890</v>
      </c>
      <c r="EC129" s="313">
        <v>2085260</v>
      </c>
      <c r="ED129" s="313">
        <v>2086518</v>
      </c>
      <c r="EE129" s="313">
        <v>2074771</v>
      </c>
      <c r="EF129" s="211">
        <v>2050202</v>
      </c>
      <c r="EG129" s="211">
        <v>2048137</v>
      </c>
      <c r="EH129" s="211">
        <v>2052155</v>
      </c>
      <c r="EI129" s="211">
        <v>2055045</v>
      </c>
      <c r="EJ129" s="211">
        <v>2057162</v>
      </c>
      <c r="EK129" s="211">
        <v>2053969</v>
      </c>
      <c r="EL129" s="211">
        <v>2046740</v>
      </c>
      <c r="EM129" s="211">
        <v>2059086</v>
      </c>
      <c r="EN129" s="211">
        <v>2053231</v>
      </c>
      <c r="EO129" s="211">
        <v>2049242</v>
      </c>
      <c r="EP129" s="211">
        <v>2053323</v>
      </c>
      <c r="EQ129" s="211">
        <v>2049612</v>
      </c>
      <c r="ER129" s="211">
        <v>2028178</v>
      </c>
      <c r="ES129" s="211">
        <v>2029919</v>
      </c>
      <c r="ET129" s="211">
        <v>2039625</v>
      </c>
      <c r="EU129" s="211">
        <v>2037154</v>
      </c>
      <c r="EV129" s="211">
        <v>2036071</v>
      </c>
      <c r="EW129" s="328">
        <v>2002733</v>
      </c>
      <c r="EX129" s="211">
        <v>2000956</v>
      </c>
      <c r="EY129" s="324">
        <v>-1777</v>
      </c>
      <c r="EZ129" s="325">
        <v>99.911271247839807</v>
      </c>
      <c r="FA129" s="324">
        <v>-48656</v>
      </c>
      <c r="FB129" s="325">
        <v>97.626087278958195</v>
      </c>
    </row>
    <row r="130" spans="1:158" ht="15" customHeight="1" outlineLevel="2">
      <c r="A130" s="348">
        <v>79</v>
      </c>
      <c r="B130" s="348" t="s">
        <v>862</v>
      </c>
      <c r="C130" s="348" t="s">
        <v>375</v>
      </c>
      <c r="D130" s="313">
        <v>17645</v>
      </c>
      <c r="E130" s="313">
        <v>17837</v>
      </c>
      <c r="F130" s="313">
        <v>17991</v>
      </c>
      <c r="G130" s="313">
        <v>17942</v>
      </c>
      <c r="H130" s="313">
        <v>18251</v>
      </c>
      <c r="I130" s="313">
        <v>18507</v>
      </c>
      <c r="J130" s="313">
        <v>18502</v>
      </c>
      <c r="K130" s="313">
        <v>18521</v>
      </c>
      <c r="L130" s="313">
        <v>18354</v>
      </c>
      <c r="M130" s="313">
        <v>18650</v>
      </c>
      <c r="N130" s="313">
        <v>18702</v>
      </c>
      <c r="O130" s="313">
        <v>18836</v>
      </c>
      <c r="P130" s="313">
        <v>18726</v>
      </c>
      <c r="Q130" s="313">
        <v>16256</v>
      </c>
      <c r="R130" s="313">
        <v>18597</v>
      </c>
      <c r="S130" s="313">
        <v>18842</v>
      </c>
      <c r="T130" s="313">
        <v>18251</v>
      </c>
      <c r="U130" s="313">
        <v>19210</v>
      </c>
      <c r="V130" s="313">
        <v>19245</v>
      </c>
      <c r="W130" s="313">
        <v>19652</v>
      </c>
      <c r="X130" s="313">
        <v>19694</v>
      </c>
      <c r="Y130" s="313">
        <v>19905</v>
      </c>
      <c r="Z130" s="313">
        <v>19905</v>
      </c>
      <c r="AA130" s="313">
        <v>19673</v>
      </c>
      <c r="AB130" s="313">
        <v>19365</v>
      </c>
      <c r="AC130" s="313">
        <v>19330</v>
      </c>
      <c r="AD130" s="313">
        <v>19354</v>
      </c>
      <c r="AE130" s="313">
        <v>19328</v>
      </c>
      <c r="AF130" s="313">
        <v>19360</v>
      </c>
      <c r="AG130" s="313">
        <v>19605</v>
      </c>
      <c r="AH130" s="313">
        <v>20244</v>
      </c>
      <c r="AI130" s="313">
        <v>20445</v>
      </c>
      <c r="AJ130" s="313">
        <v>20655</v>
      </c>
      <c r="AK130" s="313">
        <v>20674</v>
      </c>
      <c r="AL130" s="313">
        <v>20364</v>
      </c>
      <c r="AM130" s="313">
        <v>20587</v>
      </c>
      <c r="AN130" s="313">
        <v>20376</v>
      </c>
      <c r="AO130" s="313">
        <v>20072</v>
      </c>
      <c r="AP130" s="313">
        <v>20237</v>
      </c>
      <c r="AQ130" s="313">
        <v>20576</v>
      </c>
      <c r="AR130" s="313">
        <v>20625</v>
      </c>
      <c r="AS130" s="313">
        <v>20937</v>
      </c>
      <c r="AT130" s="313">
        <v>21123</v>
      </c>
      <c r="AU130" s="313">
        <v>21184</v>
      </c>
      <c r="AV130" s="313">
        <v>21285</v>
      </c>
      <c r="AW130" s="313">
        <v>21529</v>
      </c>
      <c r="AX130" s="313">
        <v>21535</v>
      </c>
      <c r="AY130" s="313">
        <v>21635</v>
      </c>
      <c r="AZ130" s="313">
        <v>21297</v>
      </c>
      <c r="BA130" s="313">
        <v>21181</v>
      </c>
      <c r="BB130" s="313">
        <v>21492</v>
      </c>
      <c r="BC130" s="313">
        <v>21299</v>
      </c>
      <c r="BD130" s="313">
        <v>21134</v>
      </c>
      <c r="BE130" s="313">
        <v>21254</v>
      </c>
      <c r="BF130" s="313">
        <v>21410</v>
      </c>
      <c r="BG130" s="313">
        <v>21434</v>
      </c>
      <c r="BH130" s="313">
        <v>21576</v>
      </c>
      <c r="BI130" s="313">
        <v>21552</v>
      </c>
      <c r="BJ130" s="313">
        <v>21427</v>
      </c>
      <c r="BK130" s="313">
        <v>21541</v>
      </c>
      <c r="BL130" s="211">
        <v>21386</v>
      </c>
      <c r="BM130" s="211">
        <v>21377</v>
      </c>
      <c r="BN130" s="211">
        <v>21586</v>
      </c>
      <c r="BO130" s="211">
        <v>21611</v>
      </c>
      <c r="BP130" s="211">
        <v>21654</v>
      </c>
      <c r="BQ130" s="211">
        <v>21805</v>
      </c>
      <c r="BR130" s="211">
        <v>21882</v>
      </c>
      <c r="BS130" s="211">
        <v>21996</v>
      </c>
      <c r="BT130" s="211">
        <v>22176</v>
      </c>
      <c r="BU130" s="211">
        <v>22312</v>
      </c>
      <c r="BV130" s="211">
        <v>22362</v>
      </c>
      <c r="BW130" s="211">
        <v>23634</v>
      </c>
      <c r="BX130" s="313">
        <v>23446</v>
      </c>
      <c r="BY130" s="313">
        <v>23462</v>
      </c>
      <c r="BZ130" s="313">
        <v>23883</v>
      </c>
      <c r="CA130" s="313">
        <v>24126</v>
      </c>
      <c r="CB130" s="313">
        <v>24220</v>
      </c>
      <c r="CC130" s="313">
        <v>24310</v>
      </c>
      <c r="CD130" s="313">
        <v>24534</v>
      </c>
      <c r="CE130" s="313">
        <v>24754</v>
      </c>
      <c r="CF130" s="313">
        <v>24700</v>
      </c>
      <c r="CG130" s="313">
        <v>24849</v>
      </c>
      <c r="CH130" s="313">
        <v>24944</v>
      </c>
      <c r="CI130" s="313">
        <v>24873</v>
      </c>
      <c r="CJ130" s="211">
        <v>24752</v>
      </c>
      <c r="CK130" s="211">
        <v>24841</v>
      </c>
      <c r="CL130" s="211">
        <v>24899</v>
      </c>
      <c r="CM130" s="211">
        <v>24534</v>
      </c>
      <c r="CN130" s="211">
        <v>24216</v>
      </c>
      <c r="CO130" s="211">
        <v>24161</v>
      </c>
      <c r="CP130" s="211">
        <v>24432</v>
      </c>
      <c r="CQ130" s="211">
        <v>25008</v>
      </c>
      <c r="CR130" s="211">
        <v>25252</v>
      </c>
      <c r="CS130" s="211">
        <v>25444</v>
      </c>
      <c r="CT130" s="211">
        <v>25708</v>
      </c>
      <c r="CU130" s="211">
        <v>25882</v>
      </c>
      <c r="CV130" s="313">
        <v>25851</v>
      </c>
      <c r="CW130" s="313">
        <v>26083</v>
      </c>
      <c r="CX130" s="313">
        <v>26392</v>
      </c>
      <c r="CY130" s="313">
        <v>26643</v>
      </c>
      <c r="CZ130" s="313">
        <v>26784</v>
      </c>
      <c r="DA130" s="313">
        <v>26906</v>
      </c>
      <c r="DB130" s="313">
        <v>27043</v>
      </c>
      <c r="DC130" s="313">
        <v>27280</v>
      </c>
      <c r="DD130" s="313">
        <v>26683</v>
      </c>
      <c r="DE130" s="313">
        <v>26823</v>
      </c>
      <c r="DF130" s="313">
        <v>26853</v>
      </c>
      <c r="DG130" s="313">
        <v>26784</v>
      </c>
      <c r="DH130" s="211">
        <v>26829</v>
      </c>
      <c r="DI130" s="211">
        <v>26760</v>
      </c>
      <c r="DJ130" s="211">
        <v>26315</v>
      </c>
      <c r="DK130" s="211">
        <v>26435</v>
      </c>
      <c r="DL130" s="211">
        <v>26431</v>
      </c>
      <c r="DM130" s="211">
        <v>26466</v>
      </c>
      <c r="DN130" s="211">
        <v>25397</v>
      </c>
      <c r="DO130" s="211">
        <v>25424</v>
      </c>
      <c r="DP130" s="211">
        <v>25616</v>
      </c>
      <c r="DQ130" s="211">
        <v>25686</v>
      </c>
      <c r="DR130" s="211">
        <v>25746</v>
      </c>
      <c r="DS130" s="211">
        <v>25679</v>
      </c>
      <c r="DT130" s="313">
        <v>25365</v>
      </c>
      <c r="DU130" s="313">
        <v>25391</v>
      </c>
      <c r="DV130" s="313">
        <v>25642</v>
      </c>
      <c r="DW130" s="313">
        <v>25733</v>
      </c>
      <c r="DX130" s="313">
        <v>25648</v>
      </c>
      <c r="DY130" s="313">
        <v>25584</v>
      </c>
      <c r="DZ130" s="313">
        <v>25453</v>
      </c>
      <c r="EA130" s="313">
        <v>25504</v>
      </c>
      <c r="EB130" s="313">
        <v>25495</v>
      </c>
      <c r="EC130" s="313">
        <v>25442</v>
      </c>
      <c r="ED130" s="313">
        <v>25513</v>
      </c>
      <c r="EE130" s="313">
        <v>25476</v>
      </c>
      <c r="EF130" s="211">
        <v>25194</v>
      </c>
      <c r="EG130" s="211">
        <v>25190</v>
      </c>
      <c r="EH130" s="211">
        <v>25166</v>
      </c>
      <c r="EI130" s="211">
        <v>25096</v>
      </c>
      <c r="EJ130" s="211">
        <v>25106</v>
      </c>
      <c r="EK130" s="211">
        <v>25202</v>
      </c>
      <c r="EL130" s="211">
        <v>25183</v>
      </c>
      <c r="EM130" s="211">
        <v>25319</v>
      </c>
      <c r="EN130" s="211">
        <v>25205</v>
      </c>
      <c r="EO130" s="211">
        <v>25228</v>
      </c>
      <c r="EP130" s="211">
        <v>25329</v>
      </c>
      <c r="EQ130" s="211">
        <v>25332</v>
      </c>
      <c r="ER130" s="211">
        <v>25081</v>
      </c>
      <c r="ES130" s="211">
        <v>25161</v>
      </c>
      <c r="ET130" s="211">
        <v>25328</v>
      </c>
      <c r="EU130" s="211">
        <v>25313</v>
      </c>
      <c r="EV130" s="211">
        <v>25353</v>
      </c>
      <c r="EW130" s="328">
        <v>25167</v>
      </c>
      <c r="EX130" s="211">
        <v>25174</v>
      </c>
      <c r="EY130" s="324">
        <v>7</v>
      </c>
      <c r="EZ130" s="325">
        <v>100.027814201136</v>
      </c>
      <c r="FA130" s="324">
        <v>-158</v>
      </c>
      <c r="FB130" s="325">
        <v>99.3762829622612</v>
      </c>
    </row>
    <row r="131" spans="1:158" ht="15" customHeight="1" outlineLevel="2">
      <c r="A131" s="348">
        <v>88</v>
      </c>
      <c r="B131" s="348" t="s">
        <v>862</v>
      </c>
      <c r="C131" s="348" t="s">
        <v>377</v>
      </c>
      <c r="D131" s="313">
        <v>245280</v>
      </c>
      <c r="E131" s="313">
        <v>247594</v>
      </c>
      <c r="F131" s="313">
        <v>250286</v>
      </c>
      <c r="G131" s="313">
        <v>250722</v>
      </c>
      <c r="H131" s="313">
        <v>252325</v>
      </c>
      <c r="I131" s="313">
        <v>254187</v>
      </c>
      <c r="J131" s="313">
        <v>254518</v>
      </c>
      <c r="K131" s="313">
        <v>255928</v>
      </c>
      <c r="L131" s="313">
        <v>253323</v>
      </c>
      <c r="M131" s="313">
        <v>254607</v>
      </c>
      <c r="N131" s="313">
        <v>256177</v>
      </c>
      <c r="O131" s="313">
        <v>256524</v>
      </c>
      <c r="P131" s="313">
        <v>250729</v>
      </c>
      <c r="Q131" s="313">
        <v>225287</v>
      </c>
      <c r="R131" s="313">
        <v>254988</v>
      </c>
      <c r="S131" s="313">
        <v>260604</v>
      </c>
      <c r="T131" s="313">
        <v>252325</v>
      </c>
      <c r="U131" s="313">
        <v>265016</v>
      </c>
      <c r="V131" s="313">
        <v>265628</v>
      </c>
      <c r="W131" s="313">
        <v>271337</v>
      </c>
      <c r="X131" s="313">
        <v>271897</v>
      </c>
      <c r="Y131" s="313">
        <v>275596</v>
      </c>
      <c r="Z131" s="313">
        <v>275532</v>
      </c>
      <c r="AA131" s="313">
        <v>275106</v>
      </c>
      <c r="AB131" s="313">
        <v>269768</v>
      </c>
      <c r="AC131" s="313">
        <v>270754</v>
      </c>
      <c r="AD131" s="313">
        <v>270368</v>
      </c>
      <c r="AE131" s="313">
        <v>271280</v>
      </c>
      <c r="AF131" s="313">
        <v>272566</v>
      </c>
      <c r="AG131" s="313">
        <v>276069</v>
      </c>
      <c r="AH131" s="313">
        <v>280129</v>
      </c>
      <c r="AI131" s="313">
        <v>282192</v>
      </c>
      <c r="AJ131" s="313">
        <v>283734</v>
      </c>
      <c r="AK131" s="313">
        <v>284950</v>
      </c>
      <c r="AL131" s="313">
        <v>284215</v>
      </c>
      <c r="AM131" s="313">
        <v>285710</v>
      </c>
      <c r="AN131" s="313">
        <v>278403</v>
      </c>
      <c r="AO131" s="313">
        <v>275957</v>
      </c>
      <c r="AP131" s="313">
        <v>280032</v>
      </c>
      <c r="AQ131" s="313">
        <v>283558</v>
      </c>
      <c r="AR131" s="313">
        <v>285594</v>
      </c>
      <c r="AS131" s="313">
        <v>288241</v>
      </c>
      <c r="AT131" s="313">
        <v>289328</v>
      </c>
      <c r="AU131" s="313">
        <v>290380</v>
      </c>
      <c r="AV131" s="313">
        <v>293616</v>
      </c>
      <c r="AW131" s="313">
        <v>297601</v>
      </c>
      <c r="AX131" s="313">
        <v>299268</v>
      </c>
      <c r="AY131" s="313">
        <v>301916</v>
      </c>
      <c r="AZ131" s="313">
        <v>297979</v>
      </c>
      <c r="BA131" s="313">
        <v>294249</v>
      </c>
      <c r="BB131" s="313">
        <v>301203</v>
      </c>
      <c r="BC131" s="313">
        <v>300217</v>
      </c>
      <c r="BD131" s="313">
        <v>296795</v>
      </c>
      <c r="BE131" s="313">
        <v>298597</v>
      </c>
      <c r="BF131" s="313">
        <v>299500</v>
      </c>
      <c r="BG131" s="313">
        <v>300312</v>
      </c>
      <c r="BH131" s="313">
        <v>302922</v>
      </c>
      <c r="BI131" s="313">
        <v>303168</v>
      </c>
      <c r="BJ131" s="313">
        <v>304210</v>
      </c>
      <c r="BK131" s="313">
        <v>304233</v>
      </c>
      <c r="BL131" s="211">
        <v>302837</v>
      </c>
      <c r="BM131" s="211">
        <v>303646</v>
      </c>
      <c r="BN131" s="211">
        <v>305805</v>
      </c>
      <c r="BO131" s="211">
        <v>305643</v>
      </c>
      <c r="BP131" s="211">
        <v>306527</v>
      </c>
      <c r="BQ131" s="211">
        <v>307892</v>
      </c>
      <c r="BR131" s="211">
        <v>308433</v>
      </c>
      <c r="BS131" s="211">
        <v>310077</v>
      </c>
      <c r="BT131" s="211">
        <v>312964</v>
      </c>
      <c r="BU131" s="211">
        <v>314718</v>
      </c>
      <c r="BV131" s="211">
        <v>315479</v>
      </c>
      <c r="BW131" s="211">
        <v>304323</v>
      </c>
      <c r="BX131" s="313">
        <v>303471</v>
      </c>
      <c r="BY131" s="313">
        <v>303407</v>
      </c>
      <c r="BZ131" s="313">
        <v>306288</v>
      </c>
      <c r="CA131" s="313">
        <v>309346</v>
      </c>
      <c r="CB131" s="313">
        <v>311538</v>
      </c>
      <c r="CC131" s="313">
        <v>311682</v>
      </c>
      <c r="CD131" s="313">
        <v>312931</v>
      </c>
      <c r="CE131" s="313">
        <v>314218</v>
      </c>
      <c r="CF131" s="313">
        <v>315514</v>
      </c>
      <c r="CG131" s="313">
        <v>317366</v>
      </c>
      <c r="CH131" s="313">
        <v>318051</v>
      </c>
      <c r="CI131" s="313">
        <v>317380</v>
      </c>
      <c r="CJ131" s="211">
        <v>314867</v>
      </c>
      <c r="CK131" s="211">
        <v>314945</v>
      </c>
      <c r="CL131" s="211">
        <v>316066</v>
      </c>
      <c r="CM131" s="211">
        <v>310274</v>
      </c>
      <c r="CN131" s="211">
        <v>305256</v>
      </c>
      <c r="CO131" s="211">
        <v>305116</v>
      </c>
      <c r="CP131" s="211">
        <v>309407</v>
      </c>
      <c r="CQ131" s="211">
        <v>315648</v>
      </c>
      <c r="CR131" s="211">
        <v>318482</v>
      </c>
      <c r="CS131" s="211">
        <v>321360</v>
      </c>
      <c r="CT131" s="211">
        <v>323034</v>
      </c>
      <c r="CU131" s="211">
        <v>324573</v>
      </c>
      <c r="CV131" s="313">
        <v>326078</v>
      </c>
      <c r="CW131" s="313">
        <v>330178</v>
      </c>
      <c r="CX131" s="313">
        <v>334358</v>
      </c>
      <c r="CY131" s="313">
        <v>337699</v>
      </c>
      <c r="CZ131" s="313">
        <v>339042</v>
      </c>
      <c r="DA131" s="313">
        <v>340064</v>
      </c>
      <c r="DB131" s="313">
        <v>341914</v>
      </c>
      <c r="DC131" s="313">
        <v>343615</v>
      </c>
      <c r="DD131" s="313">
        <v>337997</v>
      </c>
      <c r="DE131" s="313">
        <v>339776</v>
      </c>
      <c r="DF131" s="313">
        <v>340597</v>
      </c>
      <c r="DG131" s="313">
        <v>341472</v>
      </c>
      <c r="DH131" s="211">
        <v>342243</v>
      </c>
      <c r="DI131" s="211">
        <v>342236</v>
      </c>
      <c r="DJ131" s="211">
        <v>337420</v>
      </c>
      <c r="DK131" s="211">
        <v>338555</v>
      </c>
      <c r="DL131" s="211">
        <v>339016</v>
      </c>
      <c r="DM131" s="211">
        <v>340298</v>
      </c>
      <c r="DN131" s="211">
        <v>324442</v>
      </c>
      <c r="DO131" s="211">
        <v>327215</v>
      </c>
      <c r="DP131" s="211">
        <v>330425</v>
      </c>
      <c r="DQ131" s="211">
        <v>332634</v>
      </c>
      <c r="DR131" s="211">
        <v>334201</v>
      </c>
      <c r="DS131" s="211">
        <v>333731</v>
      </c>
      <c r="DT131" s="313">
        <v>330320</v>
      </c>
      <c r="DU131" s="313">
        <v>331102</v>
      </c>
      <c r="DV131" s="313">
        <v>333780</v>
      </c>
      <c r="DW131" s="313">
        <v>335038</v>
      </c>
      <c r="DX131" s="313">
        <v>336607</v>
      </c>
      <c r="DY131" s="313">
        <v>337318</v>
      </c>
      <c r="DZ131" s="313">
        <v>337304</v>
      </c>
      <c r="EA131" s="313">
        <v>337299</v>
      </c>
      <c r="EB131" s="313">
        <v>339163</v>
      </c>
      <c r="EC131" s="313">
        <v>339670</v>
      </c>
      <c r="ED131" s="313">
        <v>340441</v>
      </c>
      <c r="EE131" s="313">
        <v>339757</v>
      </c>
      <c r="EF131" s="211">
        <v>336212</v>
      </c>
      <c r="EG131" s="211">
        <v>336543</v>
      </c>
      <c r="EH131" s="211">
        <v>338368</v>
      </c>
      <c r="EI131" s="211">
        <v>338597</v>
      </c>
      <c r="EJ131" s="211">
        <v>339468</v>
      </c>
      <c r="EK131" s="211">
        <v>340751</v>
      </c>
      <c r="EL131" s="211">
        <v>341084</v>
      </c>
      <c r="EM131" s="211">
        <v>343593</v>
      </c>
      <c r="EN131" s="211">
        <v>343765</v>
      </c>
      <c r="EO131" s="211">
        <v>343817</v>
      </c>
      <c r="EP131" s="211">
        <v>344884</v>
      </c>
      <c r="EQ131" s="211">
        <v>344610</v>
      </c>
      <c r="ER131" s="211">
        <v>341765</v>
      </c>
      <c r="ES131" s="211">
        <v>342882</v>
      </c>
      <c r="ET131" s="211">
        <v>345818</v>
      </c>
      <c r="EU131" s="211">
        <v>346137</v>
      </c>
      <c r="EV131" s="211">
        <v>347199</v>
      </c>
      <c r="EW131" s="328">
        <v>341241</v>
      </c>
      <c r="EX131" s="211">
        <v>341707</v>
      </c>
      <c r="EY131" s="324">
        <v>466</v>
      </c>
      <c r="EZ131" s="325">
        <v>100.136560378149</v>
      </c>
      <c r="FA131" s="324">
        <v>-2903</v>
      </c>
      <c r="FB131" s="325">
        <v>99.1575984446186</v>
      </c>
    </row>
    <row r="132" spans="1:158" ht="15" customHeight="1" outlineLevel="2">
      <c r="A132" s="348">
        <v>129</v>
      </c>
      <c r="B132" s="348" t="s">
        <v>862</v>
      </c>
      <c r="C132" s="348" t="s">
        <v>385</v>
      </c>
      <c r="D132" s="313">
        <v>54463</v>
      </c>
      <c r="E132" s="313">
        <v>55499</v>
      </c>
      <c r="F132" s="313">
        <v>56013</v>
      </c>
      <c r="G132" s="313">
        <v>55889</v>
      </c>
      <c r="H132" s="313">
        <v>56257</v>
      </c>
      <c r="I132" s="313">
        <v>56670</v>
      </c>
      <c r="J132" s="313">
        <v>57096</v>
      </c>
      <c r="K132" s="313">
        <v>57613</v>
      </c>
      <c r="L132" s="313">
        <v>57006</v>
      </c>
      <c r="M132" s="313">
        <v>57556</v>
      </c>
      <c r="N132" s="313">
        <v>58082</v>
      </c>
      <c r="O132" s="313">
        <v>58002</v>
      </c>
      <c r="P132" s="313">
        <v>55971</v>
      </c>
      <c r="Q132" s="313">
        <v>54186</v>
      </c>
      <c r="R132" s="313">
        <v>57776</v>
      </c>
      <c r="S132" s="313">
        <v>58596</v>
      </c>
      <c r="T132" s="313">
        <v>56257</v>
      </c>
      <c r="U132" s="313">
        <v>59767</v>
      </c>
      <c r="V132" s="313">
        <v>59846</v>
      </c>
      <c r="W132" s="313">
        <v>61047</v>
      </c>
      <c r="X132" s="313">
        <v>61241</v>
      </c>
      <c r="Y132" s="313">
        <v>62371</v>
      </c>
      <c r="Z132" s="313">
        <v>62348</v>
      </c>
      <c r="AA132" s="313">
        <v>62182</v>
      </c>
      <c r="AB132" s="313">
        <v>61372</v>
      </c>
      <c r="AC132" s="313">
        <v>61988</v>
      </c>
      <c r="AD132" s="313">
        <v>61582</v>
      </c>
      <c r="AE132" s="313">
        <v>61691</v>
      </c>
      <c r="AF132" s="313">
        <v>61917</v>
      </c>
      <c r="AG132" s="313">
        <v>62597</v>
      </c>
      <c r="AH132" s="313">
        <v>63360</v>
      </c>
      <c r="AI132" s="313">
        <v>63663</v>
      </c>
      <c r="AJ132" s="313">
        <v>64018</v>
      </c>
      <c r="AK132" s="313">
        <v>64062</v>
      </c>
      <c r="AL132" s="313">
        <v>64456</v>
      </c>
      <c r="AM132" s="313">
        <v>64784</v>
      </c>
      <c r="AN132" s="313">
        <v>62961</v>
      </c>
      <c r="AO132" s="313">
        <v>63040</v>
      </c>
      <c r="AP132" s="313">
        <v>64060</v>
      </c>
      <c r="AQ132" s="313">
        <v>64733</v>
      </c>
      <c r="AR132" s="313">
        <v>65165</v>
      </c>
      <c r="AS132" s="313">
        <v>65873</v>
      </c>
      <c r="AT132" s="313">
        <v>66149</v>
      </c>
      <c r="AU132" s="313">
        <v>66238</v>
      </c>
      <c r="AV132" s="313">
        <v>67224</v>
      </c>
      <c r="AW132" s="313">
        <v>68259</v>
      </c>
      <c r="AX132" s="313">
        <v>68409</v>
      </c>
      <c r="AY132" s="313">
        <v>69142</v>
      </c>
      <c r="AZ132" s="313">
        <v>68102</v>
      </c>
      <c r="BA132" s="313">
        <v>67208</v>
      </c>
      <c r="BB132" s="313">
        <v>69230</v>
      </c>
      <c r="BC132" s="313">
        <v>69103</v>
      </c>
      <c r="BD132" s="313">
        <v>67899</v>
      </c>
      <c r="BE132" s="313">
        <v>68430</v>
      </c>
      <c r="BF132" s="313">
        <v>68671</v>
      </c>
      <c r="BG132" s="313">
        <v>69092</v>
      </c>
      <c r="BH132" s="313">
        <v>69795</v>
      </c>
      <c r="BI132" s="313">
        <v>69942</v>
      </c>
      <c r="BJ132" s="313">
        <v>70134</v>
      </c>
      <c r="BK132" s="313">
        <v>70179</v>
      </c>
      <c r="BL132" s="211">
        <v>70163</v>
      </c>
      <c r="BM132" s="211">
        <v>70264</v>
      </c>
      <c r="BN132" s="211">
        <v>70972</v>
      </c>
      <c r="BO132" s="211">
        <v>70927</v>
      </c>
      <c r="BP132" s="211">
        <v>71313</v>
      </c>
      <c r="BQ132" s="211">
        <v>71665</v>
      </c>
      <c r="BR132" s="211">
        <v>71709</v>
      </c>
      <c r="BS132" s="211">
        <v>72079</v>
      </c>
      <c r="BT132" s="211">
        <v>72686</v>
      </c>
      <c r="BU132" s="211">
        <v>73109</v>
      </c>
      <c r="BV132" s="211">
        <v>73310</v>
      </c>
      <c r="BW132" s="211">
        <v>63962</v>
      </c>
      <c r="BX132" s="313">
        <v>63940</v>
      </c>
      <c r="BY132" s="313">
        <v>63951</v>
      </c>
      <c r="BZ132" s="313">
        <v>64673</v>
      </c>
      <c r="CA132" s="313">
        <v>65359</v>
      </c>
      <c r="CB132" s="313">
        <v>65937</v>
      </c>
      <c r="CC132" s="313">
        <v>66148</v>
      </c>
      <c r="CD132" s="313">
        <v>66604</v>
      </c>
      <c r="CE132" s="313">
        <v>67083</v>
      </c>
      <c r="CF132" s="313">
        <v>67353</v>
      </c>
      <c r="CG132" s="313">
        <v>67833</v>
      </c>
      <c r="CH132" s="313">
        <v>67990</v>
      </c>
      <c r="CI132" s="313">
        <v>68066</v>
      </c>
      <c r="CJ132" s="211">
        <v>67824</v>
      </c>
      <c r="CK132" s="211">
        <v>67962</v>
      </c>
      <c r="CL132" s="211">
        <v>68342</v>
      </c>
      <c r="CM132" s="211">
        <v>67214</v>
      </c>
      <c r="CN132" s="211">
        <v>66286</v>
      </c>
      <c r="CO132" s="211">
        <v>66403</v>
      </c>
      <c r="CP132" s="211">
        <v>67575</v>
      </c>
      <c r="CQ132" s="211">
        <v>69067</v>
      </c>
      <c r="CR132" s="211">
        <v>69642</v>
      </c>
      <c r="CS132" s="211">
        <v>70151</v>
      </c>
      <c r="CT132" s="211">
        <v>70856</v>
      </c>
      <c r="CU132" s="211">
        <v>71413</v>
      </c>
      <c r="CV132" s="313">
        <v>71705</v>
      </c>
      <c r="CW132" s="313">
        <v>72380</v>
      </c>
      <c r="CX132" s="313">
        <v>73200</v>
      </c>
      <c r="CY132" s="313">
        <v>73932</v>
      </c>
      <c r="CZ132" s="313">
        <v>74383</v>
      </c>
      <c r="DA132" s="313">
        <v>75148</v>
      </c>
      <c r="DB132" s="313">
        <v>75544</v>
      </c>
      <c r="DC132" s="313">
        <v>76112</v>
      </c>
      <c r="DD132" s="313">
        <v>75081</v>
      </c>
      <c r="DE132" s="313">
        <v>75499</v>
      </c>
      <c r="DF132" s="313">
        <v>75829</v>
      </c>
      <c r="DG132" s="313">
        <v>76059</v>
      </c>
      <c r="DH132" s="211">
        <v>76244</v>
      </c>
      <c r="DI132" s="211">
        <v>76307</v>
      </c>
      <c r="DJ132" s="211">
        <v>75720</v>
      </c>
      <c r="DK132" s="211">
        <v>76192</v>
      </c>
      <c r="DL132" s="211">
        <v>76294</v>
      </c>
      <c r="DM132" s="211">
        <v>76690</v>
      </c>
      <c r="DN132" s="211">
        <v>74114</v>
      </c>
      <c r="DO132" s="211">
        <v>74557</v>
      </c>
      <c r="DP132" s="211">
        <v>74597</v>
      </c>
      <c r="DQ132" s="211">
        <v>74648</v>
      </c>
      <c r="DR132" s="211">
        <v>74555</v>
      </c>
      <c r="DS132" s="211">
        <v>74403</v>
      </c>
      <c r="DT132" s="313">
        <v>73675</v>
      </c>
      <c r="DU132" s="313">
        <v>73628</v>
      </c>
      <c r="DV132" s="313">
        <v>74003</v>
      </c>
      <c r="DW132" s="313">
        <v>74246</v>
      </c>
      <c r="DX132" s="313">
        <v>74078</v>
      </c>
      <c r="DY132" s="313">
        <v>74026</v>
      </c>
      <c r="DZ132" s="313">
        <v>73789</v>
      </c>
      <c r="EA132" s="313">
        <v>73791</v>
      </c>
      <c r="EB132" s="313">
        <v>73917</v>
      </c>
      <c r="EC132" s="313">
        <v>74097</v>
      </c>
      <c r="ED132" s="313">
        <v>74145</v>
      </c>
      <c r="EE132" s="313">
        <v>73817</v>
      </c>
      <c r="EF132" s="211">
        <v>73047</v>
      </c>
      <c r="EG132" s="211">
        <v>72945</v>
      </c>
      <c r="EH132" s="211">
        <v>73099</v>
      </c>
      <c r="EI132" s="211">
        <v>73172</v>
      </c>
      <c r="EJ132" s="211">
        <v>73345</v>
      </c>
      <c r="EK132" s="211">
        <v>73288</v>
      </c>
      <c r="EL132" s="211">
        <v>73250</v>
      </c>
      <c r="EM132" s="211">
        <v>73591</v>
      </c>
      <c r="EN132" s="211">
        <v>73298</v>
      </c>
      <c r="EO132" s="211">
        <v>73289</v>
      </c>
      <c r="EP132" s="211">
        <v>73436</v>
      </c>
      <c r="EQ132" s="211">
        <v>73276</v>
      </c>
      <c r="ER132" s="211">
        <v>72680</v>
      </c>
      <c r="ES132" s="211">
        <v>72654</v>
      </c>
      <c r="ET132" s="211">
        <v>73105</v>
      </c>
      <c r="EU132" s="211">
        <v>72980</v>
      </c>
      <c r="EV132" s="211">
        <v>73080</v>
      </c>
      <c r="EW132" s="328">
        <v>72307</v>
      </c>
      <c r="EX132" s="211">
        <v>72207</v>
      </c>
      <c r="EY132" s="324">
        <v>-100</v>
      </c>
      <c r="EZ132" s="325">
        <v>99.861700803518303</v>
      </c>
      <c r="FA132" s="324">
        <v>-1069</v>
      </c>
      <c r="FB132" s="325">
        <v>98.541132157868901</v>
      </c>
    </row>
    <row r="133" spans="1:158" ht="15" customHeight="1" outlineLevel="2">
      <c r="A133" s="348">
        <v>212</v>
      </c>
      <c r="B133" s="348" t="s">
        <v>862</v>
      </c>
      <c r="C133" s="348" t="s">
        <v>399</v>
      </c>
      <c r="D133" s="313">
        <v>33417</v>
      </c>
      <c r="E133" s="313">
        <v>33911</v>
      </c>
      <c r="F133" s="313">
        <v>34345</v>
      </c>
      <c r="G133" s="313">
        <v>34279</v>
      </c>
      <c r="H133" s="313">
        <v>34718</v>
      </c>
      <c r="I133" s="313">
        <v>34951</v>
      </c>
      <c r="J133" s="313">
        <v>35024</v>
      </c>
      <c r="K133" s="313">
        <v>35214</v>
      </c>
      <c r="L133" s="313">
        <v>34838</v>
      </c>
      <c r="M133" s="313">
        <v>35270</v>
      </c>
      <c r="N133" s="313">
        <v>35525</v>
      </c>
      <c r="O133" s="313">
        <v>35601</v>
      </c>
      <c r="P133" s="313">
        <v>34672</v>
      </c>
      <c r="Q133" s="313">
        <v>30604</v>
      </c>
      <c r="R133" s="313">
        <v>34146</v>
      </c>
      <c r="S133" s="313">
        <v>34817</v>
      </c>
      <c r="T133" s="313">
        <v>34718</v>
      </c>
      <c r="U133" s="313">
        <v>35509</v>
      </c>
      <c r="V133" s="313">
        <v>35565</v>
      </c>
      <c r="W133" s="313">
        <v>36253</v>
      </c>
      <c r="X133" s="313">
        <v>36292</v>
      </c>
      <c r="Y133" s="313">
        <v>37108</v>
      </c>
      <c r="Z133" s="313">
        <v>37128</v>
      </c>
      <c r="AA133" s="313">
        <v>37113</v>
      </c>
      <c r="AB133" s="313">
        <v>37725</v>
      </c>
      <c r="AC133" s="313">
        <v>38098</v>
      </c>
      <c r="AD133" s="313">
        <v>38117</v>
      </c>
      <c r="AE133" s="313">
        <v>38179</v>
      </c>
      <c r="AF133" s="313">
        <v>38300</v>
      </c>
      <c r="AG133" s="313">
        <v>38638</v>
      </c>
      <c r="AH133" s="313">
        <v>39217</v>
      </c>
      <c r="AI133" s="313">
        <v>39442</v>
      </c>
      <c r="AJ133" s="313">
        <v>39691</v>
      </c>
      <c r="AK133" s="313">
        <v>39775</v>
      </c>
      <c r="AL133" s="313">
        <v>39872</v>
      </c>
      <c r="AM133" s="313">
        <v>40171</v>
      </c>
      <c r="AN133" s="313">
        <v>39374</v>
      </c>
      <c r="AO133" s="313">
        <v>39074</v>
      </c>
      <c r="AP133" s="313">
        <v>39796</v>
      </c>
      <c r="AQ133" s="313">
        <v>40232</v>
      </c>
      <c r="AR133" s="313">
        <v>40488</v>
      </c>
      <c r="AS133" s="313">
        <v>40870</v>
      </c>
      <c r="AT133" s="313">
        <v>40975</v>
      </c>
      <c r="AU133" s="313">
        <v>41162</v>
      </c>
      <c r="AV133" s="313">
        <v>41539</v>
      </c>
      <c r="AW133" s="313">
        <v>42180</v>
      </c>
      <c r="AX133" s="313">
        <v>42277</v>
      </c>
      <c r="AY133" s="313">
        <v>42387</v>
      </c>
      <c r="AZ133" s="313">
        <v>41797</v>
      </c>
      <c r="BA133" s="313">
        <v>41180</v>
      </c>
      <c r="BB133" s="313">
        <v>42456</v>
      </c>
      <c r="BC133" s="313">
        <v>42421</v>
      </c>
      <c r="BD133" s="313">
        <v>41799</v>
      </c>
      <c r="BE133" s="313">
        <v>42181</v>
      </c>
      <c r="BF133" s="313">
        <v>42374</v>
      </c>
      <c r="BG133" s="313">
        <v>42842</v>
      </c>
      <c r="BH133" s="313">
        <v>42537</v>
      </c>
      <c r="BI133" s="313">
        <v>42635</v>
      </c>
      <c r="BJ133" s="313">
        <v>42802</v>
      </c>
      <c r="BK133" s="313">
        <v>42771</v>
      </c>
      <c r="BL133" s="211">
        <v>42650</v>
      </c>
      <c r="BM133" s="211">
        <v>42548</v>
      </c>
      <c r="BN133" s="211">
        <v>43033</v>
      </c>
      <c r="BO133" s="211">
        <v>42920</v>
      </c>
      <c r="BP133" s="211">
        <v>43177</v>
      </c>
      <c r="BQ133" s="211">
        <v>43411</v>
      </c>
      <c r="BR133" s="211">
        <v>43475</v>
      </c>
      <c r="BS133" s="211">
        <v>43706</v>
      </c>
      <c r="BT133" s="211">
        <v>43937</v>
      </c>
      <c r="BU133" s="211">
        <v>44082</v>
      </c>
      <c r="BV133" s="211">
        <v>44108</v>
      </c>
      <c r="BW133" s="211">
        <v>43249</v>
      </c>
      <c r="BX133" s="313">
        <v>43241</v>
      </c>
      <c r="BY133" s="313">
        <v>43092</v>
      </c>
      <c r="BZ133" s="313">
        <v>43557</v>
      </c>
      <c r="CA133" s="313">
        <v>44092</v>
      </c>
      <c r="CB133" s="313">
        <v>44580</v>
      </c>
      <c r="CC133" s="313">
        <v>44761</v>
      </c>
      <c r="CD133" s="313">
        <v>45135</v>
      </c>
      <c r="CE133" s="313">
        <v>45564</v>
      </c>
      <c r="CF133" s="313">
        <v>45754</v>
      </c>
      <c r="CG133" s="313">
        <v>46050</v>
      </c>
      <c r="CH133" s="313">
        <v>46213</v>
      </c>
      <c r="CI133" s="313">
        <v>46304</v>
      </c>
      <c r="CJ133" s="211">
        <v>45960</v>
      </c>
      <c r="CK133" s="211">
        <v>45865</v>
      </c>
      <c r="CL133" s="211">
        <v>46069</v>
      </c>
      <c r="CM133" s="211">
        <v>45475</v>
      </c>
      <c r="CN133" s="211">
        <v>44940</v>
      </c>
      <c r="CO133" s="211">
        <v>44831</v>
      </c>
      <c r="CP133" s="211">
        <v>45290</v>
      </c>
      <c r="CQ133" s="211">
        <v>46202</v>
      </c>
      <c r="CR133" s="211">
        <v>46671</v>
      </c>
      <c r="CS133" s="211">
        <v>47177</v>
      </c>
      <c r="CT133" s="211">
        <v>47715</v>
      </c>
      <c r="CU133" s="211">
        <v>48162</v>
      </c>
      <c r="CV133" s="313">
        <v>48447</v>
      </c>
      <c r="CW133" s="313">
        <v>49019</v>
      </c>
      <c r="CX133" s="313">
        <v>49482</v>
      </c>
      <c r="CY133" s="313">
        <v>49950</v>
      </c>
      <c r="CZ133" s="313">
        <v>50208</v>
      </c>
      <c r="DA133" s="313">
        <v>50570</v>
      </c>
      <c r="DB133" s="313">
        <v>50907</v>
      </c>
      <c r="DC133" s="313">
        <v>51342</v>
      </c>
      <c r="DD133" s="313">
        <v>50426</v>
      </c>
      <c r="DE133" s="313">
        <v>50600</v>
      </c>
      <c r="DF133" s="313">
        <v>50725</v>
      </c>
      <c r="DG133" s="313">
        <v>50716</v>
      </c>
      <c r="DH133" s="211">
        <v>50792</v>
      </c>
      <c r="DI133" s="211">
        <v>50712</v>
      </c>
      <c r="DJ133" s="211">
        <v>50509</v>
      </c>
      <c r="DK133" s="211">
        <v>50814</v>
      </c>
      <c r="DL133" s="211">
        <v>50873</v>
      </c>
      <c r="DM133" s="211">
        <v>51114</v>
      </c>
      <c r="DN133" s="211">
        <v>49396</v>
      </c>
      <c r="DO133" s="211">
        <v>49611</v>
      </c>
      <c r="DP133" s="211">
        <v>49810</v>
      </c>
      <c r="DQ133" s="211">
        <v>50006</v>
      </c>
      <c r="DR133" s="211">
        <v>50141</v>
      </c>
      <c r="DS133" s="211">
        <v>50028</v>
      </c>
      <c r="DT133" s="313">
        <v>49568</v>
      </c>
      <c r="DU133" s="313">
        <v>49438</v>
      </c>
      <c r="DV133" s="313">
        <v>49748</v>
      </c>
      <c r="DW133" s="313">
        <v>49753</v>
      </c>
      <c r="DX133" s="313">
        <v>49850</v>
      </c>
      <c r="DY133" s="313">
        <v>49855</v>
      </c>
      <c r="DZ133" s="313">
        <v>49690</v>
      </c>
      <c r="EA133" s="313">
        <v>49717</v>
      </c>
      <c r="EB133" s="313">
        <v>49674</v>
      </c>
      <c r="EC133" s="313">
        <v>49782</v>
      </c>
      <c r="ED133" s="313">
        <v>49714</v>
      </c>
      <c r="EE133" s="313">
        <v>49487</v>
      </c>
      <c r="EF133" s="211">
        <v>48935</v>
      </c>
      <c r="EG133" s="211">
        <v>48831</v>
      </c>
      <c r="EH133" s="211">
        <v>48982</v>
      </c>
      <c r="EI133" s="211">
        <v>49004</v>
      </c>
      <c r="EJ133" s="211">
        <v>48983</v>
      </c>
      <c r="EK133" s="211">
        <v>49003</v>
      </c>
      <c r="EL133" s="211">
        <v>49002</v>
      </c>
      <c r="EM133" s="211">
        <v>49252</v>
      </c>
      <c r="EN133" s="211">
        <v>49090</v>
      </c>
      <c r="EO133" s="211">
        <v>49038</v>
      </c>
      <c r="EP133" s="211">
        <v>49154</v>
      </c>
      <c r="EQ133" s="211">
        <v>49093</v>
      </c>
      <c r="ER133" s="211">
        <v>48623</v>
      </c>
      <c r="ES133" s="211">
        <v>48783</v>
      </c>
      <c r="ET133" s="211">
        <v>48957</v>
      </c>
      <c r="EU133" s="211">
        <v>48945</v>
      </c>
      <c r="EV133" s="211">
        <v>49069</v>
      </c>
      <c r="EW133" s="328">
        <v>48846</v>
      </c>
      <c r="EX133" s="211">
        <v>48815</v>
      </c>
      <c r="EY133" s="324">
        <v>-31</v>
      </c>
      <c r="EZ133" s="325">
        <v>99.9365352331818</v>
      </c>
      <c r="FA133" s="324">
        <v>-278</v>
      </c>
      <c r="FB133" s="325">
        <v>99.433727822703801</v>
      </c>
    </row>
    <row r="134" spans="1:158" ht="15" customHeight="1" outlineLevel="2">
      <c r="A134" s="348">
        <v>266</v>
      </c>
      <c r="B134" s="348" t="s">
        <v>862</v>
      </c>
      <c r="C134" s="348" t="s">
        <v>405</v>
      </c>
      <c r="D134" s="313">
        <v>132067</v>
      </c>
      <c r="E134" s="313">
        <v>132591</v>
      </c>
      <c r="F134" s="313">
        <v>134002</v>
      </c>
      <c r="G134" s="313">
        <v>133750</v>
      </c>
      <c r="H134" s="313">
        <v>134470</v>
      </c>
      <c r="I134" s="313">
        <v>135138</v>
      </c>
      <c r="J134" s="313">
        <v>135460</v>
      </c>
      <c r="K134" s="313">
        <v>136243</v>
      </c>
      <c r="L134" s="313">
        <v>134854</v>
      </c>
      <c r="M134" s="313">
        <v>135841</v>
      </c>
      <c r="N134" s="313">
        <v>136314</v>
      </c>
      <c r="O134" s="313">
        <v>136504</v>
      </c>
      <c r="P134" s="313">
        <v>134821</v>
      </c>
      <c r="Q134" s="313">
        <v>124225</v>
      </c>
      <c r="R134" s="313">
        <v>137256</v>
      </c>
      <c r="S134" s="313">
        <v>139775</v>
      </c>
      <c r="T134" s="313">
        <v>134470</v>
      </c>
      <c r="U134" s="313">
        <v>140847</v>
      </c>
      <c r="V134" s="313">
        <v>140362</v>
      </c>
      <c r="W134" s="313">
        <v>139457</v>
      </c>
      <c r="X134" s="313">
        <v>139916</v>
      </c>
      <c r="Y134" s="313">
        <v>142666</v>
      </c>
      <c r="Z134" s="313">
        <v>142810</v>
      </c>
      <c r="AA134" s="313">
        <v>141945</v>
      </c>
      <c r="AB134" s="313">
        <v>140984</v>
      </c>
      <c r="AC134" s="313">
        <v>142323</v>
      </c>
      <c r="AD134" s="313">
        <v>142070</v>
      </c>
      <c r="AE134" s="313">
        <v>142958</v>
      </c>
      <c r="AF134" s="313">
        <v>143193</v>
      </c>
      <c r="AG134" s="313">
        <v>144118</v>
      </c>
      <c r="AH134" s="313">
        <v>145505</v>
      </c>
      <c r="AI134" s="313">
        <v>146182</v>
      </c>
      <c r="AJ134" s="313">
        <v>146532</v>
      </c>
      <c r="AK134" s="313">
        <v>147058</v>
      </c>
      <c r="AL134" s="313">
        <v>147473</v>
      </c>
      <c r="AM134" s="313">
        <v>148113</v>
      </c>
      <c r="AN134" s="313">
        <v>145148</v>
      </c>
      <c r="AO134" s="313">
        <v>144959</v>
      </c>
      <c r="AP134" s="313">
        <v>147019</v>
      </c>
      <c r="AQ134" s="313">
        <v>148361</v>
      </c>
      <c r="AR134" s="313">
        <v>148887</v>
      </c>
      <c r="AS134" s="313">
        <v>149977</v>
      </c>
      <c r="AT134" s="313">
        <v>150292</v>
      </c>
      <c r="AU134" s="313">
        <v>150550</v>
      </c>
      <c r="AV134" s="313">
        <v>152065</v>
      </c>
      <c r="AW134" s="313">
        <v>153660</v>
      </c>
      <c r="AX134" s="313">
        <v>153634</v>
      </c>
      <c r="AY134" s="313">
        <v>155766</v>
      </c>
      <c r="AZ134" s="313">
        <v>153813</v>
      </c>
      <c r="BA134" s="313">
        <v>152190</v>
      </c>
      <c r="BB134" s="313">
        <v>154745</v>
      </c>
      <c r="BC134" s="313">
        <v>154140</v>
      </c>
      <c r="BD134" s="313">
        <v>152959</v>
      </c>
      <c r="BE134" s="313">
        <v>153268</v>
      </c>
      <c r="BF134" s="313">
        <v>153359</v>
      </c>
      <c r="BG134" s="313">
        <v>153582</v>
      </c>
      <c r="BH134" s="313">
        <v>154723</v>
      </c>
      <c r="BI134" s="313">
        <v>154811</v>
      </c>
      <c r="BJ134" s="313">
        <v>155795</v>
      </c>
      <c r="BK134" s="313">
        <v>153525</v>
      </c>
      <c r="BL134" s="211">
        <v>151844</v>
      </c>
      <c r="BM134" s="211">
        <v>152145</v>
      </c>
      <c r="BN134" s="211">
        <v>153679</v>
      </c>
      <c r="BO134" s="211">
        <v>153957</v>
      </c>
      <c r="BP134" s="211">
        <v>154393</v>
      </c>
      <c r="BQ134" s="211">
        <v>154638</v>
      </c>
      <c r="BR134" s="211">
        <v>154796</v>
      </c>
      <c r="BS134" s="211">
        <v>155164</v>
      </c>
      <c r="BT134" s="211">
        <v>156117</v>
      </c>
      <c r="BU134" s="211">
        <v>156737</v>
      </c>
      <c r="BV134" s="211">
        <v>157156</v>
      </c>
      <c r="BW134" s="211">
        <v>169188</v>
      </c>
      <c r="BX134" s="313">
        <v>169290</v>
      </c>
      <c r="BY134" s="313">
        <v>169064</v>
      </c>
      <c r="BZ134" s="313">
        <v>170193</v>
      </c>
      <c r="CA134" s="313">
        <v>171515</v>
      </c>
      <c r="CB134" s="313">
        <v>172820</v>
      </c>
      <c r="CC134" s="313">
        <v>173124</v>
      </c>
      <c r="CD134" s="313">
        <v>173723</v>
      </c>
      <c r="CE134" s="313">
        <v>174102</v>
      </c>
      <c r="CF134" s="313">
        <v>174947</v>
      </c>
      <c r="CG134" s="313">
        <v>175322</v>
      </c>
      <c r="CH134" s="313">
        <v>175596</v>
      </c>
      <c r="CI134" s="313">
        <v>175761</v>
      </c>
      <c r="CJ134" s="211">
        <v>175193</v>
      </c>
      <c r="CK134" s="211">
        <v>175552</v>
      </c>
      <c r="CL134" s="211">
        <v>176287</v>
      </c>
      <c r="CM134" s="211">
        <v>173487</v>
      </c>
      <c r="CN134" s="211">
        <v>172921</v>
      </c>
      <c r="CO134" s="211">
        <v>173000</v>
      </c>
      <c r="CP134" s="211">
        <v>174755</v>
      </c>
      <c r="CQ134" s="211">
        <v>177055</v>
      </c>
      <c r="CR134" s="211">
        <v>177832</v>
      </c>
      <c r="CS134" s="211">
        <v>178612</v>
      </c>
      <c r="CT134" s="211">
        <v>178764</v>
      </c>
      <c r="CU134" s="211">
        <v>179405</v>
      </c>
      <c r="CV134" s="313">
        <v>180020</v>
      </c>
      <c r="CW134" s="313">
        <v>181730</v>
      </c>
      <c r="CX134" s="313">
        <v>183338</v>
      </c>
      <c r="CY134" s="313">
        <v>184873</v>
      </c>
      <c r="CZ134" s="313">
        <v>185050</v>
      </c>
      <c r="DA134" s="313">
        <v>185161</v>
      </c>
      <c r="DB134" s="313">
        <v>186262</v>
      </c>
      <c r="DC134" s="313">
        <v>186799</v>
      </c>
      <c r="DD134" s="313">
        <v>185618</v>
      </c>
      <c r="DE134" s="313">
        <v>186182</v>
      </c>
      <c r="DF134" s="313">
        <v>187526</v>
      </c>
      <c r="DG134" s="313">
        <v>187899</v>
      </c>
      <c r="DH134" s="211">
        <v>188651</v>
      </c>
      <c r="DI134" s="211">
        <v>188823</v>
      </c>
      <c r="DJ134" s="211">
        <v>188259</v>
      </c>
      <c r="DK134" s="211">
        <v>188892</v>
      </c>
      <c r="DL134" s="211">
        <v>189266</v>
      </c>
      <c r="DM134" s="211">
        <v>189752</v>
      </c>
      <c r="DN134" s="211">
        <v>181428</v>
      </c>
      <c r="DO134" s="211">
        <v>182576</v>
      </c>
      <c r="DP134" s="211">
        <v>184112</v>
      </c>
      <c r="DQ134" s="211">
        <v>184754</v>
      </c>
      <c r="DR134" s="211">
        <v>184939</v>
      </c>
      <c r="DS134" s="211">
        <v>184643</v>
      </c>
      <c r="DT134" s="313">
        <v>183204</v>
      </c>
      <c r="DU134" s="313">
        <v>183109</v>
      </c>
      <c r="DV134" s="313">
        <v>183846</v>
      </c>
      <c r="DW134" s="313">
        <v>184105</v>
      </c>
      <c r="DX134" s="313">
        <v>183991</v>
      </c>
      <c r="DY134" s="313">
        <v>183634</v>
      </c>
      <c r="DZ134" s="313">
        <v>183339</v>
      </c>
      <c r="EA134" s="313">
        <v>183474</v>
      </c>
      <c r="EB134" s="313">
        <v>183727</v>
      </c>
      <c r="EC134" s="313">
        <v>183708</v>
      </c>
      <c r="ED134" s="313">
        <v>183660</v>
      </c>
      <c r="EE134" s="313">
        <v>183319</v>
      </c>
      <c r="EF134" s="211">
        <v>181933</v>
      </c>
      <c r="EG134" s="211">
        <v>182161</v>
      </c>
      <c r="EH134" s="211">
        <v>182493</v>
      </c>
      <c r="EI134" s="211">
        <v>182720</v>
      </c>
      <c r="EJ134" s="211">
        <v>183018</v>
      </c>
      <c r="EK134" s="211">
        <v>183267</v>
      </c>
      <c r="EL134" s="211">
        <v>183229</v>
      </c>
      <c r="EM134" s="211">
        <v>184147</v>
      </c>
      <c r="EN134" s="211">
        <v>183826</v>
      </c>
      <c r="EO134" s="211">
        <v>183629</v>
      </c>
      <c r="EP134" s="211">
        <v>184252</v>
      </c>
      <c r="EQ134" s="211">
        <v>183889</v>
      </c>
      <c r="ER134" s="211">
        <v>182982</v>
      </c>
      <c r="ES134" s="211">
        <v>183632</v>
      </c>
      <c r="ET134" s="211">
        <v>184215</v>
      </c>
      <c r="EU134" s="211">
        <v>184135</v>
      </c>
      <c r="EV134" s="211">
        <v>184352</v>
      </c>
      <c r="EW134" s="328">
        <v>182753</v>
      </c>
      <c r="EX134" s="211">
        <v>182807</v>
      </c>
      <c r="EY134" s="324">
        <v>54</v>
      </c>
      <c r="EZ134" s="325">
        <v>100.029548078554</v>
      </c>
      <c r="FA134" s="324">
        <v>-1082</v>
      </c>
      <c r="FB134" s="325">
        <v>99.411601563987006</v>
      </c>
    </row>
    <row r="135" spans="1:158" ht="15" customHeight="1" outlineLevel="2">
      <c r="A135" s="348">
        <v>308</v>
      </c>
      <c r="B135" s="348" t="s">
        <v>862</v>
      </c>
      <c r="C135" s="348" t="s">
        <v>409</v>
      </c>
      <c r="D135" s="313">
        <v>28606</v>
      </c>
      <c r="E135" s="313">
        <v>28677</v>
      </c>
      <c r="F135" s="313">
        <v>28981</v>
      </c>
      <c r="G135" s="313">
        <v>28862</v>
      </c>
      <c r="H135" s="313">
        <v>29151</v>
      </c>
      <c r="I135" s="313">
        <v>29303</v>
      </c>
      <c r="J135" s="313">
        <v>29412</v>
      </c>
      <c r="K135" s="313">
        <v>29522</v>
      </c>
      <c r="L135" s="313">
        <v>29203</v>
      </c>
      <c r="M135" s="313">
        <v>29517</v>
      </c>
      <c r="N135" s="313">
        <v>29617</v>
      </c>
      <c r="O135" s="313">
        <v>29541</v>
      </c>
      <c r="P135" s="313">
        <v>29117</v>
      </c>
      <c r="Q135" s="313">
        <v>27678</v>
      </c>
      <c r="R135" s="313">
        <v>29349</v>
      </c>
      <c r="S135" s="313">
        <v>29581</v>
      </c>
      <c r="T135" s="313">
        <v>29151</v>
      </c>
      <c r="U135" s="313">
        <v>30067</v>
      </c>
      <c r="V135" s="313">
        <v>30188</v>
      </c>
      <c r="W135" s="313">
        <v>30675</v>
      </c>
      <c r="X135" s="313">
        <v>30696</v>
      </c>
      <c r="Y135" s="313">
        <v>30998</v>
      </c>
      <c r="Z135" s="313">
        <v>31121</v>
      </c>
      <c r="AA135" s="313">
        <v>30941</v>
      </c>
      <c r="AB135" s="313">
        <v>30707</v>
      </c>
      <c r="AC135" s="313">
        <v>30684</v>
      </c>
      <c r="AD135" s="313">
        <v>30688</v>
      </c>
      <c r="AE135" s="313">
        <v>30748</v>
      </c>
      <c r="AF135" s="313">
        <v>30946</v>
      </c>
      <c r="AG135" s="313">
        <v>31100</v>
      </c>
      <c r="AH135" s="313">
        <v>31555</v>
      </c>
      <c r="AI135" s="313">
        <v>31746</v>
      </c>
      <c r="AJ135" s="313">
        <v>31816</v>
      </c>
      <c r="AK135" s="313">
        <v>31931</v>
      </c>
      <c r="AL135" s="313">
        <v>32066</v>
      </c>
      <c r="AM135" s="313">
        <v>32070</v>
      </c>
      <c r="AN135" s="313">
        <v>31629</v>
      </c>
      <c r="AO135" s="313">
        <v>31525</v>
      </c>
      <c r="AP135" s="313">
        <v>31713</v>
      </c>
      <c r="AQ135" s="313">
        <v>32074</v>
      </c>
      <c r="AR135" s="313">
        <v>32252</v>
      </c>
      <c r="AS135" s="313">
        <v>32526</v>
      </c>
      <c r="AT135" s="313">
        <v>32591</v>
      </c>
      <c r="AU135" s="313">
        <v>32645</v>
      </c>
      <c r="AV135" s="313">
        <v>32927</v>
      </c>
      <c r="AW135" s="313">
        <v>33396</v>
      </c>
      <c r="AX135" s="313">
        <v>33542</v>
      </c>
      <c r="AY135" s="313">
        <v>33838</v>
      </c>
      <c r="AZ135" s="313">
        <v>33406</v>
      </c>
      <c r="BA135" s="313">
        <v>33125</v>
      </c>
      <c r="BB135" s="313">
        <v>33815</v>
      </c>
      <c r="BC135" s="313">
        <v>33651</v>
      </c>
      <c r="BD135" s="313">
        <v>33308</v>
      </c>
      <c r="BE135" s="313">
        <v>33440</v>
      </c>
      <c r="BF135" s="313">
        <v>33515</v>
      </c>
      <c r="BG135" s="313">
        <v>33758</v>
      </c>
      <c r="BH135" s="313">
        <v>33560</v>
      </c>
      <c r="BI135" s="313">
        <v>33594</v>
      </c>
      <c r="BJ135" s="313">
        <v>33622</v>
      </c>
      <c r="BK135" s="313">
        <v>33622</v>
      </c>
      <c r="BL135" s="211">
        <v>33521</v>
      </c>
      <c r="BM135" s="211">
        <v>33657</v>
      </c>
      <c r="BN135" s="211">
        <v>33724</v>
      </c>
      <c r="BO135" s="211">
        <v>33698</v>
      </c>
      <c r="BP135" s="211">
        <v>33769</v>
      </c>
      <c r="BQ135" s="211">
        <v>33922</v>
      </c>
      <c r="BR135" s="211">
        <v>33915</v>
      </c>
      <c r="BS135" s="211">
        <v>34101</v>
      </c>
      <c r="BT135" s="211">
        <v>34345</v>
      </c>
      <c r="BU135" s="211">
        <v>34540</v>
      </c>
      <c r="BV135" s="211">
        <v>34655</v>
      </c>
      <c r="BW135" s="211">
        <v>32408</v>
      </c>
      <c r="BX135" s="313">
        <v>32297</v>
      </c>
      <c r="BY135" s="313">
        <v>32301</v>
      </c>
      <c r="BZ135" s="313">
        <v>32696</v>
      </c>
      <c r="CA135" s="313">
        <v>32980</v>
      </c>
      <c r="CB135" s="313">
        <v>33122</v>
      </c>
      <c r="CC135" s="313">
        <v>33251</v>
      </c>
      <c r="CD135" s="313">
        <v>33466</v>
      </c>
      <c r="CE135" s="313">
        <v>33706</v>
      </c>
      <c r="CF135" s="313">
        <v>33788</v>
      </c>
      <c r="CG135" s="313">
        <v>33950</v>
      </c>
      <c r="CH135" s="313">
        <v>34052</v>
      </c>
      <c r="CI135" s="313">
        <v>34027</v>
      </c>
      <c r="CJ135" s="211">
        <v>33836</v>
      </c>
      <c r="CK135" s="211">
        <v>33770</v>
      </c>
      <c r="CL135" s="211">
        <v>33914</v>
      </c>
      <c r="CM135" s="211">
        <v>33692</v>
      </c>
      <c r="CN135" s="211">
        <v>33292</v>
      </c>
      <c r="CO135" s="211">
        <v>33189</v>
      </c>
      <c r="CP135" s="211">
        <v>33397</v>
      </c>
      <c r="CQ135" s="211">
        <v>34034</v>
      </c>
      <c r="CR135" s="211">
        <v>34342</v>
      </c>
      <c r="CS135" s="211">
        <v>34693</v>
      </c>
      <c r="CT135" s="211">
        <v>35002</v>
      </c>
      <c r="CU135" s="211">
        <v>35338</v>
      </c>
      <c r="CV135" s="313">
        <v>35472</v>
      </c>
      <c r="CW135" s="313">
        <v>35853</v>
      </c>
      <c r="CX135" s="313">
        <v>36256</v>
      </c>
      <c r="CY135" s="313">
        <v>36558</v>
      </c>
      <c r="CZ135" s="313">
        <v>36794</v>
      </c>
      <c r="DA135" s="313">
        <v>37071</v>
      </c>
      <c r="DB135" s="313">
        <v>37297</v>
      </c>
      <c r="DC135" s="313">
        <v>37532</v>
      </c>
      <c r="DD135" s="313">
        <v>36783</v>
      </c>
      <c r="DE135" s="313">
        <v>36985</v>
      </c>
      <c r="DF135" s="313">
        <v>37094</v>
      </c>
      <c r="DG135" s="313">
        <v>37194</v>
      </c>
      <c r="DH135" s="211">
        <v>37255</v>
      </c>
      <c r="DI135" s="211">
        <v>37267</v>
      </c>
      <c r="DJ135" s="211">
        <v>37052</v>
      </c>
      <c r="DK135" s="211">
        <v>37392</v>
      </c>
      <c r="DL135" s="211">
        <v>37457</v>
      </c>
      <c r="DM135" s="211">
        <v>37571</v>
      </c>
      <c r="DN135" s="211">
        <v>36458</v>
      </c>
      <c r="DO135" s="211">
        <v>36669</v>
      </c>
      <c r="DP135" s="211">
        <v>36791</v>
      </c>
      <c r="DQ135" s="211">
        <v>37016</v>
      </c>
      <c r="DR135" s="211">
        <v>37043</v>
      </c>
      <c r="DS135" s="211">
        <v>37031</v>
      </c>
      <c r="DT135" s="313">
        <v>36848</v>
      </c>
      <c r="DU135" s="313">
        <v>36828</v>
      </c>
      <c r="DV135" s="313">
        <v>37032</v>
      </c>
      <c r="DW135" s="313">
        <v>37053</v>
      </c>
      <c r="DX135" s="313">
        <v>37138</v>
      </c>
      <c r="DY135" s="313">
        <v>37159</v>
      </c>
      <c r="DZ135" s="313">
        <v>37043</v>
      </c>
      <c r="EA135" s="313">
        <v>37137</v>
      </c>
      <c r="EB135" s="313">
        <v>37123</v>
      </c>
      <c r="EC135" s="313">
        <v>37224</v>
      </c>
      <c r="ED135" s="313">
        <v>37211</v>
      </c>
      <c r="EE135" s="313">
        <v>37101</v>
      </c>
      <c r="EF135" s="211">
        <v>36771</v>
      </c>
      <c r="EG135" s="211">
        <v>36740</v>
      </c>
      <c r="EH135" s="211">
        <v>36856</v>
      </c>
      <c r="EI135" s="211">
        <v>36885</v>
      </c>
      <c r="EJ135" s="211">
        <v>36935</v>
      </c>
      <c r="EK135" s="211">
        <v>37047</v>
      </c>
      <c r="EL135" s="211">
        <v>37069</v>
      </c>
      <c r="EM135" s="211">
        <v>37316</v>
      </c>
      <c r="EN135" s="211">
        <v>37284</v>
      </c>
      <c r="EO135" s="211">
        <v>37224</v>
      </c>
      <c r="EP135" s="211">
        <v>37401</v>
      </c>
      <c r="EQ135" s="211">
        <v>37436</v>
      </c>
      <c r="ER135" s="211">
        <v>37159</v>
      </c>
      <c r="ES135" s="211">
        <v>37233</v>
      </c>
      <c r="ET135" s="211">
        <v>37558</v>
      </c>
      <c r="EU135" s="211">
        <v>37552</v>
      </c>
      <c r="EV135" s="211">
        <v>37531</v>
      </c>
      <c r="EW135" s="328">
        <v>37187</v>
      </c>
      <c r="EX135" s="211">
        <v>37147</v>
      </c>
      <c r="EY135" s="324">
        <v>-40</v>
      </c>
      <c r="EZ135" s="325">
        <v>99.892435528544894</v>
      </c>
      <c r="FA135" s="324">
        <v>-289</v>
      </c>
      <c r="FB135" s="325">
        <v>99.228015813655304</v>
      </c>
    </row>
    <row r="136" spans="1:158" ht="15" customHeight="1" outlineLevel="2">
      <c r="A136" s="348">
        <v>360</v>
      </c>
      <c r="B136" s="348" t="s">
        <v>862</v>
      </c>
      <c r="C136" s="348" t="s">
        <v>606</v>
      </c>
      <c r="D136" s="313">
        <v>221424</v>
      </c>
      <c r="E136" s="313">
        <v>224472</v>
      </c>
      <c r="F136" s="313">
        <v>227168</v>
      </c>
      <c r="G136" s="313">
        <v>227111</v>
      </c>
      <c r="H136" s="313">
        <v>228764</v>
      </c>
      <c r="I136" s="313">
        <v>230270</v>
      </c>
      <c r="J136" s="313">
        <v>230742</v>
      </c>
      <c r="K136" s="313">
        <v>232167</v>
      </c>
      <c r="L136" s="313">
        <v>229785</v>
      </c>
      <c r="M136" s="313">
        <v>231315</v>
      </c>
      <c r="N136" s="313">
        <v>232541</v>
      </c>
      <c r="O136" s="313">
        <v>232716</v>
      </c>
      <c r="P136" s="313">
        <v>225715</v>
      </c>
      <c r="Q136" s="313">
        <v>209065</v>
      </c>
      <c r="R136" s="313">
        <v>234043</v>
      </c>
      <c r="S136" s="313">
        <v>238385</v>
      </c>
      <c r="T136" s="313">
        <v>228764</v>
      </c>
      <c r="U136" s="313">
        <v>241462</v>
      </c>
      <c r="V136" s="313">
        <v>241683</v>
      </c>
      <c r="W136" s="313">
        <v>246815</v>
      </c>
      <c r="X136" s="313">
        <v>247065</v>
      </c>
      <c r="Y136" s="313">
        <v>252968</v>
      </c>
      <c r="Z136" s="313">
        <v>252339</v>
      </c>
      <c r="AA136" s="313">
        <v>252101</v>
      </c>
      <c r="AB136" s="313">
        <v>245960</v>
      </c>
      <c r="AC136" s="313">
        <v>247577</v>
      </c>
      <c r="AD136" s="313">
        <v>246136</v>
      </c>
      <c r="AE136" s="313">
        <v>246020</v>
      </c>
      <c r="AF136" s="313">
        <v>246001</v>
      </c>
      <c r="AG136" s="313">
        <v>248659</v>
      </c>
      <c r="AH136" s="313">
        <v>250933</v>
      </c>
      <c r="AI136" s="313">
        <v>252255</v>
      </c>
      <c r="AJ136" s="313">
        <v>252976</v>
      </c>
      <c r="AK136" s="313">
        <v>253187</v>
      </c>
      <c r="AL136" s="313">
        <v>252944</v>
      </c>
      <c r="AM136" s="313">
        <v>253055</v>
      </c>
      <c r="AN136" s="313">
        <v>244005</v>
      </c>
      <c r="AO136" s="313">
        <v>243011</v>
      </c>
      <c r="AP136" s="313">
        <v>247013</v>
      </c>
      <c r="AQ136" s="313">
        <v>249305</v>
      </c>
      <c r="AR136" s="313">
        <v>250587</v>
      </c>
      <c r="AS136" s="313">
        <v>253033</v>
      </c>
      <c r="AT136" s="313">
        <v>253445</v>
      </c>
      <c r="AU136" s="313">
        <v>254204</v>
      </c>
      <c r="AV136" s="313">
        <v>257229</v>
      </c>
      <c r="AW136" s="313">
        <v>260415</v>
      </c>
      <c r="AX136" s="313">
        <v>259916</v>
      </c>
      <c r="AY136" s="313">
        <v>262977</v>
      </c>
      <c r="AZ136" s="313">
        <v>259477</v>
      </c>
      <c r="BA136" s="313">
        <v>256204</v>
      </c>
      <c r="BB136" s="313">
        <v>262191</v>
      </c>
      <c r="BC136" s="313">
        <v>261813</v>
      </c>
      <c r="BD136" s="313">
        <v>258323</v>
      </c>
      <c r="BE136" s="313">
        <v>259597</v>
      </c>
      <c r="BF136" s="313">
        <v>260194</v>
      </c>
      <c r="BG136" s="313">
        <v>260728</v>
      </c>
      <c r="BH136" s="313">
        <v>263407</v>
      </c>
      <c r="BI136" s="313">
        <v>264111</v>
      </c>
      <c r="BJ136" s="313">
        <v>264772</v>
      </c>
      <c r="BK136" s="313">
        <v>264325</v>
      </c>
      <c r="BL136" s="211">
        <v>263306</v>
      </c>
      <c r="BM136" s="211">
        <v>263942</v>
      </c>
      <c r="BN136" s="211">
        <v>265543</v>
      </c>
      <c r="BO136" s="211">
        <v>265702</v>
      </c>
      <c r="BP136" s="211">
        <v>266393</v>
      </c>
      <c r="BQ136" s="211">
        <v>266966</v>
      </c>
      <c r="BR136" s="211">
        <v>267319</v>
      </c>
      <c r="BS136" s="211">
        <v>268537</v>
      </c>
      <c r="BT136" s="211">
        <v>270484</v>
      </c>
      <c r="BU136" s="211">
        <v>271551</v>
      </c>
      <c r="BV136" s="211">
        <v>272489</v>
      </c>
      <c r="BW136" s="211">
        <v>231621</v>
      </c>
      <c r="BX136" s="313">
        <v>230625</v>
      </c>
      <c r="BY136" s="313">
        <v>230263</v>
      </c>
      <c r="BZ136" s="313">
        <v>232360</v>
      </c>
      <c r="CA136" s="313">
        <v>233810</v>
      </c>
      <c r="CB136" s="313">
        <v>235513</v>
      </c>
      <c r="CC136" s="313">
        <v>235704</v>
      </c>
      <c r="CD136" s="313">
        <v>236846</v>
      </c>
      <c r="CE136" s="313">
        <v>237764</v>
      </c>
      <c r="CF136" s="313">
        <v>238708</v>
      </c>
      <c r="CG136" s="313">
        <v>239872</v>
      </c>
      <c r="CH136" s="313">
        <v>240124</v>
      </c>
      <c r="CI136" s="313">
        <v>239728</v>
      </c>
      <c r="CJ136" s="211">
        <v>237505</v>
      </c>
      <c r="CK136" s="211">
        <v>238162</v>
      </c>
      <c r="CL136" s="211">
        <v>239125</v>
      </c>
      <c r="CM136" s="211">
        <v>234672</v>
      </c>
      <c r="CN136" s="211">
        <v>231454</v>
      </c>
      <c r="CO136" s="211">
        <v>230845</v>
      </c>
      <c r="CP136" s="211">
        <v>235728</v>
      </c>
      <c r="CQ136" s="211">
        <v>240861</v>
      </c>
      <c r="CR136" s="211">
        <v>242746</v>
      </c>
      <c r="CS136" s="211">
        <v>244599</v>
      </c>
      <c r="CT136" s="211">
        <v>246329</v>
      </c>
      <c r="CU136" s="211">
        <v>247283</v>
      </c>
      <c r="CV136" s="313">
        <v>248141</v>
      </c>
      <c r="CW136" s="313">
        <v>250500</v>
      </c>
      <c r="CX136" s="313">
        <v>252685</v>
      </c>
      <c r="CY136" s="313">
        <v>254656</v>
      </c>
      <c r="CZ136" s="313">
        <v>256309</v>
      </c>
      <c r="DA136" s="313">
        <v>258430</v>
      </c>
      <c r="DB136" s="313">
        <v>260428</v>
      </c>
      <c r="DC136" s="313">
        <v>262052</v>
      </c>
      <c r="DD136" s="313">
        <v>259762</v>
      </c>
      <c r="DE136" s="313">
        <v>261083</v>
      </c>
      <c r="DF136" s="313">
        <v>262141</v>
      </c>
      <c r="DG136" s="313">
        <v>262551</v>
      </c>
      <c r="DH136" s="211">
        <v>262897</v>
      </c>
      <c r="DI136" s="211">
        <v>263065</v>
      </c>
      <c r="DJ136" s="211">
        <v>259600</v>
      </c>
      <c r="DK136" s="211">
        <v>260813</v>
      </c>
      <c r="DL136" s="211">
        <v>261079</v>
      </c>
      <c r="DM136" s="211">
        <v>261910</v>
      </c>
      <c r="DN136" s="211">
        <v>248982</v>
      </c>
      <c r="DO136" s="211">
        <v>250553</v>
      </c>
      <c r="DP136" s="211">
        <v>252177</v>
      </c>
      <c r="DQ136" s="211">
        <v>253097</v>
      </c>
      <c r="DR136" s="211">
        <v>253504</v>
      </c>
      <c r="DS136" s="211">
        <v>252736</v>
      </c>
      <c r="DT136" s="313">
        <v>250129</v>
      </c>
      <c r="DU136" s="313">
        <v>250153</v>
      </c>
      <c r="DV136" s="313">
        <v>251483</v>
      </c>
      <c r="DW136" s="313">
        <v>251977</v>
      </c>
      <c r="DX136" s="313">
        <v>252028</v>
      </c>
      <c r="DY136" s="313">
        <v>251566</v>
      </c>
      <c r="DZ136" s="313">
        <v>251198</v>
      </c>
      <c r="EA136" s="313">
        <v>250809</v>
      </c>
      <c r="EB136" s="313">
        <v>251202</v>
      </c>
      <c r="EC136" s="313">
        <v>251254</v>
      </c>
      <c r="ED136" s="313">
        <v>251463</v>
      </c>
      <c r="EE136" s="313">
        <v>250361</v>
      </c>
      <c r="EF136" s="211">
        <v>246867</v>
      </c>
      <c r="EG136" s="211">
        <v>247052</v>
      </c>
      <c r="EH136" s="211">
        <v>247715</v>
      </c>
      <c r="EI136" s="211">
        <v>248214</v>
      </c>
      <c r="EJ136" s="211">
        <v>248412</v>
      </c>
      <c r="EK136" s="211">
        <v>248645</v>
      </c>
      <c r="EL136" s="211">
        <v>247996</v>
      </c>
      <c r="EM136" s="211">
        <v>249223</v>
      </c>
      <c r="EN136" s="211">
        <v>248673</v>
      </c>
      <c r="EO136" s="211">
        <v>248521</v>
      </c>
      <c r="EP136" s="211">
        <v>249020</v>
      </c>
      <c r="EQ136" s="211">
        <v>248409</v>
      </c>
      <c r="ER136" s="211">
        <v>246202</v>
      </c>
      <c r="ES136" s="211">
        <v>246358</v>
      </c>
      <c r="ET136" s="211">
        <v>248109</v>
      </c>
      <c r="EU136" s="211">
        <v>248249</v>
      </c>
      <c r="EV136" s="211">
        <v>248820</v>
      </c>
      <c r="EW136" s="328">
        <v>243139</v>
      </c>
      <c r="EX136" s="211">
        <v>243307</v>
      </c>
      <c r="EY136" s="324">
        <v>168</v>
      </c>
      <c r="EZ136" s="325">
        <v>100.069096278261</v>
      </c>
      <c r="FA136" s="324">
        <v>-5102</v>
      </c>
      <c r="FB136" s="325">
        <v>97.946129166012497</v>
      </c>
    </row>
    <row r="137" spans="1:158" ht="15" customHeight="1" outlineLevel="2">
      <c r="A137" s="348">
        <v>380</v>
      </c>
      <c r="B137" s="348" t="s">
        <v>862</v>
      </c>
      <c r="C137" s="348" t="s">
        <v>422</v>
      </c>
      <c r="D137" s="313">
        <v>9755</v>
      </c>
      <c r="E137" s="313">
        <v>9754</v>
      </c>
      <c r="F137" s="313">
        <v>9810</v>
      </c>
      <c r="G137" s="313">
        <v>9807</v>
      </c>
      <c r="H137" s="313">
        <v>9949</v>
      </c>
      <c r="I137" s="313">
        <v>10035</v>
      </c>
      <c r="J137" s="313">
        <v>9727</v>
      </c>
      <c r="K137" s="313">
        <v>9728</v>
      </c>
      <c r="L137" s="313">
        <v>9497</v>
      </c>
      <c r="M137" s="313">
        <v>9456</v>
      </c>
      <c r="N137" s="313">
        <v>9541</v>
      </c>
      <c r="O137" s="313">
        <v>9541</v>
      </c>
      <c r="P137" s="313">
        <v>9492</v>
      </c>
      <c r="Q137" s="313">
        <v>6617</v>
      </c>
      <c r="R137" s="313">
        <v>6820</v>
      </c>
      <c r="S137" s="313">
        <v>7025</v>
      </c>
      <c r="T137" s="313">
        <v>9949</v>
      </c>
      <c r="U137" s="313">
        <v>7307</v>
      </c>
      <c r="V137" s="313">
        <v>7400</v>
      </c>
      <c r="W137" s="313">
        <v>7581</v>
      </c>
      <c r="X137" s="313">
        <v>7684</v>
      </c>
      <c r="Y137" s="313">
        <v>7030</v>
      </c>
      <c r="Z137" s="313">
        <v>7207</v>
      </c>
      <c r="AA137" s="313">
        <v>6925</v>
      </c>
      <c r="AB137" s="313">
        <v>8865</v>
      </c>
      <c r="AC137" s="313">
        <v>8809</v>
      </c>
      <c r="AD137" s="313">
        <v>8891</v>
      </c>
      <c r="AE137" s="313">
        <v>8931</v>
      </c>
      <c r="AF137" s="313">
        <v>8823</v>
      </c>
      <c r="AG137" s="313">
        <v>8798</v>
      </c>
      <c r="AH137" s="313">
        <v>8970</v>
      </c>
      <c r="AI137" s="313">
        <v>9028</v>
      </c>
      <c r="AJ137" s="313">
        <v>9046</v>
      </c>
      <c r="AK137" s="313">
        <v>9142</v>
      </c>
      <c r="AL137" s="313">
        <v>9131</v>
      </c>
      <c r="AM137" s="313">
        <v>9524</v>
      </c>
      <c r="AN137" s="313">
        <v>10213</v>
      </c>
      <c r="AO137" s="313">
        <v>10313</v>
      </c>
      <c r="AP137" s="313">
        <v>10382</v>
      </c>
      <c r="AQ137" s="313">
        <v>10426</v>
      </c>
      <c r="AR137" s="313">
        <v>10513</v>
      </c>
      <c r="AS137" s="313">
        <v>10634</v>
      </c>
      <c r="AT137" s="313">
        <v>10700</v>
      </c>
      <c r="AU137" s="313">
        <v>10721</v>
      </c>
      <c r="AV137" s="313">
        <v>10528</v>
      </c>
      <c r="AW137" s="313">
        <v>10575</v>
      </c>
      <c r="AX137" s="313">
        <v>10543</v>
      </c>
      <c r="AY137" s="313">
        <v>10179</v>
      </c>
      <c r="AZ137" s="313">
        <v>10069</v>
      </c>
      <c r="BA137" s="313">
        <v>10064</v>
      </c>
      <c r="BB137" s="313">
        <v>10171</v>
      </c>
      <c r="BC137" s="313">
        <v>10055</v>
      </c>
      <c r="BD137" s="313">
        <v>10074</v>
      </c>
      <c r="BE137" s="313">
        <v>10114</v>
      </c>
      <c r="BF137" s="313">
        <v>10099</v>
      </c>
      <c r="BG137" s="313">
        <v>10310</v>
      </c>
      <c r="BH137" s="313">
        <v>9041</v>
      </c>
      <c r="BI137" s="313">
        <v>8925</v>
      </c>
      <c r="BJ137" s="313">
        <v>8758</v>
      </c>
      <c r="BK137" s="313">
        <v>8688</v>
      </c>
      <c r="BL137" s="211">
        <v>8475</v>
      </c>
      <c r="BM137" s="211">
        <v>8064</v>
      </c>
      <c r="BN137" s="211">
        <v>8398</v>
      </c>
      <c r="BO137" s="211">
        <v>8333</v>
      </c>
      <c r="BP137" s="211">
        <v>8257</v>
      </c>
      <c r="BQ137" s="211">
        <v>8163</v>
      </c>
      <c r="BR137" s="211">
        <v>8136</v>
      </c>
      <c r="BS137" s="211">
        <v>8151</v>
      </c>
      <c r="BT137" s="211">
        <v>8149</v>
      </c>
      <c r="BU137" s="211">
        <v>8134</v>
      </c>
      <c r="BV137" s="211">
        <v>8109</v>
      </c>
      <c r="BW137" s="211">
        <v>30283</v>
      </c>
      <c r="BX137" s="313">
        <v>30748</v>
      </c>
      <c r="BY137" s="313">
        <v>31179</v>
      </c>
      <c r="BZ137" s="313">
        <v>31589</v>
      </c>
      <c r="CA137" s="313">
        <v>32741</v>
      </c>
      <c r="CB137" s="313">
        <v>33311</v>
      </c>
      <c r="CC137" s="313">
        <v>33744</v>
      </c>
      <c r="CD137" s="313">
        <v>34211</v>
      </c>
      <c r="CE137" s="313">
        <v>34713</v>
      </c>
      <c r="CF137" s="313">
        <v>34971</v>
      </c>
      <c r="CG137" s="313">
        <v>35400</v>
      </c>
      <c r="CH137" s="313">
        <v>35790</v>
      </c>
      <c r="CI137" s="313">
        <v>35974</v>
      </c>
      <c r="CJ137" s="211">
        <v>35936</v>
      </c>
      <c r="CK137" s="211">
        <v>36182</v>
      </c>
      <c r="CL137" s="211">
        <v>36649</v>
      </c>
      <c r="CM137" s="211">
        <v>36329</v>
      </c>
      <c r="CN137" s="211">
        <v>35910</v>
      </c>
      <c r="CO137" s="211">
        <v>36008</v>
      </c>
      <c r="CP137" s="211">
        <v>36473</v>
      </c>
      <c r="CQ137" s="211">
        <v>37354</v>
      </c>
      <c r="CR137" s="211">
        <v>37668</v>
      </c>
      <c r="CS137" s="211">
        <v>38015</v>
      </c>
      <c r="CT137" s="211">
        <v>38331</v>
      </c>
      <c r="CU137" s="211">
        <v>38756</v>
      </c>
      <c r="CV137" s="313">
        <v>39094</v>
      </c>
      <c r="CW137" s="313">
        <v>39710</v>
      </c>
      <c r="CX137" s="313">
        <v>40254</v>
      </c>
      <c r="CY137" s="313">
        <v>40671</v>
      </c>
      <c r="CZ137" s="313">
        <v>40958</v>
      </c>
      <c r="DA137" s="313">
        <v>41301</v>
      </c>
      <c r="DB137" s="313">
        <v>41733</v>
      </c>
      <c r="DC137" s="313">
        <v>42057</v>
      </c>
      <c r="DD137" s="313">
        <v>41634</v>
      </c>
      <c r="DE137" s="313">
        <v>41973</v>
      </c>
      <c r="DF137" s="313">
        <v>42248</v>
      </c>
      <c r="DG137" s="313">
        <v>42408</v>
      </c>
      <c r="DH137" s="211">
        <v>42724</v>
      </c>
      <c r="DI137" s="211">
        <v>42874</v>
      </c>
      <c r="DJ137" s="211">
        <v>43093</v>
      </c>
      <c r="DK137" s="211">
        <v>43412</v>
      </c>
      <c r="DL137" s="211">
        <v>43651</v>
      </c>
      <c r="DM137" s="211">
        <v>43946</v>
      </c>
      <c r="DN137" s="211">
        <v>42646</v>
      </c>
      <c r="DO137" s="211">
        <v>43073</v>
      </c>
      <c r="DP137" s="211">
        <v>43476</v>
      </c>
      <c r="DQ137" s="211">
        <v>43727</v>
      </c>
      <c r="DR137" s="211">
        <v>43975</v>
      </c>
      <c r="DS137" s="211">
        <v>44018</v>
      </c>
      <c r="DT137" s="313">
        <v>43694</v>
      </c>
      <c r="DU137" s="313">
        <v>43839</v>
      </c>
      <c r="DV137" s="313">
        <v>44147</v>
      </c>
      <c r="DW137" s="313">
        <v>44273</v>
      </c>
      <c r="DX137" s="313">
        <v>44354</v>
      </c>
      <c r="DY137" s="313">
        <v>44497</v>
      </c>
      <c r="DZ137" s="313">
        <v>44493</v>
      </c>
      <c r="EA137" s="313">
        <v>44514</v>
      </c>
      <c r="EB137" s="313">
        <v>44798</v>
      </c>
      <c r="EC137" s="313">
        <v>44854</v>
      </c>
      <c r="ED137" s="313">
        <v>44868</v>
      </c>
      <c r="EE137" s="313">
        <v>44945</v>
      </c>
      <c r="EF137" s="211">
        <v>44509</v>
      </c>
      <c r="EG137" s="211">
        <v>44761</v>
      </c>
      <c r="EH137" s="211">
        <v>44972</v>
      </c>
      <c r="EI137" s="211">
        <v>45072</v>
      </c>
      <c r="EJ137" s="211">
        <v>45063</v>
      </c>
      <c r="EK137" s="211">
        <v>45447</v>
      </c>
      <c r="EL137" s="211">
        <v>45525</v>
      </c>
      <c r="EM137" s="211">
        <v>45878</v>
      </c>
      <c r="EN137" s="211">
        <v>45873</v>
      </c>
      <c r="EO137" s="211">
        <v>45932</v>
      </c>
      <c r="EP137" s="211">
        <v>46130</v>
      </c>
      <c r="EQ137" s="211">
        <v>46087</v>
      </c>
      <c r="ER137" s="211">
        <v>45891</v>
      </c>
      <c r="ES137" s="211">
        <v>46188</v>
      </c>
      <c r="ET137" s="211">
        <v>46380</v>
      </c>
      <c r="EU137" s="211">
        <v>46437</v>
      </c>
      <c r="EV137" s="211">
        <v>46554</v>
      </c>
      <c r="EW137" s="328">
        <v>45985</v>
      </c>
      <c r="EX137" s="211">
        <v>46093</v>
      </c>
      <c r="EY137" s="324">
        <v>108</v>
      </c>
      <c r="EZ137" s="325">
        <v>100.234859193215</v>
      </c>
      <c r="FA137" s="324">
        <v>6</v>
      </c>
      <c r="FB137" s="325">
        <v>100.013018855643</v>
      </c>
    </row>
    <row r="138" spans="1:158" ht="15" customHeight="1" outlineLevel="2">
      <c r="A138" s="348">
        <v>631</v>
      </c>
      <c r="B138" s="348" t="s">
        <v>862</v>
      </c>
      <c r="C138" s="348" t="s">
        <v>445</v>
      </c>
      <c r="D138" s="313">
        <v>32503</v>
      </c>
      <c r="E138" s="313">
        <v>32707</v>
      </c>
      <c r="F138" s="313">
        <v>33089</v>
      </c>
      <c r="G138" s="313">
        <v>33141</v>
      </c>
      <c r="H138" s="313">
        <v>33370</v>
      </c>
      <c r="I138" s="313">
        <v>33489</v>
      </c>
      <c r="J138" s="313">
        <v>33715</v>
      </c>
      <c r="K138" s="313">
        <v>34138</v>
      </c>
      <c r="L138" s="313">
        <v>33927</v>
      </c>
      <c r="M138" s="313">
        <v>34278</v>
      </c>
      <c r="N138" s="313">
        <v>34394</v>
      </c>
      <c r="O138" s="313">
        <v>34393</v>
      </c>
      <c r="P138" s="313">
        <v>34033</v>
      </c>
      <c r="Q138" s="313">
        <v>31454</v>
      </c>
      <c r="R138" s="313">
        <v>32923</v>
      </c>
      <c r="S138" s="313">
        <v>33421</v>
      </c>
      <c r="T138" s="313">
        <v>33370</v>
      </c>
      <c r="U138" s="313">
        <v>34203</v>
      </c>
      <c r="V138" s="313">
        <v>34348</v>
      </c>
      <c r="W138" s="313">
        <v>35520</v>
      </c>
      <c r="X138" s="313">
        <v>35850</v>
      </c>
      <c r="Y138" s="313">
        <v>38130</v>
      </c>
      <c r="Z138" s="313">
        <v>38297</v>
      </c>
      <c r="AA138" s="313">
        <v>38876</v>
      </c>
      <c r="AB138" s="313">
        <v>39361</v>
      </c>
      <c r="AC138" s="313">
        <v>39991</v>
      </c>
      <c r="AD138" s="313">
        <v>39841</v>
      </c>
      <c r="AE138" s="313">
        <v>40132</v>
      </c>
      <c r="AF138" s="313">
        <v>40535</v>
      </c>
      <c r="AG138" s="313">
        <v>41010</v>
      </c>
      <c r="AH138" s="313">
        <v>41602</v>
      </c>
      <c r="AI138" s="313">
        <v>41949</v>
      </c>
      <c r="AJ138" s="313">
        <v>42315</v>
      </c>
      <c r="AK138" s="313">
        <v>42541</v>
      </c>
      <c r="AL138" s="313">
        <v>42758</v>
      </c>
      <c r="AM138" s="313">
        <v>43491</v>
      </c>
      <c r="AN138" s="313">
        <v>43379</v>
      </c>
      <c r="AO138" s="313">
        <v>43793</v>
      </c>
      <c r="AP138" s="313">
        <v>44778</v>
      </c>
      <c r="AQ138" s="313">
        <v>45592</v>
      </c>
      <c r="AR138" s="313">
        <v>45927</v>
      </c>
      <c r="AS138" s="313">
        <v>46787</v>
      </c>
      <c r="AT138" s="313">
        <v>47082</v>
      </c>
      <c r="AU138" s="313">
        <v>47513</v>
      </c>
      <c r="AV138" s="313">
        <v>48214</v>
      </c>
      <c r="AW138" s="313">
        <v>49134</v>
      </c>
      <c r="AX138" s="313">
        <v>49328</v>
      </c>
      <c r="AY138" s="313">
        <v>48439</v>
      </c>
      <c r="AZ138" s="313">
        <v>48106</v>
      </c>
      <c r="BA138" s="313">
        <v>47824</v>
      </c>
      <c r="BB138" s="313">
        <v>49375</v>
      </c>
      <c r="BC138" s="313">
        <v>49751</v>
      </c>
      <c r="BD138" s="313">
        <v>49290</v>
      </c>
      <c r="BE138" s="313">
        <v>49765</v>
      </c>
      <c r="BF138" s="313">
        <v>50123</v>
      </c>
      <c r="BG138" s="313">
        <v>50415</v>
      </c>
      <c r="BH138" s="313">
        <v>51273</v>
      </c>
      <c r="BI138" s="313">
        <v>51825</v>
      </c>
      <c r="BJ138" s="313">
        <v>52473</v>
      </c>
      <c r="BK138" s="313">
        <v>52274</v>
      </c>
      <c r="BL138" s="211">
        <v>52173</v>
      </c>
      <c r="BM138" s="211">
        <v>51921</v>
      </c>
      <c r="BN138" s="211">
        <v>53816</v>
      </c>
      <c r="BO138" s="211">
        <v>54093</v>
      </c>
      <c r="BP138" s="211">
        <v>54467</v>
      </c>
      <c r="BQ138" s="211">
        <v>54779</v>
      </c>
      <c r="BR138" s="211">
        <v>55019</v>
      </c>
      <c r="BS138" s="211">
        <v>55544</v>
      </c>
      <c r="BT138" s="211">
        <v>56362</v>
      </c>
      <c r="BU138" s="211">
        <v>56915</v>
      </c>
      <c r="BV138" s="211">
        <v>57383</v>
      </c>
      <c r="BW138" s="211">
        <v>52371</v>
      </c>
      <c r="BX138" s="313">
        <v>52701</v>
      </c>
      <c r="BY138" s="313">
        <v>53132</v>
      </c>
      <c r="BZ138" s="313">
        <v>53734</v>
      </c>
      <c r="CA138" s="313">
        <v>54653</v>
      </c>
      <c r="CB138" s="313">
        <v>55287</v>
      </c>
      <c r="CC138" s="313">
        <v>55609</v>
      </c>
      <c r="CD138" s="313">
        <v>56182</v>
      </c>
      <c r="CE138" s="313">
        <v>56808</v>
      </c>
      <c r="CF138" s="313">
        <v>57481</v>
      </c>
      <c r="CG138" s="313">
        <v>57950</v>
      </c>
      <c r="CH138" s="313">
        <v>58373</v>
      </c>
      <c r="CI138" s="313">
        <v>58556</v>
      </c>
      <c r="CJ138" s="211">
        <v>58923</v>
      </c>
      <c r="CK138" s="211">
        <v>59298</v>
      </c>
      <c r="CL138" s="211">
        <v>60020</v>
      </c>
      <c r="CM138" s="211">
        <v>59148</v>
      </c>
      <c r="CN138" s="211">
        <v>59029</v>
      </c>
      <c r="CO138" s="211">
        <v>59182</v>
      </c>
      <c r="CP138" s="211">
        <v>60006</v>
      </c>
      <c r="CQ138" s="211">
        <v>61310</v>
      </c>
      <c r="CR138" s="211">
        <v>61776</v>
      </c>
      <c r="CS138" s="211">
        <v>62341</v>
      </c>
      <c r="CT138" s="211">
        <v>62659</v>
      </c>
      <c r="CU138" s="211">
        <v>63323</v>
      </c>
      <c r="CV138" s="313">
        <v>63843</v>
      </c>
      <c r="CW138" s="313">
        <v>65038</v>
      </c>
      <c r="CX138" s="313">
        <v>65994</v>
      </c>
      <c r="CY138" s="313">
        <v>66847</v>
      </c>
      <c r="CZ138" s="313">
        <v>67312</v>
      </c>
      <c r="DA138" s="313">
        <v>68006</v>
      </c>
      <c r="DB138" s="313">
        <v>68630</v>
      </c>
      <c r="DC138" s="313">
        <v>69195</v>
      </c>
      <c r="DD138" s="313">
        <v>69039</v>
      </c>
      <c r="DE138" s="313">
        <v>69638</v>
      </c>
      <c r="DF138" s="313">
        <v>70163</v>
      </c>
      <c r="DG138" s="313">
        <v>70546</v>
      </c>
      <c r="DH138" s="211">
        <v>71016</v>
      </c>
      <c r="DI138" s="211">
        <v>71153</v>
      </c>
      <c r="DJ138" s="211">
        <v>71279</v>
      </c>
      <c r="DK138" s="211">
        <v>71870</v>
      </c>
      <c r="DL138" s="211">
        <v>72177</v>
      </c>
      <c r="DM138" s="211">
        <v>72748</v>
      </c>
      <c r="DN138" s="211">
        <v>70144</v>
      </c>
      <c r="DO138" s="211">
        <v>70873</v>
      </c>
      <c r="DP138" s="211">
        <v>71449</v>
      </c>
      <c r="DQ138" s="211">
        <v>72047</v>
      </c>
      <c r="DR138" s="211">
        <v>72510</v>
      </c>
      <c r="DS138" s="211">
        <v>72811</v>
      </c>
      <c r="DT138" s="313">
        <v>72704</v>
      </c>
      <c r="DU138" s="313">
        <v>73083</v>
      </c>
      <c r="DV138" s="313">
        <v>73764</v>
      </c>
      <c r="DW138" s="313">
        <v>74003</v>
      </c>
      <c r="DX138" s="313">
        <v>74654</v>
      </c>
      <c r="DY138" s="313">
        <v>75027</v>
      </c>
      <c r="DZ138" s="313">
        <v>75011</v>
      </c>
      <c r="EA138" s="313">
        <v>75094</v>
      </c>
      <c r="EB138" s="313">
        <v>75637</v>
      </c>
      <c r="EC138" s="313">
        <v>75742</v>
      </c>
      <c r="ED138" s="313">
        <v>75610</v>
      </c>
      <c r="EE138" s="313">
        <v>75865</v>
      </c>
      <c r="EF138" s="211">
        <v>75169</v>
      </c>
      <c r="EG138" s="211">
        <v>75629</v>
      </c>
      <c r="EH138" s="211">
        <v>76102</v>
      </c>
      <c r="EI138" s="211">
        <v>76192</v>
      </c>
      <c r="EJ138" s="211">
        <v>76356</v>
      </c>
      <c r="EK138" s="211">
        <v>76957</v>
      </c>
      <c r="EL138" s="211">
        <v>76966</v>
      </c>
      <c r="EM138" s="211">
        <v>77637</v>
      </c>
      <c r="EN138" s="211">
        <v>77695</v>
      </c>
      <c r="EO138" s="211">
        <v>77643</v>
      </c>
      <c r="EP138" s="211">
        <v>78052</v>
      </c>
      <c r="EQ138" s="211">
        <v>78070</v>
      </c>
      <c r="ER138" s="211">
        <v>77903</v>
      </c>
      <c r="ES138" s="211">
        <v>78447</v>
      </c>
      <c r="ET138" s="211">
        <v>78920</v>
      </c>
      <c r="EU138" s="211">
        <v>79149</v>
      </c>
      <c r="EV138" s="211">
        <v>79584</v>
      </c>
      <c r="EW138" s="328">
        <v>78390</v>
      </c>
      <c r="EX138" s="211">
        <v>78520</v>
      </c>
      <c r="EY138" s="324">
        <v>130</v>
      </c>
      <c r="EZ138" s="325">
        <v>100.16583747927</v>
      </c>
      <c r="FA138" s="324">
        <v>450</v>
      </c>
      <c r="FB138" s="325">
        <v>100.576405789676</v>
      </c>
    </row>
    <row r="139" spans="1:158">
      <c r="C139" s="153"/>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v>4998</v>
      </c>
      <c r="BD139" s="42"/>
      <c r="BE139" s="42"/>
      <c r="BF139" s="42"/>
      <c r="BG139" s="42"/>
      <c r="BH139" s="42"/>
      <c r="BI139" s="42"/>
      <c r="BJ139" s="42"/>
      <c r="BK139" s="42"/>
      <c r="BL139" s="42"/>
      <c r="BM139" s="42"/>
      <c r="BN139" s="42"/>
      <c r="BO139" s="42"/>
      <c r="BP139" s="42"/>
      <c r="BQ139" s="42"/>
      <c r="BR139" s="42"/>
      <c r="BS139" s="42"/>
      <c r="BT139" s="42"/>
      <c r="BU139" s="42"/>
      <c r="BV139" s="42"/>
      <c r="BW139" s="42"/>
      <c r="BX139" s="42"/>
      <c r="BY139" s="42"/>
      <c r="BZ139" s="42"/>
      <c r="CA139" s="42"/>
      <c r="CB139" s="42"/>
      <c r="CC139" s="42"/>
      <c r="CD139" s="42"/>
      <c r="CE139" s="42"/>
      <c r="CF139" s="42"/>
      <c r="CG139" s="42"/>
      <c r="CH139" s="42"/>
      <c r="CI139" s="42"/>
      <c r="CJ139" s="42"/>
      <c r="CK139" s="42"/>
      <c r="CL139" s="42"/>
      <c r="CM139" s="42"/>
      <c r="CN139" s="42"/>
      <c r="CO139" s="42"/>
      <c r="CP139" s="42"/>
      <c r="CQ139" s="42"/>
      <c r="CR139" s="42"/>
      <c r="CS139" s="42"/>
      <c r="CT139" s="42"/>
      <c r="CU139" s="42"/>
      <c r="CV139" s="42"/>
      <c r="CW139" s="42"/>
      <c r="CX139" s="42"/>
      <c r="CY139" s="42"/>
      <c r="CZ139" s="42"/>
      <c r="DA139" s="42"/>
      <c r="DB139" s="42"/>
      <c r="DC139" s="42"/>
      <c r="DD139" s="42"/>
      <c r="DE139" s="42"/>
      <c r="DF139" s="42"/>
      <c r="DG139" s="42"/>
      <c r="DH139" s="42"/>
      <c r="DI139" s="42"/>
      <c r="DJ139" s="42"/>
      <c r="DK139" s="42"/>
      <c r="DL139" s="42"/>
      <c r="DM139" s="42"/>
      <c r="DN139" s="42"/>
      <c r="DO139" s="42"/>
      <c r="DP139" s="42"/>
      <c r="DQ139" s="42"/>
      <c r="DR139" s="42"/>
      <c r="DS139" s="42"/>
      <c r="DT139" s="42"/>
      <c r="DU139" s="42"/>
      <c r="DV139" s="42"/>
      <c r="DW139" s="42"/>
      <c r="DX139" s="42"/>
      <c r="DY139" s="42"/>
      <c r="DZ139" s="42"/>
      <c r="EA139" s="42"/>
      <c r="EB139" s="42"/>
      <c r="EC139" s="42"/>
      <c r="ED139" s="42"/>
      <c r="EE139" s="42"/>
      <c r="EF139" s="42"/>
      <c r="EG139" s="42"/>
      <c r="EH139" s="42"/>
      <c r="EI139" s="42"/>
      <c r="EJ139" s="42"/>
      <c r="EK139" s="42"/>
      <c r="EL139" s="42"/>
      <c r="EM139" s="42"/>
      <c r="EN139" s="42"/>
      <c r="EO139" s="42"/>
      <c r="EP139" s="42"/>
      <c r="EQ139" s="42"/>
      <c r="EY139" s="342"/>
      <c r="EZ139" s="343"/>
    </row>
    <row r="140" spans="1:158" ht="22.5">
      <c r="D140" s="910" t="s">
        <v>864</v>
      </c>
      <c r="E140" s="910"/>
      <c r="F140" s="910"/>
      <c r="BL140" s="927" t="s">
        <v>541</v>
      </c>
      <c r="BM140" s="928"/>
      <c r="BN140" s="365" t="s">
        <v>882</v>
      </c>
      <c r="BO140" s="366"/>
      <c r="BP140" s="366"/>
      <c r="BQ140" s="936" t="s">
        <v>509</v>
      </c>
      <c r="BR140" s="936"/>
      <c r="BS140" s="936"/>
      <c r="BT140" s="936"/>
      <c r="BU140" s="936"/>
      <c r="BV140" s="936"/>
      <c r="BW140" s="937"/>
      <c r="CD140" s="367"/>
      <c r="CW140" s="938" t="s">
        <v>883</v>
      </c>
      <c r="CX140" s="939"/>
      <c r="CY140" s="939"/>
      <c r="CZ140" s="939"/>
      <c r="DA140" s="939"/>
      <c r="DB140" s="939"/>
      <c r="DC140" s="939"/>
      <c r="DD140" s="939"/>
      <c r="DE140" s="939"/>
      <c r="DF140" s="939"/>
      <c r="DG140" s="939"/>
      <c r="DH140" s="940"/>
    </row>
    <row r="141" spans="1:158" ht="22.5">
      <c r="D141" s="910" t="s">
        <v>884</v>
      </c>
      <c r="E141" s="910"/>
      <c r="F141" s="910"/>
      <c r="BL141" s="927" t="s">
        <v>544</v>
      </c>
      <c r="BM141" s="928"/>
      <c r="BN141" s="803" t="s">
        <v>545</v>
      </c>
      <c r="BO141" s="804"/>
      <c r="BP141" s="804"/>
      <c r="BQ141" s="804"/>
      <c r="BR141" s="804"/>
      <c r="BS141" s="804"/>
      <c r="BT141" s="804"/>
      <c r="BU141" s="804"/>
      <c r="BV141" s="804"/>
      <c r="BW141" s="842"/>
      <c r="CW141" s="929" t="s">
        <v>885</v>
      </c>
      <c r="CX141" s="930"/>
      <c r="CY141" s="930"/>
      <c r="CZ141" s="930"/>
      <c r="DA141" s="930"/>
      <c r="DB141" s="930"/>
      <c r="DC141" s="930"/>
      <c r="DD141" s="930"/>
      <c r="DE141" s="930"/>
      <c r="DF141" s="930"/>
      <c r="DG141" s="930"/>
      <c r="DH141" s="930"/>
      <c r="ES141" s="803" t="s">
        <v>541</v>
      </c>
      <c r="ET141" s="842"/>
      <c r="EU141" s="915" t="s">
        <v>1303</v>
      </c>
      <c r="EV141" s="786"/>
      <c r="EW141" s="935"/>
      <c r="EX141" s="763" t="s">
        <v>509</v>
      </c>
    </row>
    <row r="142" spans="1:158" ht="17.25" customHeight="1">
      <c r="D142" s="363" t="s">
        <v>886</v>
      </c>
      <c r="E142" s="364"/>
      <c r="F142" s="364"/>
      <c r="G142" s="364"/>
      <c r="H142" s="364"/>
      <c r="I142" s="364"/>
      <c r="J142" s="364"/>
      <c r="K142" s="364"/>
      <c r="L142" s="364"/>
      <c r="M142" s="364"/>
      <c r="N142" s="364"/>
      <c r="BL142" s="922" t="s">
        <v>546</v>
      </c>
      <c r="BM142" s="923"/>
      <c r="BN142" s="924" t="s">
        <v>866</v>
      </c>
      <c r="BO142" s="925"/>
      <c r="BP142" s="925"/>
      <c r="BQ142" s="925"/>
      <c r="BR142" s="925"/>
      <c r="BS142" s="925"/>
      <c r="BT142" s="925"/>
      <c r="BU142" s="925"/>
      <c r="BV142" s="925"/>
      <c r="BW142" s="926"/>
      <c r="CW142" s="368" t="s">
        <v>886</v>
      </c>
      <c r="CX142" s="369"/>
      <c r="CY142" s="369"/>
      <c r="CZ142" s="369"/>
      <c r="DA142" s="369"/>
      <c r="DB142" s="369"/>
      <c r="DC142" s="369"/>
      <c r="DD142" s="369"/>
      <c r="DE142" s="369"/>
      <c r="DF142" s="369"/>
      <c r="DG142" s="369"/>
      <c r="DH142" s="289"/>
      <c r="ES142" s="803" t="s">
        <v>544</v>
      </c>
      <c r="ET142" s="842"/>
      <c r="EU142" s="758" t="s">
        <v>545</v>
      </c>
      <c r="EV142" s="759"/>
      <c r="EW142" s="759"/>
      <c r="EX142" s="764"/>
    </row>
    <row r="143" spans="1:158">
      <c r="ES143" s="803" t="s">
        <v>546</v>
      </c>
      <c r="ET143" s="842"/>
      <c r="EU143" s="758" t="s">
        <v>547</v>
      </c>
      <c r="EV143" s="759"/>
      <c r="EW143" s="759"/>
      <c r="EX143" s="764"/>
    </row>
  </sheetData>
  <sheetProtection autoFilter="0"/>
  <autoFilter ref="EY2:FB143" xr:uid="{00000000-0009-0000-0000-000010000000}"/>
  <mergeCells count="38">
    <mergeCell ref="EY1:EZ1"/>
    <mergeCell ref="FA1:FB1"/>
    <mergeCell ref="D2:O2"/>
    <mergeCell ref="P2:AA2"/>
    <mergeCell ref="AB2:AM2"/>
    <mergeCell ref="AN2:AY2"/>
    <mergeCell ref="AZ2:BK2"/>
    <mergeCell ref="BL2:BW2"/>
    <mergeCell ref="BX2:CI2"/>
    <mergeCell ref="CJ2:CU2"/>
    <mergeCell ref="CV2:DG2"/>
    <mergeCell ref="DH2:DS2"/>
    <mergeCell ref="DT2:EE2"/>
    <mergeCell ref="EF2:EQ2"/>
    <mergeCell ref="ER2:EX2"/>
    <mergeCell ref="FC2:FD2"/>
    <mergeCell ref="FC7:FD7"/>
    <mergeCell ref="FB2:FB3"/>
    <mergeCell ref="EU141:EW141"/>
    <mergeCell ref="D140:F140"/>
    <mergeCell ref="BL140:BM140"/>
    <mergeCell ref="BQ140:BW140"/>
    <mergeCell ref="CW140:DH140"/>
    <mergeCell ref="FA2:FA3"/>
    <mergeCell ref="EZ2:EZ3"/>
    <mergeCell ref="BL142:BM142"/>
    <mergeCell ref="BN142:BW142"/>
    <mergeCell ref="ES142:ET142"/>
    <mergeCell ref="D141:F141"/>
    <mergeCell ref="BL141:BM141"/>
    <mergeCell ref="BN141:BW141"/>
    <mergeCell ref="CW141:DH141"/>
    <mergeCell ref="ES141:ET141"/>
    <mergeCell ref="ES143:ET143"/>
    <mergeCell ref="A2:A3"/>
    <mergeCell ref="B2:B3"/>
    <mergeCell ref="C2:C3"/>
    <mergeCell ref="EY2:EY3"/>
  </mergeCells>
  <conditionalFormatting sqref="EY139">
    <cfRule type="iconSet" priority="7">
      <iconSet iconSet="3Arrows">
        <cfvo type="percent" val="0"/>
        <cfvo type="num" val="0"/>
        <cfvo type="num" val="1"/>
      </iconSet>
    </cfRule>
  </conditionalFormatting>
  <conditionalFormatting sqref="EZ139">
    <cfRule type="iconSet" priority="6">
      <iconSet iconSet="3Symbols2">
        <cfvo type="percent" val="0"/>
        <cfvo type="num" val="0"/>
        <cfvo type="num" val="0.5"/>
      </iconSet>
    </cfRule>
  </conditionalFormatting>
  <conditionalFormatting sqref="EY4:EY138">
    <cfRule type="iconSet" priority="2">
      <iconSet iconSet="3Arrows">
        <cfvo type="percent" val="0"/>
        <cfvo type="num" val="0"/>
        <cfvo type="num" val="1"/>
      </iconSet>
    </cfRule>
  </conditionalFormatting>
  <conditionalFormatting sqref="EZ4:EZ138">
    <cfRule type="iconSet" priority="4">
      <iconSet iconSet="3Symbols2">
        <cfvo type="percent" val="0"/>
        <cfvo type="num" val="0.01"/>
        <cfvo type="num" val="0.5"/>
      </iconSet>
    </cfRule>
  </conditionalFormatting>
  <conditionalFormatting sqref="FA4:FA138">
    <cfRule type="iconSet" priority="1">
      <iconSet iconSet="3Arrows">
        <cfvo type="percent" val="0"/>
        <cfvo type="num" val="0"/>
        <cfvo type="num" val="1"/>
      </iconSet>
    </cfRule>
  </conditionalFormatting>
  <conditionalFormatting sqref="FB4:FB138">
    <cfRule type="iconSet" priority="3">
      <iconSet iconSet="3Symbols2">
        <cfvo type="percent" val="0"/>
        <cfvo type="num" val="0.01"/>
        <cfvo type="num" val="0.5"/>
      </iconSet>
    </cfRule>
  </conditionalFormatting>
  <hyperlinks>
    <hyperlink ref="FE1" location="INDICE!B2" display="Indice" xr:uid="{00000000-0004-0000-1000-000000000000}"/>
  </hyperlinks>
  <pageMargins left="0.75" right="0.75" top="1" bottom="1" header="0" footer="0"/>
  <pageSetup paperSize="9" orientation="portrait"/>
  <headerFooter alignWithMargins="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WYE142"/>
  <sheetViews>
    <sheetView showGridLines="0" showRowColHeaders="0" zoomScale="80" zoomScaleNormal="80" workbookViewId="0">
      <pane xSplit="3" ySplit="4" topLeftCell="DS5" activePane="bottomRight" state="frozen"/>
      <selection pane="topRight" activeCell="D1" sqref="D1"/>
      <selection pane="bottomLeft" activeCell="A5" sqref="A5"/>
      <selection pane="bottomRight" activeCell="DT2" sqref="DT2:DZ2"/>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0" width="13.7109375" customWidth="1"/>
    <col min="131" max="131" width="20" customWidth="1"/>
    <col min="132" max="132" width="16.7109375" customWidth="1"/>
    <col min="133" max="133" width="17.28515625" customWidth="1"/>
    <col min="134" max="134" width="14.5703125" customWidth="1"/>
    <col min="135" max="135" width="17" customWidth="1"/>
    <col min="136" max="136" width="14.42578125" customWidth="1"/>
    <col min="137" max="137" width="11.42578125" customWidth="1"/>
    <col min="138" max="138" width="13" customWidth="1"/>
    <col min="139" max="142" width="11.42578125" hidden="1" customWidth="1"/>
    <col min="143" max="155" width="11.42578125" customWidth="1"/>
    <col min="156" max="156" width="13.42578125" customWidth="1"/>
    <col min="157" max="163" width="11.42578125" customWidth="1"/>
    <col min="164" max="314" width="11.42578125" hidden="1"/>
    <col min="315" max="315" width="21.42578125" hidden="1"/>
    <col min="316" max="324" width="11.42578125" hidden="1"/>
    <col min="325" max="325" width="15.5703125" hidden="1"/>
    <col min="326" max="326" width="13.42578125" hidden="1"/>
    <col min="327" max="330" width="11.42578125" hidden="1"/>
    <col min="331" max="331" width="14.7109375" hidden="1"/>
    <col min="332" max="570" width="11.42578125" hidden="1"/>
    <col min="571" max="571" width="21.42578125" hidden="1"/>
    <col min="572" max="580" width="11.42578125" hidden="1"/>
    <col min="581" max="581" width="15.5703125" hidden="1"/>
    <col min="582" max="582" width="13.42578125" hidden="1"/>
    <col min="583" max="586" width="11.42578125" hidden="1"/>
    <col min="587" max="587" width="14.7109375" hidden="1"/>
    <col min="588" max="826" width="11.42578125" hidden="1"/>
    <col min="827" max="827" width="21.42578125" hidden="1"/>
    <col min="828" max="836" width="11.42578125" hidden="1"/>
    <col min="837" max="837" width="15.5703125" hidden="1"/>
    <col min="838" max="838" width="13.42578125" hidden="1"/>
    <col min="839" max="842" width="11.42578125" hidden="1"/>
    <col min="843" max="843" width="14.7109375" hidden="1"/>
    <col min="844" max="1082" width="11.42578125" hidden="1"/>
    <col min="1083" max="1083" width="21.42578125" hidden="1"/>
    <col min="1084" max="1092" width="11.42578125" hidden="1"/>
    <col min="1093" max="1093" width="15.5703125" hidden="1"/>
    <col min="1094" max="1094" width="13.42578125" hidden="1"/>
    <col min="1095" max="1098" width="11.42578125" hidden="1"/>
    <col min="1099" max="1099" width="14.7109375" hidden="1"/>
    <col min="1100" max="1338" width="11.42578125" hidden="1"/>
    <col min="1339" max="1339" width="21.42578125" hidden="1"/>
    <col min="1340" max="1348" width="11.42578125" hidden="1"/>
    <col min="1349" max="1349" width="15.5703125" hidden="1"/>
    <col min="1350" max="1350" width="13.42578125" hidden="1"/>
    <col min="1351" max="1354" width="11.42578125" hidden="1"/>
    <col min="1355" max="1355" width="14.7109375" hidden="1"/>
    <col min="1356" max="1594" width="11.42578125" hidden="1"/>
    <col min="1595" max="1595" width="21.42578125" hidden="1"/>
    <col min="1596" max="1604" width="11.42578125" hidden="1"/>
    <col min="1605" max="1605" width="15.5703125" hidden="1"/>
    <col min="1606" max="1606" width="13.42578125" hidden="1"/>
    <col min="1607" max="1610" width="11.42578125" hidden="1"/>
    <col min="1611" max="1611" width="14.7109375" hidden="1"/>
    <col min="1612" max="1850" width="11.42578125" hidden="1"/>
    <col min="1851" max="1851" width="21.42578125" hidden="1"/>
    <col min="1852" max="1860" width="11.42578125" hidden="1"/>
    <col min="1861" max="1861" width="15.5703125" hidden="1"/>
    <col min="1862" max="1862" width="13.42578125" hidden="1"/>
    <col min="1863" max="1866" width="11.42578125" hidden="1"/>
    <col min="1867" max="1867" width="14.7109375" hidden="1"/>
    <col min="1868" max="2106" width="11.42578125" hidden="1"/>
    <col min="2107" max="2107" width="21.42578125" hidden="1"/>
    <col min="2108" max="2116" width="11.42578125" hidden="1"/>
    <col min="2117" max="2117" width="15.5703125" hidden="1"/>
    <col min="2118" max="2118" width="13.42578125" hidden="1"/>
    <col min="2119" max="2122" width="11.42578125" hidden="1"/>
    <col min="2123" max="2123" width="14.7109375" hidden="1"/>
    <col min="2124" max="2362" width="11.42578125" hidden="1"/>
    <col min="2363" max="2363" width="21.42578125" hidden="1"/>
    <col min="2364" max="2372" width="11.42578125" hidden="1"/>
    <col min="2373" max="2373" width="15.5703125" hidden="1"/>
    <col min="2374" max="2374" width="13.42578125" hidden="1"/>
    <col min="2375" max="2378" width="11.42578125" hidden="1"/>
    <col min="2379" max="2379" width="14.7109375" hidden="1"/>
    <col min="2380" max="2618" width="11.42578125" hidden="1"/>
    <col min="2619" max="2619" width="21.42578125" hidden="1"/>
    <col min="2620" max="2628" width="11.42578125" hidden="1"/>
    <col min="2629" max="2629" width="15.5703125" hidden="1"/>
    <col min="2630" max="2630" width="13.42578125" hidden="1"/>
    <col min="2631" max="2634" width="11.42578125" hidden="1"/>
    <col min="2635" max="2635" width="14.7109375" hidden="1"/>
    <col min="2636" max="2874" width="11.42578125" hidden="1"/>
    <col min="2875" max="2875" width="21.42578125" hidden="1"/>
    <col min="2876" max="2884" width="11.42578125" hidden="1"/>
    <col min="2885" max="2885" width="15.5703125" hidden="1"/>
    <col min="2886" max="2886" width="13.42578125" hidden="1"/>
    <col min="2887" max="2890" width="11.42578125" hidden="1"/>
    <col min="2891" max="2891" width="14.7109375" hidden="1"/>
    <col min="2892" max="3130" width="11.42578125" hidden="1"/>
    <col min="3131" max="3131" width="21.42578125" hidden="1"/>
    <col min="3132" max="3140" width="11.42578125" hidden="1"/>
    <col min="3141" max="3141" width="15.5703125" hidden="1"/>
    <col min="3142" max="3142" width="13.42578125" hidden="1"/>
    <col min="3143" max="3146" width="11.42578125" hidden="1"/>
    <col min="3147" max="3147" width="14.7109375" hidden="1"/>
    <col min="3148" max="3386" width="11.42578125" hidden="1"/>
    <col min="3387" max="3387" width="21.42578125" hidden="1"/>
    <col min="3388" max="3396" width="11.42578125" hidden="1"/>
    <col min="3397" max="3397" width="15.5703125" hidden="1"/>
    <col min="3398" max="3398" width="13.42578125" hidden="1"/>
    <col min="3399" max="3402" width="11.42578125" hidden="1"/>
    <col min="3403" max="3403" width="14.7109375" hidden="1"/>
    <col min="3404" max="3642" width="11.42578125" hidden="1"/>
    <col min="3643" max="3643" width="21.42578125" hidden="1"/>
    <col min="3644" max="3652" width="11.42578125" hidden="1"/>
    <col min="3653" max="3653" width="15.5703125" hidden="1"/>
    <col min="3654" max="3654" width="13.42578125" hidden="1"/>
    <col min="3655" max="3658" width="11.42578125" hidden="1"/>
    <col min="3659" max="3659" width="14.7109375" hidden="1"/>
    <col min="3660" max="3898" width="11.42578125" hidden="1"/>
    <col min="3899" max="3899" width="21.42578125" hidden="1"/>
    <col min="3900" max="3908" width="11.42578125" hidden="1"/>
    <col min="3909" max="3909" width="15.5703125" hidden="1"/>
    <col min="3910" max="3910" width="13.42578125" hidden="1"/>
    <col min="3911" max="3914" width="11.42578125" hidden="1"/>
    <col min="3915" max="3915" width="14.7109375" hidden="1"/>
    <col min="3916" max="4154" width="11.42578125" hidden="1"/>
    <col min="4155" max="4155" width="21.42578125" hidden="1"/>
    <col min="4156" max="4164" width="11.42578125" hidden="1"/>
    <col min="4165" max="4165" width="15.5703125" hidden="1"/>
    <col min="4166" max="4166" width="13.42578125" hidden="1"/>
    <col min="4167" max="4170" width="11.42578125" hidden="1"/>
    <col min="4171" max="4171" width="14.7109375" hidden="1"/>
    <col min="4172" max="4410" width="11.42578125" hidden="1"/>
    <col min="4411" max="4411" width="21.42578125" hidden="1"/>
    <col min="4412" max="4420" width="11.42578125" hidden="1"/>
    <col min="4421" max="4421" width="15.5703125" hidden="1"/>
    <col min="4422" max="4422" width="13.42578125" hidden="1"/>
    <col min="4423" max="4426" width="11.42578125" hidden="1"/>
    <col min="4427" max="4427" width="14.7109375" hidden="1"/>
    <col min="4428" max="4666" width="11.42578125" hidden="1"/>
    <col min="4667" max="4667" width="21.42578125" hidden="1"/>
    <col min="4668" max="4676" width="11.42578125" hidden="1"/>
    <col min="4677" max="4677" width="15.5703125" hidden="1"/>
    <col min="4678" max="4678" width="13.42578125" hidden="1"/>
    <col min="4679" max="4682" width="11.42578125" hidden="1"/>
    <col min="4683" max="4683" width="14.7109375" hidden="1"/>
    <col min="4684" max="4922" width="11.42578125" hidden="1"/>
    <col min="4923" max="4923" width="21.42578125" hidden="1"/>
    <col min="4924" max="4932" width="11.42578125" hidden="1"/>
    <col min="4933" max="4933" width="15.5703125" hidden="1"/>
    <col min="4934" max="4934" width="13.42578125" hidden="1"/>
    <col min="4935" max="4938" width="11.42578125" hidden="1"/>
    <col min="4939" max="4939" width="14.7109375" hidden="1"/>
    <col min="4940" max="5178" width="11.42578125" hidden="1"/>
    <col min="5179" max="5179" width="21.42578125" hidden="1"/>
    <col min="5180" max="5188" width="11.42578125" hidden="1"/>
    <col min="5189" max="5189" width="15.5703125" hidden="1"/>
    <col min="5190" max="5190" width="13.42578125" hidden="1"/>
    <col min="5191" max="5194" width="11.42578125" hidden="1"/>
    <col min="5195" max="5195" width="14.7109375" hidden="1"/>
    <col min="5196" max="5434" width="11.42578125" hidden="1"/>
    <col min="5435" max="5435" width="21.42578125" hidden="1"/>
    <col min="5436" max="5444" width="11.42578125" hidden="1"/>
    <col min="5445" max="5445" width="15.5703125" hidden="1"/>
    <col min="5446" max="5446" width="13.42578125" hidden="1"/>
    <col min="5447" max="5450" width="11.42578125" hidden="1"/>
    <col min="5451" max="5451" width="14.7109375" hidden="1"/>
    <col min="5452" max="5690" width="11.42578125" hidden="1"/>
    <col min="5691" max="5691" width="21.42578125" hidden="1"/>
    <col min="5692" max="5700" width="11.42578125" hidden="1"/>
    <col min="5701" max="5701" width="15.5703125" hidden="1"/>
    <col min="5702" max="5702" width="13.42578125" hidden="1"/>
    <col min="5703" max="5706" width="11.42578125" hidden="1"/>
    <col min="5707" max="5707" width="14.7109375" hidden="1"/>
    <col min="5708" max="5946" width="11.42578125" hidden="1"/>
    <col min="5947" max="5947" width="21.42578125" hidden="1"/>
    <col min="5948" max="5956" width="11.42578125" hidden="1"/>
    <col min="5957" max="5957" width="15.5703125" hidden="1"/>
    <col min="5958" max="5958" width="13.42578125" hidden="1"/>
    <col min="5959" max="5962" width="11.42578125" hidden="1"/>
    <col min="5963" max="5963" width="14.7109375" hidden="1"/>
    <col min="5964" max="6202" width="11.42578125" hidden="1"/>
    <col min="6203" max="6203" width="21.42578125" hidden="1"/>
    <col min="6204" max="6212" width="11.42578125" hidden="1"/>
    <col min="6213" max="6213" width="15.5703125" hidden="1"/>
    <col min="6214" max="6214" width="13.42578125" hidden="1"/>
    <col min="6215" max="6218" width="11.42578125" hidden="1"/>
    <col min="6219" max="6219" width="14.7109375" hidden="1"/>
    <col min="6220" max="6458" width="11.42578125" hidden="1"/>
    <col min="6459" max="6459" width="21.42578125" hidden="1"/>
    <col min="6460" max="6468" width="11.42578125" hidden="1"/>
    <col min="6469" max="6469" width="15.5703125" hidden="1"/>
    <col min="6470" max="6470" width="13.42578125" hidden="1"/>
    <col min="6471" max="6474" width="11.42578125" hidden="1"/>
    <col min="6475" max="6475" width="14.7109375" hidden="1"/>
    <col min="6476" max="6714" width="11.42578125" hidden="1"/>
    <col min="6715" max="6715" width="21.42578125" hidden="1"/>
    <col min="6716" max="6724" width="11.42578125" hidden="1"/>
    <col min="6725" max="6725" width="15.5703125" hidden="1"/>
    <col min="6726" max="6726" width="13.42578125" hidden="1"/>
    <col min="6727" max="6730" width="11.42578125" hidden="1"/>
    <col min="6731" max="6731" width="14.7109375" hidden="1"/>
    <col min="6732" max="6970" width="11.42578125" hidden="1"/>
    <col min="6971" max="6971" width="21.42578125" hidden="1"/>
    <col min="6972" max="6980" width="11.42578125" hidden="1"/>
    <col min="6981" max="6981" width="15.5703125" hidden="1"/>
    <col min="6982" max="6982" width="13.42578125" hidden="1"/>
    <col min="6983" max="6986" width="11.42578125" hidden="1"/>
    <col min="6987" max="6987" width="14.7109375" hidden="1"/>
    <col min="6988" max="7226" width="11.42578125" hidden="1"/>
    <col min="7227" max="7227" width="21.42578125" hidden="1"/>
    <col min="7228" max="7236" width="11.42578125" hidden="1"/>
    <col min="7237" max="7237" width="15.5703125" hidden="1"/>
    <col min="7238" max="7238" width="13.42578125" hidden="1"/>
    <col min="7239" max="7242" width="11.42578125" hidden="1"/>
    <col min="7243" max="7243" width="14.7109375" hidden="1"/>
    <col min="7244" max="7482" width="11.42578125" hidden="1"/>
    <col min="7483" max="7483" width="21.42578125" hidden="1"/>
    <col min="7484" max="7492" width="11.42578125" hidden="1"/>
    <col min="7493" max="7493" width="15.5703125" hidden="1"/>
    <col min="7494" max="7494" width="13.42578125" hidden="1"/>
    <col min="7495" max="7498" width="11.42578125" hidden="1"/>
    <col min="7499" max="7499" width="14.7109375" hidden="1"/>
    <col min="7500" max="7738" width="11.42578125" hidden="1"/>
    <col min="7739" max="7739" width="21.42578125" hidden="1"/>
    <col min="7740" max="7748" width="11.42578125" hidden="1"/>
    <col min="7749" max="7749" width="15.5703125" hidden="1"/>
    <col min="7750" max="7750" width="13.42578125" hidden="1"/>
    <col min="7751" max="7754" width="11.42578125" hidden="1"/>
    <col min="7755" max="7755" width="14.7109375" hidden="1"/>
    <col min="7756" max="7994" width="11.42578125" hidden="1"/>
    <col min="7995" max="7995" width="21.42578125" hidden="1"/>
    <col min="7996" max="8004" width="11.42578125" hidden="1"/>
    <col min="8005" max="8005" width="15.5703125" hidden="1"/>
    <col min="8006" max="8006" width="13.42578125" hidden="1"/>
    <col min="8007" max="8010" width="11.42578125" hidden="1"/>
    <col min="8011" max="8011" width="14.7109375" hidden="1"/>
    <col min="8012" max="8250" width="11.42578125" hidden="1"/>
    <col min="8251" max="8251" width="21.42578125" hidden="1"/>
    <col min="8252" max="8260" width="11.42578125" hidden="1"/>
    <col min="8261" max="8261" width="15.5703125" hidden="1"/>
    <col min="8262" max="8262" width="13.42578125" hidden="1"/>
    <col min="8263" max="8266" width="11.42578125" hidden="1"/>
    <col min="8267" max="8267" width="14.7109375" hidden="1"/>
    <col min="8268" max="8506" width="11.42578125" hidden="1"/>
    <col min="8507" max="8507" width="21.42578125" hidden="1"/>
    <col min="8508" max="8516" width="11.42578125" hidden="1"/>
    <col min="8517" max="8517" width="15.5703125" hidden="1"/>
    <col min="8518" max="8518" width="13.42578125" hidden="1"/>
    <col min="8519" max="8522" width="11.42578125" hidden="1"/>
    <col min="8523" max="8523" width="14.7109375" hidden="1"/>
    <col min="8524" max="8762" width="11.42578125" hidden="1"/>
    <col min="8763" max="8763" width="21.42578125" hidden="1"/>
    <col min="8764" max="8772" width="11.42578125" hidden="1"/>
    <col min="8773" max="8773" width="15.5703125" hidden="1"/>
    <col min="8774" max="8774" width="13.42578125" hidden="1"/>
    <col min="8775" max="8778" width="11.42578125" hidden="1"/>
    <col min="8779" max="8779" width="14.7109375" hidden="1"/>
    <col min="8780" max="9018" width="11.42578125" hidden="1"/>
    <col min="9019" max="9019" width="21.42578125" hidden="1"/>
    <col min="9020" max="9028" width="11.42578125" hidden="1"/>
    <col min="9029" max="9029" width="15.5703125" hidden="1"/>
    <col min="9030" max="9030" width="13.42578125" hidden="1"/>
    <col min="9031" max="9034" width="11.42578125" hidden="1"/>
    <col min="9035" max="9035" width="14.7109375" hidden="1"/>
    <col min="9036" max="9274" width="11.42578125" hidden="1"/>
    <col min="9275" max="9275" width="21.42578125" hidden="1"/>
    <col min="9276" max="9284" width="11.42578125" hidden="1"/>
    <col min="9285" max="9285" width="15.5703125" hidden="1"/>
    <col min="9286" max="9286" width="13.42578125" hidden="1"/>
    <col min="9287" max="9290" width="11.42578125" hidden="1"/>
    <col min="9291" max="9291" width="14.7109375" hidden="1"/>
    <col min="9292" max="9530" width="11.42578125" hidden="1"/>
    <col min="9531" max="9531" width="21.42578125" hidden="1"/>
    <col min="9532" max="9540" width="11.42578125" hidden="1"/>
    <col min="9541" max="9541" width="15.5703125" hidden="1"/>
    <col min="9542" max="9542" width="13.42578125" hidden="1"/>
    <col min="9543" max="9546" width="11.42578125" hidden="1"/>
    <col min="9547" max="9547" width="14.7109375" hidden="1"/>
    <col min="9548" max="9786" width="11.42578125" hidden="1"/>
    <col min="9787" max="9787" width="21.42578125" hidden="1"/>
    <col min="9788" max="9796" width="11.42578125" hidden="1"/>
    <col min="9797" max="9797" width="15.5703125" hidden="1"/>
    <col min="9798" max="9798" width="13.42578125" hidden="1"/>
    <col min="9799" max="9802" width="11.42578125" hidden="1"/>
    <col min="9803" max="9803" width="14.7109375" hidden="1"/>
    <col min="9804" max="10042" width="11.42578125" hidden="1"/>
    <col min="10043" max="10043" width="21.42578125" hidden="1"/>
    <col min="10044" max="10052" width="11.42578125" hidden="1"/>
    <col min="10053" max="10053" width="15.5703125" hidden="1"/>
    <col min="10054" max="10054" width="13.42578125" hidden="1"/>
    <col min="10055" max="10058" width="11.42578125" hidden="1"/>
    <col min="10059" max="10059" width="14.7109375" hidden="1"/>
    <col min="10060" max="10298" width="11.42578125" hidden="1"/>
    <col min="10299" max="10299" width="21.42578125" hidden="1"/>
    <col min="10300" max="10308" width="11.42578125" hidden="1"/>
    <col min="10309" max="10309" width="15.5703125" hidden="1"/>
    <col min="10310" max="10310" width="13.42578125" hidden="1"/>
    <col min="10311" max="10314" width="11.42578125" hidden="1"/>
    <col min="10315" max="10315" width="14.7109375" hidden="1"/>
    <col min="10316" max="10554" width="11.42578125" hidden="1"/>
    <col min="10555" max="10555" width="21.42578125" hidden="1"/>
    <col min="10556" max="10564" width="11.42578125" hidden="1"/>
    <col min="10565" max="10565" width="15.5703125" hidden="1"/>
    <col min="10566" max="10566" width="13.42578125" hidden="1"/>
    <col min="10567" max="10570" width="11.42578125" hidden="1"/>
    <col min="10571" max="10571" width="14.7109375" hidden="1"/>
    <col min="10572" max="10810" width="11.42578125" hidden="1"/>
    <col min="10811" max="10811" width="21.42578125" hidden="1"/>
    <col min="10812" max="10820" width="11.42578125" hidden="1"/>
    <col min="10821" max="10821" width="15.5703125" hidden="1"/>
    <col min="10822" max="10822" width="13.42578125" hidden="1"/>
    <col min="10823" max="10826" width="11.42578125" hidden="1"/>
    <col min="10827" max="10827" width="14.7109375" hidden="1"/>
    <col min="10828" max="11066" width="11.42578125" hidden="1"/>
    <col min="11067" max="11067" width="21.42578125" hidden="1"/>
    <col min="11068" max="11076" width="11.42578125" hidden="1"/>
    <col min="11077" max="11077" width="15.5703125" hidden="1"/>
    <col min="11078" max="11078" width="13.42578125" hidden="1"/>
    <col min="11079" max="11082" width="11.42578125" hidden="1"/>
    <col min="11083" max="11083" width="14.7109375" hidden="1"/>
    <col min="11084" max="11322" width="11.42578125" hidden="1"/>
    <col min="11323" max="11323" width="21.42578125" hidden="1"/>
    <col min="11324" max="11332" width="11.42578125" hidden="1"/>
    <col min="11333" max="11333" width="15.5703125" hidden="1"/>
    <col min="11334" max="11334" width="13.42578125" hidden="1"/>
    <col min="11335" max="11338" width="11.42578125" hidden="1"/>
    <col min="11339" max="11339" width="14.7109375" hidden="1"/>
    <col min="11340" max="11578" width="11.42578125" hidden="1"/>
    <col min="11579" max="11579" width="21.42578125" hidden="1"/>
    <col min="11580" max="11588" width="11.42578125" hidden="1"/>
    <col min="11589" max="11589" width="15.5703125" hidden="1"/>
    <col min="11590" max="11590" width="13.42578125" hidden="1"/>
    <col min="11591" max="11594" width="11.42578125" hidden="1"/>
    <col min="11595" max="11595" width="14.7109375" hidden="1"/>
    <col min="11596" max="11834" width="11.42578125" hidden="1"/>
    <col min="11835" max="11835" width="21.42578125" hidden="1"/>
    <col min="11836" max="11844" width="11.42578125" hidden="1"/>
    <col min="11845" max="11845" width="15.5703125" hidden="1"/>
    <col min="11846" max="11846" width="13.42578125" hidden="1"/>
    <col min="11847" max="11850" width="11.42578125" hidden="1"/>
    <col min="11851" max="11851" width="14.7109375" hidden="1"/>
    <col min="11852" max="12090" width="11.42578125" hidden="1"/>
    <col min="12091" max="12091" width="21.42578125" hidden="1"/>
    <col min="12092" max="12100" width="11.42578125" hidden="1"/>
    <col min="12101" max="12101" width="15.5703125" hidden="1"/>
    <col min="12102" max="12102" width="13.42578125" hidden="1"/>
    <col min="12103" max="12106" width="11.42578125" hidden="1"/>
    <col min="12107" max="12107" width="14.7109375" hidden="1"/>
    <col min="12108" max="12346" width="11.42578125" hidden="1"/>
    <col min="12347" max="12347" width="21.42578125" hidden="1"/>
    <col min="12348" max="12356" width="11.42578125" hidden="1"/>
    <col min="12357" max="12357" width="15.5703125" hidden="1"/>
    <col min="12358" max="12358" width="13.42578125" hidden="1"/>
    <col min="12359" max="12362" width="11.42578125" hidden="1"/>
    <col min="12363" max="12363" width="14.7109375" hidden="1"/>
    <col min="12364" max="12602" width="11.42578125" hidden="1"/>
    <col min="12603" max="12603" width="21.42578125" hidden="1"/>
    <col min="12604" max="12612" width="11.42578125" hidden="1"/>
    <col min="12613" max="12613" width="15.5703125" hidden="1"/>
    <col min="12614" max="12614" width="13.42578125" hidden="1"/>
    <col min="12615" max="12618" width="11.42578125" hidden="1"/>
    <col min="12619" max="12619" width="14.7109375" hidden="1"/>
    <col min="12620" max="12858" width="11.42578125" hidden="1"/>
    <col min="12859" max="12859" width="21.42578125" hidden="1"/>
    <col min="12860" max="12868" width="11.42578125" hidden="1"/>
    <col min="12869" max="12869" width="15.5703125" hidden="1"/>
    <col min="12870" max="12870" width="13.42578125" hidden="1"/>
    <col min="12871" max="12874" width="11.42578125" hidden="1"/>
    <col min="12875" max="12875" width="14.7109375" hidden="1"/>
    <col min="12876" max="13114" width="11.42578125" hidden="1"/>
    <col min="13115" max="13115" width="21.42578125" hidden="1"/>
    <col min="13116" max="13124" width="11.42578125" hidden="1"/>
    <col min="13125" max="13125" width="15.5703125" hidden="1"/>
    <col min="13126" max="13126" width="13.42578125" hidden="1"/>
    <col min="13127" max="13130" width="11.42578125" hidden="1"/>
    <col min="13131" max="13131" width="14.7109375" hidden="1"/>
    <col min="13132" max="13370" width="11.42578125" hidden="1"/>
    <col min="13371" max="13371" width="21.42578125" hidden="1"/>
    <col min="13372" max="13380" width="11.42578125" hidden="1"/>
    <col min="13381" max="13381" width="15.5703125" hidden="1"/>
    <col min="13382" max="13382" width="13.42578125" hidden="1"/>
    <col min="13383" max="13386" width="11.42578125" hidden="1"/>
    <col min="13387" max="13387" width="14.7109375" hidden="1"/>
    <col min="13388" max="13626" width="11.42578125" hidden="1"/>
    <col min="13627" max="13627" width="21.42578125" hidden="1"/>
    <col min="13628" max="13636" width="11.42578125" hidden="1"/>
    <col min="13637" max="13637" width="15.5703125" hidden="1"/>
    <col min="13638" max="13638" width="13.42578125" hidden="1"/>
    <col min="13639" max="13642" width="11.42578125" hidden="1"/>
    <col min="13643" max="13643" width="14.7109375" hidden="1"/>
    <col min="13644" max="13882" width="11.42578125" hidden="1"/>
    <col min="13883" max="13883" width="21.42578125" hidden="1"/>
    <col min="13884" max="13892" width="11.42578125" hidden="1"/>
    <col min="13893" max="13893" width="15.5703125" hidden="1"/>
    <col min="13894" max="13894" width="13.42578125" hidden="1"/>
    <col min="13895" max="13898" width="11.42578125" hidden="1"/>
    <col min="13899" max="13899" width="14.7109375" hidden="1"/>
    <col min="13900" max="14138" width="11.42578125" hidden="1"/>
    <col min="14139" max="14139" width="21.42578125" hidden="1"/>
    <col min="14140" max="14148" width="11.42578125" hidden="1"/>
    <col min="14149" max="14149" width="15.5703125" hidden="1"/>
    <col min="14150" max="14150" width="13.42578125" hidden="1"/>
    <col min="14151" max="14154" width="11.42578125" hidden="1"/>
    <col min="14155" max="14155" width="14.7109375" hidden="1"/>
    <col min="14156" max="14394" width="11.42578125" hidden="1"/>
    <col min="14395" max="14395" width="21.42578125" hidden="1"/>
    <col min="14396" max="14404" width="11.42578125" hidden="1"/>
    <col min="14405" max="14405" width="15.5703125" hidden="1"/>
    <col min="14406" max="14406" width="13.42578125" hidden="1"/>
    <col min="14407" max="14410" width="11.42578125" hidden="1"/>
    <col min="14411" max="14411" width="14.7109375" hidden="1"/>
    <col min="14412" max="14650" width="11.42578125" hidden="1"/>
    <col min="14651" max="14651" width="21.42578125" hidden="1"/>
    <col min="14652" max="14660" width="11.42578125" hidden="1"/>
    <col min="14661" max="14661" width="15.5703125" hidden="1"/>
    <col min="14662" max="14662" width="13.42578125" hidden="1"/>
    <col min="14663" max="14666" width="11.42578125" hidden="1"/>
    <col min="14667" max="14667" width="14.7109375" hidden="1"/>
    <col min="14668" max="14906" width="11.42578125" hidden="1"/>
    <col min="14907" max="14907" width="21.42578125" hidden="1"/>
    <col min="14908" max="14916" width="11.42578125" hidden="1"/>
    <col min="14917" max="14917" width="15.5703125" hidden="1"/>
    <col min="14918" max="14918" width="13.42578125" hidden="1"/>
    <col min="14919" max="14922" width="11.42578125" hidden="1"/>
    <col min="14923" max="14923" width="14.7109375" hidden="1"/>
    <col min="14924" max="15162" width="11.42578125" hidden="1"/>
    <col min="15163" max="15163" width="21.42578125" hidden="1"/>
    <col min="15164" max="15172" width="11.42578125" hidden="1"/>
    <col min="15173" max="15173" width="15.5703125" hidden="1"/>
    <col min="15174" max="15174" width="13.42578125" hidden="1"/>
    <col min="15175" max="15178" width="11.42578125" hidden="1"/>
    <col min="15179" max="15179" width="14.7109375" hidden="1"/>
    <col min="15180" max="15418" width="11.42578125" hidden="1"/>
    <col min="15419" max="15419" width="21.42578125" hidden="1"/>
    <col min="15420" max="15428" width="11.42578125" hidden="1"/>
    <col min="15429" max="15429" width="15.5703125" hidden="1"/>
    <col min="15430" max="15430" width="13.42578125" hidden="1"/>
    <col min="15431" max="15434" width="11.42578125" hidden="1"/>
    <col min="15435" max="15435" width="14.7109375" hidden="1"/>
    <col min="15436" max="15674" width="11.42578125" hidden="1"/>
    <col min="15675" max="15675" width="21.42578125" hidden="1"/>
    <col min="15676" max="15684" width="11.42578125" hidden="1"/>
    <col min="15685" max="15685" width="15.5703125" hidden="1"/>
    <col min="15686" max="15686" width="13.42578125" hidden="1"/>
    <col min="15687" max="15690" width="11.42578125" hidden="1"/>
    <col min="15691" max="15691" width="14.7109375" hidden="1"/>
    <col min="15692" max="15930" width="11.42578125" hidden="1"/>
    <col min="15931" max="15931" width="21.42578125" hidden="1"/>
    <col min="15932" max="15940" width="11.42578125" hidden="1"/>
    <col min="15941" max="15941" width="15.5703125" hidden="1"/>
    <col min="15942" max="15942" width="13.42578125" hidden="1"/>
    <col min="15943" max="15946" width="11.42578125" hidden="1"/>
    <col min="15947" max="15947" width="14.7109375" hidden="1"/>
    <col min="15948" max="16186" width="11.42578125" hidden="1"/>
    <col min="16187" max="16187" width="21.42578125" hidden="1"/>
    <col min="16188" max="16196" width="11.42578125" hidden="1"/>
    <col min="16197" max="16197" width="15.5703125" hidden="1"/>
    <col min="16198" max="16198" width="13.42578125" hidden="1"/>
    <col min="16199" max="16202" width="11.42578125" hidden="1"/>
    <col min="16203" max="16203" width="14.7109375" hidden="1"/>
    <col min="16204" max="16384" width="11.42578125" hidden="1"/>
  </cols>
  <sheetData>
    <row r="1" spans="1:148" ht="39" customHeight="1">
      <c r="A1" s="299"/>
      <c r="B1" s="300" t="s">
        <v>887</v>
      </c>
      <c r="C1" s="301"/>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c r="BB1" s="302"/>
      <c r="BC1" s="302"/>
      <c r="BD1" s="302"/>
      <c r="BE1" s="302"/>
      <c r="BF1" s="302"/>
      <c r="BG1" s="302"/>
      <c r="BH1" s="302"/>
      <c r="BI1" s="302"/>
      <c r="BJ1" s="302"/>
      <c r="BK1" s="302"/>
      <c r="BL1" s="302"/>
      <c r="BM1" s="302"/>
      <c r="BN1" s="302"/>
      <c r="BO1" s="302"/>
      <c r="BP1" s="302"/>
      <c r="BQ1" s="302"/>
      <c r="BR1" s="302"/>
      <c r="BS1" s="302"/>
      <c r="BT1" s="302"/>
      <c r="BU1" s="302"/>
      <c r="BV1" s="302"/>
      <c r="BW1" s="302"/>
      <c r="BX1" s="302"/>
      <c r="BY1" s="302"/>
      <c r="BZ1" s="302"/>
      <c r="CA1" s="302"/>
      <c r="CB1" s="302"/>
      <c r="CC1" s="314" t="s">
        <v>888</v>
      </c>
      <c r="CD1" s="302"/>
      <c r="CE1" s="302"/>
      <c r="CF1" s="302"/>
      <c r="CG1" s="302"/>
      <c r="CH1" s="302"/>
      <c r="CI1" s="302"/>
      <c r="CJ1" s="302"/>
      <c r="CK1" s="302"/>
      <c r="CL1" s="302"/>
      <c r="CM1" s="302"/>
      <c r="CN1" s="302"/>
      <c r="CO1" s="302"/>
      <c r="CP1" s="302"/>
      <c r="CQ1" s="302"/>
      <c r="CR1" s="302"/>
      <c r="CS1" s="302"/>
      <c r="CT1" s="302"/>
      <c r="CU1" s="302"/>
      <c r="CV1" s="302"/>
      <c r="CW1" s="302"/>
      <c r="CX1" s="302"/>
      <c r="CY1" s="302"/>
      <c r="CZ1" s="302"/>
      <c r="DA1" s="302"/>
      <c r="DB1" s="302"/>
      <c r="DC1" s="302"/>
      <c r="DD1" s="302"/>
      <c r="DE1" s="302"/>
      <c r="DF1" s="302"/>
      <c r="DG1" s="302"/>
      <c r="DH1" s="302"/>
      <c r="DI1" s="302"/>
      <c r="DJ1" s="302"/>
      <c r="DK1" s="302"/>
      <c r="DL1" s="302"/>
      <c r="DM1" s="302"/>
      <c r="DN1" s="302"/>
      <c r="DO1" s="950" t="s">
        <v>509</v>
      </c>
      <c r="DP1" s="950"/>
      <c r="DQ1" s="951"/>
      <c r="DR1" s="952"/>
      <c r="DS1" s="953"/>
      <c r="DT1" s="953"/>
      <c r="DU1" s="953"/>
      <c r="DV1" s="953"/>
      <c r="DW1" s="953"/>
      <c r="DX1" s="953"/>
      <c r="DY1" s="953"/>
      <c r="DZ1" s="954"/>
      <c r="EA1" s="941" t="s">
        <v>816</v>
      </c>
      <c r="EB1" s="941"/>
      <c r="EC1" s="941" t="s">
        <v>817</v>
      </c>
      <c r="ED1" s="941"/>
      <c r="EG1" s="168" t="s">
        <v>530</v>
      </c>
      <c r="ER1" s="335" t="s">
        <v>889</v>
      </c>
    </row>
    <row r="2" spans="1:148" ht="38.25" customHeight="1">
      <c r="A2" s="892" t="s">
        <v>819</v>
      </c>
      <c r="B2" s="893" t="s">
        <v>820</v>
      </c>
      <c r="C2" s="894" t="s">
        <v>548</v>
      </c>
      <c r="D2" s="955" t="s">
        <v>890</v>
      </c>
      <c r="E2" s="955"/>
      <c r="F2" s="955"/>
      <c r="G2" s="955"/>
      <c r="H2" s="955"/>
      <c r="I2" s="955"/>
      <c r="J2" s="955"/>
      <c r="K2" s="955"/>
      <c r="L2" s="955"/>
      <c r="M2" s="955"/>
      <c r="N2" s="955"/>
      <c r="O2" s="955"/>
      <c r="P2" s="904" t="s">
        <v>891</v>
      </c>
      <c r="Q2" s="904"/>
      <c r="R2" s="904"/>
      <c r="S2" s="904"/>
      <c r="T2" s="904"/>
      <c r="U2" s="904"/>
      <c r="V2" s="904"/>
      <c r="W2" s="904"/>
      <c r="X2" s="904"/>
      <c r="Y2" s="904"/>
      <c r="Z2" s="904"/>
      <c r="AA2" s="904"/>
      <c r="AB2" s="904" t="s">
        <v>892</v>
      </c>
      <c r="AC2" s="904"/>
      <c r="AD2" s="904"/>
      <c r="AE2" s="904"/>
      <c r="AF2" s="904"/>
      <c r="AG2" s="904"/>
      <c r="AH2" s="904"/>
      <c r="AI2" s="904"/>
      <c r="AJ2" s="904"/>
      <c r="AK2" s="904"/>
      <c r="AL2" s="904"/>
      <c r="AM2" s="904"/>
      <c r="AN2" s="904" t="s">
        <v>893</v>
      </c>
      <c r="AO2" s="904"/>
      <c r="AP2" s="904"/>
      <c r="AQ2" s="904"/>
      <c r="AR2" s="904"/>
      <c r="AS2" s="904"/>
      <c r="AT2" s="904"/>
      <c r="AU2" s="904"/>
      <c r="AV2" s="904"/>
      <c r="AW2" s="904"/>
      <c r="AX2" s="904"/>
      <c r="AY2" s="904"/>
      <c r="AZ2" s="904" t="s">
        <v>830</v>
      </c>
      <c r="BA2" s="904"/>
      <c r="BB2" s="904"/>
      <c r="BC2" s="904"/>
      <c r="BD2" s="904"/>
      <c r="BE2" s="904"/>
      <c r="BF2" s="904"/>
      <c r="BG2" s="904"/>
      <c r="BH2" s="904"/>
      <c r="BI2" s="904"/>
      <c r="BJ2" s="904"/>
      <c r="BK2" s="904"/>
      <c r="BL2" s="904" t="s">
        <v>831</v>
      </c>
      <c r="BM2" s="904"/>
      <c r="BN2" s="904"/>
      <c r="BO2" s="904"/>
      <c r="BP2" s="904"/>
      <c r="BQ2" s="904"/>
      <c r="BR2" s="904"/>
      <c r="BS2" s="904"/>
      <c r="BT2" s="904"/>
      <c r="BU2" s="904"/>
      <c r="BV2" s="904"/>
      <c r="BW2" s="904"/>
      <c r="BX2" s="904" t="s">
        <v>832</v>
      </c>
      <c r="BY2" s="904"/>
      <c r="BZ2" s="904"/>
      <c r="CA2" s="904"/>
      <c r="CB2" s="904"/>
      <c r="CC2" s="904"/>
      <c r="CD2" s="904"/>
      <c r="CE2" s="904"/>
      <c r="CF2" s="904"/>
      <c r="CG2" s="904"/>
      <c r="CH2" s="904"/>
      <c r="CI2" s="904"/>
      <c r="CJ2" s="904" t="s">
        <v>833</v>
      </c>
      <c r="CK2" s="904"/>
      <c r="CL2" s="904"/>
      <c r="CM2" s="904"/>
      <c r="CN2" s="904"/>
      <c r="CO2" s="904"/>
      <c r="CP2" s="904"/>
      <c r="CQ2" s="904"/>
      <c r="CR2" s="904"/>
      <c r="CS2" s="904"/>
      <c r="CT2" s="904"/>
      <c r="CU2" s="904"/>
      <c r="CV2" s="904" t="s">
        <v>834</v>
      </c>
      <c r="CW2" s="904"/>
      <c r="CX2" s="904"/>
      <c r="CY2" s="904"/>
      <c r="CZ2" s="904"/>
      <c r="DA2" s="904"/>
      <c r="DB2" s="904"/>
      <c r="DC2" s="904"/>
      <c r="DD2" s="904"/>
      <c r="DE2" s="904"/>
      <c r="DF2" s="904"/>
      <c r="DG2" s="904"/>
      <c r="DH2" s="956" t="s">
        <v>835</v>
      </c>
      <c r="DI2" s="957"/>
      <c r="DJ2" s="957"/>
      <c r="DK2" s="957"/>
      <c r="DL2" s="957"/>
      <c r="DM2" s="957"/>
      <c r="DN2" s="957"/>
      <c r="DO2" s="957"/>
      <c r="DP2" s="957"/>
      <c r="DQ2" s="957"/>
      <c r="DR2" s="957"/>
      <c r="DS2" s="958"/>
      <c r="DT2" s="944" t="s">
        <v>836</v>
      </c>
      <c r="DU2" s="945"/>
      <c r="DV2" s="945"/>
      <c r="DW2" s="945"/>
      <c r="DX2" s="945"/>
      <c r="DY2" s="945"/>
      <c r="DZ2" s="946"/>
      <c r="EA2" s="897" t="s">
        <v>837</v>
      </c>
      <c r="EB2" s="897" t="s">
        <v>838</v>
      </c>
      <c r="EC2" s="897" t="s">
        <v>839</v>
      </c>
      <c r="ED2" s="897" t="s">
        <v>838</v>
      </c>
      <c r="EE2" s="931" t="s">
        <v>818</v>
      </c>
      <c r="EF2" s="932"/>
      <c r="EH2" s="42"/>
      <c r="ER2" s="335"/>
    </row>
    <row r="3" spans="1:148" ht="33" customHeight="1" outlineLevel="1">
      <c r="A3" s="892"/>
      <c r="B3" s="893"/>
      <c r="C3" s="894"/>
      <c r="D3" s="198" t="s">
        <v>671</v>
      </c>
      <c r="E3" s="198" t="s">
        <v>348</v>
      </c>
      <c r="F3" s="198" t="s">
        <v>673</v>
      </c>
      <c r="G3" s="198" t="s">
        <v>674</v>
      </c>
      <c r="H3" s="198" t="s">
        <v>675</v>
      </c>
      <c r="I3" s="198" t="s">
        <v>676</v>
      </c>
      <c r="J3" s="198" t="s">
        <v>677</v>
      </c>
      <c r="K3" s="198" t="s">
        <v>678</v>
      </c>
      <c r="L3" s="198" t="s">
        <v>679</v>
      </c>
      <c r="M3" s="198" t="s">
        <v>680</v>
      </c>
      <c r="N3" s="198" t="s">
        <v>681</v>
      </c>
      <c r="O3" s="198" t="s">
        <v>682</v>
      </c>
      <c r="P3" s="198" t="s">
        <v>671</v>
      </c>
      <c r="Q3" s="198" t="s">
        <v>348</v>
      </c>
      <c r="R3" s="198" t="s">
        <v>673</v>
      </c>
      <c r="S3" s="198" t="s">
        <v>674</v>
      </c>
      <c r="T3" s="198" t="s">
        <v>675</v>
      </c>
      <c r="U3" s="198" t="s">
        <v>676</v>
      </c>
      <c r="V3" s="198" t="s">
        <v>677</v>
      </c>
      <c r="W3" s="198" t="s">
        <v>678</v>
      </c>
      <c r="X3" s="198" t="s">
        <v>679</v>
      </c>
      <c r="Y3" s="198" t="s">
        <v>680</v>
      </c>
      <c r="Z3" s="198" t="s">
        <v>681</v>
      </c>
      <c r="AA3" s="198" t="s">
        <v>682</v>
      </c>
      <c r="AB3" s="198" t="s">
        <v>671</v>
      </c>
      <c r="AC3" s="198" t="s">
        <v>348</v>
      </c>
      <c r="AD3" s="198" t="s">
        <v>673</v>
      </c>
      <c r="AE3" s="198" t="s">
        <v>674</v>
      </c>
      <c r="AF3" s="198" t="s">
        <v>675</v>
      </c>
      <c r="AG3" s="198" t="s">
        <v>676</v>
      </c>
      <c r="AH3" s="198" t="s">
        <v>677</v>
      </c>
      <c r="AI3" s="198" t="s">
        <v>678</v>
      </c>
      <c r="AJ3" s="198" t="s">
        <v>679</v>
      </c>
      <c r="AK3" s="198" t="s">
        <v>680</v>
      </c>
      <c r="AL3" s="198" t="s">
        <v>681</v>
      </c>
      <c r="AM3" s="198" t="s">
        <v>682</v>
      </c>
      <c r="AN3" s="198" t="s">
        <v>671</v>
      </c>
      <c r="AO3" s="198" t="s">
        <v>348</v>
      </c>
      <c r="AP3" s="198" t="s">
        <v>673</v>
      </c>
      <c r="AQ3" s="198" t="s">
        <v>674</v>
      </c>
      <c r="AR3" s="198" t="s">
        <v>675</v>
      </c>
      <c r="AS3" s="198" t="s">
        <v>676</v>
      </c>
      <c r="AT3" s="198" t="s">
        <v>677</v>
      </c>
      <c r="AU3" s="198" t="s">
        <v>678</v>
      </c>
      <c r="AV3" s="198" t="s">
        <v>679</v>
      </c>
      <c r="AW3" s="198" t="s">
        <v>680</v>
      </c>
      <c r="AX3" s="198" t="s">
        <v>681</v>
      </c>
      <c r="AY3" s="198" t="s">
        <v>682</v>
      </c>
      <c r="AZ3" s="198" t="s">
        <v>671</v>
      </c>
      <c r="BA3" s="198" t="s">
        <v>348</v>
      </c>
      <c r="BB3" s="198" t="s">
        <v>673</v>
      </c>
      <c r="BC3" s="198" t="s">
        <v>674</v>
      </c>
      <c r="BD3" s="198" t="s">
        <v>675</v>
      </c>
      <c r="BE3" s="198" t="s">
        <v>676</v>
      </c>
      <c r="BF3" s="198" t="s">
        <v>677</v>
      </c>
      <c r="BG3" s="198" t="s">
        <v>678</v>
      </c>
      <c r="BH3" s="198" t="s">
        <v>679</v>
      </c>
      <c r="BI3" s="198" t="s">
        <v>680</v>
      </c>
      <c r="BJ3" s="198" t="s">
        <v>681</v>
      </c>
      <c r="BK3" s="198" t="s">
        <v>682</v>
      </c>
      <c r="BL3" s="198" t="s">
        <v>671</v>
      </c>
      <c r="BM3" s="198" t="s">
        <v>348</v>
      </c>
      <c r="BN3" s="198" t="s">
        <v>673</v>
      </c>
      <c r="BO3" s="198" t="s">
        <v>674</v>
      </c>
      <c r="BP3" s="198" t="s">
        <v>675</v>
      </c>
      <c r="BQ3" s="198" t="s">
        <v>676</v>
      </c>
      <c r="BR3" s="198" t="s">
        <v>677</v>
      </c>
      <c r="BS3" s="198" t="s">
        <v>678</v>
      </c>
      <c r="BT3" s="198" t="s">
        <v>679</v>
      </c>
      <c r="BU3" s="198" t="s">
        <v>680</v>
      </c>
      <c r="BV3" s="198" t="s">
        <v>681</v>
      </c>
      <c r="BW3" s="198" t="s">
        <v>682</v>
      </c>
      <c r="BX3" s="198" t="s">
        <v>671</v>
      </c>
      <c r="BY3" s="198" t="s">
        <v>348</v>
      </c>
      <c r="BZ3" s="198" t="s">
        <v>673</v>
      </c>
      <c r="CA3" s="198" t="s">
        <v>674</v>
      </c>
      <c r="CB3" s="198" t="s">
        <v>675</v>
      </c>
      <c r="CC3" s="198" t="s">
        <v>676</v>
      </c>
      <c r="CD3" s="198" t="s">
        <v>677</v>
      </c>
      <c r="CE3" s="198" t="s">
        <v>678</v>
      </c>
      <c r="CF3" s="198" t="s">
        <v>679</v>
      </c>
      <c r="CG3" s="198" t="s">
        <v>680</v>
      </c>
      <c r="CH3" s="198" t="s">
        <v>681</v>
      </c>
      <c r="CI3" s="198" t="s">
        <v>682</v>
      </c>
      <c r="CJ3" s="198" t="s">
        <v>671</v>
      </c>
      <c r="CK3" s="198" t="s">
        <v>348</v>
      </c>
      <c r="CL3" s="198" t="s">
        <v>673</v>
      </c>
      <c r="CM3" s="198" t="s">
        <v>674</v>
      </c>
      <c r="CN3" s="198" t="s">
        <v>675</v>
      </c>
      <c r="CO3" s="198" t="s">
        <v>676</v>
      </c>
      <c r="CP3" s="198" t="s">
        <v>677</v>
      </c>
      <c r="CQ3" s="198" t="s">
        <v>678</v>
      </c>
      <c r="CR3" s="198" t="s">
        <v>679</v>
      </c>
      <c r="CS3" s="198" t="s">
        <v>680</v>
      </c>
      <c r="CT3" s="198" t="s">
        <v>681</v>
      </c>
      <c r="CU3" s="198" t="s">
        <v>682</v>
      </c>
      <c r="CV3" s="198" t="s">
        <v>894</v>
      </c>
      <c r="CW3" s="198" t="s">
        <v>895</v>
      </c>
      <c r="CX3" s="198" t="s">
        <v>896</v>
      </c>
      <c r="CY3" s="198" t="s">
        <v>854</v>
      </c>
      <c r="CZ3" s="198" t="s">
        <v>675</v>
      </c>
      <c r="DA3" s="198" t="s">
        <v>875</v>
      </c>
      <c r="DB3" s="198" t="s">
        <v>876</v>
      </c>
      <c r="DC3" s="198" t="s">
        <v>877</v>
      </c>
      <c r="DD3" s="198" t="s">
        <v>878</v>
      </c>
      <c r="DE3" s="198" t="s">
        <v>879</v>
      </c>
      <c r="DF3" s="198" t="s">
        <v>880</v>
      </c>
      <c r="DG3" s="198" t="s">
        <v>881</v>
      </c>
      <c r="DH3" s="198" t="s">
        <v>671</v>
      </c>
      <c r="DI3" s="198" t="s">
        <v>348</v>
      </c>
      <c r="DJ3" s="198" t="s">
        <v>673</v>
      </c>
      <c r="DK3" s="198" t="s">
        <v>674</v>
      </c>
      <c r="DL3" s="198" t="s">
        <v>675</v>
      </c>
      <c r="DM3" s="198" t="s">
        <v>676</v>
      </c>
      <c r="DN3" s="198" t="s">
        <v>677</v>
      </c>
      <c r="DO3" s="198" t="s">
        <v>678</v>
      </c>
      <c r="DP3" s="198" t="s">
        <v>679</v>
      </c>
      <c r="DQ3" s="198" t="s">
        <v>680</v>
      </c>
      <c r="DR3" s="198" t="s">
        <v>681</v>
      </c>
      <c r="DS3" s="198" t="s">
        <v>682</v>
      </c>
      <c r="DT3" s="315" t="s">
        <v>671</v>
      </c>
      <c r="DU3" s="315" t="s">
        <v>348</v>
      </c>
      <c r="DV3" s="315" t="s">
        <v>673</v>
      </c>
      <c r="DW3" s="315" t="s">
        <v>674</v>
      </c>
      <c r="DX3" s="316" t="s">
        <v>675</v>
      </c>
      <c r="DY3" s="316" t="s">
        <v>676</v>
      </c>
      <c r="DZ3" s="315" t="s">
        <v>677</v>
      </c>
      <c r="EA3" s="898"/>
      <c r="EB3" s="898"/>
      <c r="EC3" s="898"/>
      <c r="ED3" s="898"/>
      <c r="EE3" s="31"/>
      <c r="EF3" s="322" t="s">
        <v>840</v>
      </c>
    </row>
    <row r="4" spans="1:148" s="186" customFormat="1" ht="25.5" customHeight="1">
      <c r="A4" s="303" t="s">
        <v>856</v>
      </c>
      <c r="B4" s="304"/>
      <c r="C4" s="304"/>
      <c r="D4" s="305">
        <v>86975</v>
      </c>
      <c r="E4" s="305">
        <v>87168</v>
      </c>
      <c r="F4" s="305">
        <v>87161</v>
      </c>
      <c r="G4" s="305">
        <v>87068</v>
      </c>
      <c r="H4" s="305">
        <v>86902</v>
      </c>
      <c r="I4" s="305">
        <v>91602</v>
      </c>
      <c r="J4" s="305">
        <v>91591</v>
      </c>
      <c r="K4" s="305">
        <v>91991</v>
      </c>
      <c r="L4" s="305">
        <v>91954</v>
      </c>
      <c r="M4" s="305">
        <v>91962</v>
      </c>
      <c r="N4" s="305">
        <v>91621</v>
      </c>
      <c r="O4" s="305">
        <v>94834</v>
      </c>
      <c r="P4" s="305">
        <v>94404</v>
      </c>
      <c r="Q4" s="305">
        <v>83356</v>
      </c>
      <c r="R4" s="305">
        <v>82249</v>
      </c>
      <c r="S4" s="305">
        <v>106911</v>
      </c>
      <c r="T4" s="305">
        <v>105353</v>
      </c>
      <c r="U4" s="305">
        <v>106974</v>
      </c>
      <c r="V4" s="305">
        <v>105793</v>
      </c>
      <c r="W4" s="305">
        <v>105484</v>
      </c>
      <c r="X4" s="305">
        <v>105267</v>
      </c>
      <c r="Y4" s="305">
        <v>105957</v>
      </c>
      <c r="Z4" s="305">
        <v>105795</v>
      </c>
      <c r="AA4" s="305">
        <v>106002</v>
      </c>
      <c r="AB4" s="305">
        <v>105926</v>
      </c>
      <c r="AC4" s="305">
        <v>105895</v>
      </c>
      <c r="AD4" s="305">
        <v>106135</v>
      </c>
      <c r="AE4" s="305">
        <v>106103</v>
      </c>
      <c r="AF4" s="305">
        <v>106066</v>
      </c>
      <c r="AG4" s="305">
        <v>105780</v>
      </c>
      <c r="AH4" s="305">
        <v>105898</v>
      </c>
      <c r="AI4" s="305">
        <v>106031</v>
      </c>
      <c r="AJ4" s="305">
        <v>106045</v>
      </c>
      <c r="AK4" s="305">
        <v>106071</v>
      </c>
      <c r="AL4" s="305">
        <v>105884</v>
      </c>
      <c r="AM4" s="305">
        <v>105786</v>
      </c>
      <c r="AN4" s="305">
        <v>105714</v>
      </c>
      <c r="AO4" s="305">
        <v>105580</v>
      </c>
      <c r="AP4" s="305">
        <v>105454</v>
      </c>
      <c r="AQ4" s="305">
        <v>105172</v>
      </c>
      <c r="AR4" s="305">
        <v>105044</v>
      </c>
      <c r="AS4" s="305">
        <v>104884</v>
      </c>
      <c r="AT4" s="305">
        <v>104625</v>
      </c>
      <c r="AU4" s="305">
        <v>105164</v>
      </c>
      <c r="AV4" s="305">
        <v>104973</v>
      </c>
      <c r="AW4" s="305">
        <v>104813</v>
      </c>
      <c r="AX4" s="305">
        <v>104514</v>
      </c>
      <c r="AY4" s="305">
        <v>104367</v>
      </c>
      <c r="AZ4" s="305">
        <v>104163</v>
      </c>
      <c r="BA4" s="305">
        <v>104328</v>
      </c>
      <c r="BB4" s="305">
        <v>103814</v>
      </c>
      <c r="BC4" s="305">
        <v>103633</v>
      </c>
      <c r="BD4" s="305">
        <v>106477</v>
      </c>
      <c r="BE4" s="305">
        <v>106223</v>
      </c>
      <c r="BF4" s="305">
        <v>104412</v>
      </c>
      <c r="BG4" s="305">
        <v>104205</v>
      </c>
      <c r="BH4" s="305">
        <v>104074</v>
      </c>
      <c r="BI4" s="305">
        <v>103951</v>
      </c>
      <c r="BJ4" s="305">
        <v>103939</v>
      </c>
      <c r="BK4" s="305">
        <v>103803</v>
      </c>
      <c r="BL4" s="305">
        <v>102941</v>
      </c>
      <c r="BM4" s="305">
        <v>102751</v>
      </c>
      <c r="BN4" s="305">
        <v>104847</v>
      </c>
      <c r="BO4" s="305">
        <v>104974</v>
      </c>
      <c r="BP4" s="305">
        <v>104974</v>
      </c>
      <c r="BQ4" s="305">
        <v>105266</v>
      </c>
      <c r="BR4" s="305">
        <v>104021</v>
      </c>
      <c r="BS4" s="305">
        <v>104098</v>
      </c>
      <c r="BT4" s="305">
        <v>103804</v>
      </c>
      <c r="BU4" s="305">
        <v>103451</v>
      </c>
      <c r="BV4" s="305">
        <v>103298</v>
      </c>
      <c r="BW4" s="305">
        <v>103313</v>
      </c>
      <c r="BX4" s="305">
        <v>103750</v>
      </c>
      <c r="BY4" s="305">
        <v>103243</v>
      </c>
      <c r="BZ4" s="305">
        <v>109587</v>
      </c>
      <c r="CA4" s="305">
        <v>108409</v>
      </c>
      <c r="CB4" s="305">
        <v>108840</v>
      </c>
      <c r="CC4" s="305">
        <v>108461</v>
      </c>
      <c r="CD4" s="305">
        <v>107936</v>
      </c>
      <c r="CE4" s="305">
        <v>107598</v>
      </c>
      <c r="CF4" s="305">
        <v>107251</v>
      </c>
      <c r="CG4" s="305">
        <v>107471</v>
      </c>
      <c r="CH4" s="305">
        <v>106892</v>
      </c>
      <c r="CI4" s="305">
        <v>105628</v>
      </c>
      <c r="CJ4" s="305">
        <v>105190</v>
      </c>
      <c r="CK4" s="305">
        <v>104899</v>
      </c>
      <c r="CL4" s="305">
        <v>105289</v>
      </c>
      <c r="CM4" s="305">
        <v>106390</v>
      </c>
      <c r="CN4" s="305">
        <v>106237</v>
      </c>
      <c r="CO4" s="305">
        <v>106318</v>
      </c>
      <c r="CP4" s="305">
        <v>106026</v>
      </c>
      <c r="CQ4" s="305">
        <v>106671</v>
      </c>
      <c r="CR4" s="305">
        <v>106662</v>
      </c>
      <c r="CS4" s="305">
        <v>106320</v>
      </c>
      <c r="CT4" s="305">
        <v>106465</v>
      </c>
      <c r="CU4" s="305">
        <v>106175</v>
      </c>
      <c r="CV4" s="305">
        <v>105671</v>
      </c>
      <c r="CW4" s="305">
        <v>105468</v>
      </c>
      <c r="CX4" s="305">
        <v>105615</v>
      </c>
      <c r="CY4" s="305">
        <v>106122</v>
      </c>
      <c r="CZ4" s="305">
        <v>106026</v>
      </c>
      <c r="DA4" s="305">
        <v>106102</v>
      </c>
      <c r="DB4" s="305">
        <v>106013</v>
      </c>
      <c r="DC4" s="305">
        <v>106016</v>
      </c>
      <c r="DD4" s="305">
        <v>106047</v>
      </c>
      <c r="DE4" s="305">
        <v>106096</v>
      </c>
      <c r="DF4" s="305">
        <v>105937</v>
      </c>
      <c r="DG4" s="305">
        <v>105468</v>
      </c>
      <c r="DH4" s="305">
        <v>105115</v>
      </c>
      <c r="DI4" s="305">
        <v>105385</v>
      </c>
      <c r="DJ4" s="305">
        <v>103262</v>
      </c>
      <c r="DK4" s="305">
        <v>104533</v>
      </c>
      <c r="DL4" s="305">
        <v>105258</v>
      </c>
      <c r="DM4" s="305">
        <v>105711</v>
      </c>
      <c r="DN4" s="305">
        <v>106007</v>
      </c>
      <c r="DO4" s="305">
        <v>106065</v>
      </c>
      <c r="DP4" s="305">
        <v>106423</v>
      </c>
      <c r="DQ4" s="305">
        <v>106779</v>
      </c>
      <c r="DR4" s="305">
        <v>106829</v>
      </c>
      <c r="DS4" s="305">
        <v>106829</v>
      </c>
      <c r="DT4" s="305">
        <v>106690</v>
      </c>
      <c r="DU4" s="305">
        <v>106663</v>
      </c>
      <c r="DV4" s="305">
        <v>106856</v>
      </c>
      <c r="DW4" s="305">
        <v>106758</v>
      </c>
      <c r="DX4" s="317">
        <v>107122</v>
      </c>
      <c r="DY4" s="323">
        <v>107251</v>
      </c>
      <c r="DZ4" s="305">
        <v>107398</v>
      </c>
      <c r="EA4" s="324">
        <v>147</v>
      </c>
      <c r="EB4" s="325">
        <v>100.137061659099</v>
      </c>
      <c r="EC4" s="324">
        <v>569</v>
      </c>
      <c r="ED4" s="325">
        <v>100.53262690842401</v>
      </c>
      <c r="EE4" s="31"/>
      <c r="EF4" s="322" t="s">
        <v>855</v>
      </c>
    </row>
    <row r="5" spans="1:148" ht="18" customHeight="1" outlineLevel="1">
      <c r="A5" s="306" t="s">
        <v>532</v>
      </c>
      <c r="B5" s="307"/>
      <c r="C5" s="308"/>
      <c r="D5" s="309">
        <v>1558</v>
      </c>
      <c r="E5" s="309">
        <v>1568</v>
      </c>
      <c r="F5" s="309">
        <v>1564</v>
      </c>
      <c r="G5" s="309">
        <v>1563</v>
      </c>
      <c r="H5" s="309">
        <v>1563</v>
      </c>
      <c r="I5" s="309">
        <v>1578</v>
      </c>
      <c r="J5" s="309">
        <v>1580</v>
      </c>
      <c r="K5" s="309">
        <v>1597</v>
      </c>
      <c r="L5" s="309">
        <v>1600</v>
      </c>
      <c r="M5" s="309">
        <v>1602</v>
      </c>
      <c r="N5" s="309">
        <v>1594</v>
      </c>
      <c r="O5" s="309">
        <v>1685</v>
      </c>
      <c r="P5" s="309">
        <v>1678</v>
      </c>
      <c r="Q5" s="309">
        <v>1510</v>
      </c>
      <c r="R5" s="309">
        <v>1498</v>
      </c>
      <c r="S5" s="309">
        <v>1944</v>
      </c>
      <c r="T5" s="309">
        <v>1908</v>
      </c>
      <c r="U5" s="309">
        <v>1946</v>
      </c>
      <c r="V5" s="309">
        <v>1930</v>
      </c>
      <c r="W5" s="309">
        <v>1928</v>
      </c>
      <c r="X5" s="309">
        <v>1925</v>
      </c>
      <c r="Y5" s="309">
        <v>1935</v>
      </c>
      <c r="Z5" s="309">
        <v>1925</v>
      </c>
      <c r="AA5" s="309">
        <v>1936</v>
      </c>
      <c r="AB5" s="309">
        <v>1930</v>
      </c>
      <c r="AC5" s="309">
        <v>1930</v>
      </c>
      <c r="AD5" s="309">
        <v>1934</v>
      </c>
      <c r="AE5" s="309">
        <v>1934</v>
      </c>
      <c r="AF5" s="309">
        <v>1930</v>
      </c>
      <c r="AG5" s="309">
        <v>1931</v>
      </c>
      <c r="AH5" s="309">
        <v>1927</v>
      </c>
      <c r="AI5" s="309">
        <v>1933</v>
      </c>
      <c r="AJ5" s="309">
        <v>1929</v>
      </c>
      <c r="AK5" s="309">
        <v>1929</v>
      </c>
      <c r="AL5" s="309">
        <v>1925</v>
      </c>
      <c r="AM5" s="309">
        <v>1925</v>
      </c>
      <c r="AN5" s="309">
        <v>2029</v>
      </c>
      <c r="AO5" s="309">
        <v>1927</v>
      </c>
      <c r="AP5" s="309">
        <v>1925</v>
      </c>
      <c r="AQ5" s="309">
        <v>1923</v>
      </c>
      <c r="AR5" s="309">
        <v>1953</v>
      </c>
      <c r="AS5" s="309">
        <v>1951</v>
      </c>
      <c r="AT5" s="309">
        <v>1941</v>
      </c>
      <c r="AU5" s="309">
        <v>1936</v>
      </c>
      <c r="AV5" s="309">
        <v>1932</v>
      </c>
      <c r="AW5" s="309">
        <v>1932</v>
      </c>
      <c r="AX5" s="309">
        <v>1926</v>
      </c>
      <c r="AY5" s="309">
        <v>1921</v>
      </c>
      <c r="AZ5" s="309">
        <v>1917</v>
      </c>
      <c r="BA5" s="309">
        <v>1914</v>
      </c>
      <c r="BB5" s="309">
        <v>1904</v>
      </c>
      <c r="BC5" s="309">
        <v>1899</v>
      </c>
      <c r="BD5" s="309">
        <v>1894</v>
      </c>
      <c r="BE5" s="309">
        <v>1891</v>
      </c>
      <c r="BF5" s="309">
        <v>1858</v>
      </c>
      <c r="BG5" s="309">
        <v>1861</v>
      </c>
      <c r="BH5" s="309">
        <v>1858</v>
      </c>
      <c r="BI5" s="309">
        <v>1859</v>
      </c>
      <c r="BJ5" s="309">
        <v>1845</v>
      </c>
      <c r="BK5" s="309">
        <v>1847</v>
      </c>
      <c r="BL5" s="309">
        <v>1691</v>
      </c>
      <c r="BM5" s="309">
        <v>1688</v>
      </c>
      <c r="BN5" s="309">
        <v>1736</v>
      </c>
      <c r="BO5" s="309">
        <v>1742</v>
      </c>
      <c r="BP5" s="309">
        <v>1742</v>
      </c>
      <c r="BQ5" s="309">
        <v>1749</v>
      </c>
      <c r="BR5" s="309">
        <v>1733</v>
      </c>
      <c r="BS5" s="309">
        <v>1736</v>
      </c>
      <c r="BT5" s="309">
        <v>1734</v>
      </c>
      <c r="BU5" s="309">
        <v>1733</v>
      </c>
      <c r="BV5" s="309">
        <v>1726</v>
      </c>
      <c r="BW5" s="309">
        <v>1726</v>
      </c>
      <c r="BX5" s="309">
        <v>1739</v>
      </c>
      <c r="BY5" s="309">
        <v>1721</v>
      </c>
      <c r="BZ5" s="309">
        <v>1807</v>
      </c>
      <c r="CA5" s="309">
        <v>1789</v>
      </c>
      <c r="CB5" s="309">
        <v>1794</v>
      </c>
      <c r="CC5" s="309">
        <v>1793</v>
      </c>
      <c r="CD5" s="309">
        <v>1796</v>
      </c>
      <c r="CE5" s="309">
        <v>1796</v>
      </c>
      <c r="CF5" s="309">
        <v>1791</v>
      </c>
      <c r="CG5" s="309">
        <v>1793</v>
      </c>
      <c r="CH5" s="309">
        <v>1780</v>
      </c>
      <c r="CI5" s="309">
        <v>1749</v>
      </c>
      <c r="CJ5" s="309">
        <v>1754</v>
      </c>
      <c r="CK5" s="309">
        <v>1751</v>
      </c>
      <c r="CL5" s="309">
        <v>1750</v>
      </c>
      <c r="CM5" s="309">
        <v>1772</v>
      </c>
      <c r="CN5" s="309">
        <v>1762</v>
      </c>
      <c r="CO5" s="309">
        <v>1771</v>
      </c>
      <c r="CP5" s="309">
        <v>1766</v>
      </c>
      <c r="CQ5" s="309">
        <v>1779</v>
      </c>
      <c r="CR5" s="309">
        <v>1782</v>
      </c>
      <c r="CS5" s="309">
        <v>1780</v>
      </c>
      <c r="CT5" s="309">
        <v>1780</v>
      </c>
      <c r="CU5" s="309">
        <v>1770</v>
      </c>
      <c r="CV5" s="309">
        <v>1765</v>
      </c>
      <c r="CW5" s="309">
        <v>1759</v>
      </c>
      <c r="CX5" s="309">
        <v>1754</v>
      </c>
      <c r="CY5" s="309">
        <v>1766</v>
      </c>
      <c r="CZ5" s="309">
        <v>1765</v>
      </c>
      <c r="DA5" s="309">
        <v>1763</v>
      </c>
      <c r="DB5" s="309">
        <v>1775</v>
      </c>
      <c r="DC5" s="309">
        <v>1770</v>
      </c>
      <c r="DD5" s="309">
        <v>1775</v>
      </c>
      <c r="DE5" s="309">
        <v>1772</v>
      </c>
      <c r="DF5" s="309">
        <v>1759</v>
      </c>
      <c r="DG5" s="309">
        <v>1751</v>
      </c>
      <c r="DH5" s="309">
        <v>1741</v>
      </c>
      <c r="DI5" s="309">
        <v>1743</v>
      </c>
      <c r="DJ5" s="309">
        <v>1690</v>
      </c>
      <c r="DK5" s="309">
        <v>1716</v>
      </c>
      <c r="DL5" s="309">
        <v>1738</v>
      </c>
      <c r="DM5" s="309">
        <v>1760</v>
      </c>
      <c r="DN5" s="309">
        <v>1756</v>
      </c>
      <c r="DO5" s="309">
        <v>1761</v>
      </c>
      <c r="DP5" s="309">
        <v>1760</v>
      </c>
      <c r="DQ5" s="309">
        <v>1766</v>
      </c>
      <c r="DR5" s="309">
        <v>1765</v>
      </c>
      <c r="DS5" s="309">
        <v>1765</v>
      </c>
      <c r="DT5" s="309">
        <v>1767</v>
      </c>
      <c r="DU5" s="309">
        <v>1765</v>
      </c>
      <c r="DV5" s="309">
        <v>1774</v>
      </c>
      <c r="DW5" s="309">
        <v>1784</v>
      </c>
      <c r="DX5" s="318">
        <v>1796</v>
      </c>
      <c r="DY5" s="326">
        <v>1801</v>
      </c>
      <c r="DZ5" s="309">
        <v>1817</v>
      </c>
      <c r="EA5" s="324">
        <v>16</v>
      </c>
      <c r="EB5" s="325">
        <v>100.888395335924</v>
      </c>
      <c r="EC5" s="324">
        <v>52</v>
      </c>
      <c r="ED5" s="325">
        <v>102.94617563739401</v>
      </c>
      <c r="EE5" s="31"/>
      <c r="EF5" s="327" t="s">
        <v>857</v>
      </c>
      <c r="EI5" s="329">
        <v>2016</v>
      </c>
      <c r="EJ5" s="329">
        <v>2017</v>
      </c>
      <c r="EK5" s="329">
        <v>2018</v>
      </c>
      <c r="EL5" s="329">
        <v>2019</v>
      </c>
      <c r="EM5" s="329">
        <v>2020</v>
      </c>
      <c r="EN5" s="329">
        <v>2021</v>
      </c>
      <c r="EO5" s="329">
        <v>2022</v>
      </c>
      <c r="EP5" s="329">
        <v>2023</v>
      </c>
      <c r="EQ5" s="329">
        <v>2024</v>
      </c>
      <c r="ER5" s="329">
        <v>2025</v>
      </c>
    </row>
    <row r="6" spans="1:148" ht="15" outlineLevel="2">
      <c r="A6" s="310">
        <v>142</v>
      </c>
      <c r="B6" s="311" t="s">
        <v>532</v>
      </c>
      <c r="C6" s="312" t="s">
        <v>553</v>
      </c>
      <c r="D6" s="313">
        <v>60</v>
      </c>
      <c r="E6" s="313">
        <v>60</v>
      </c>
      <c r="F6" s="313">
        <v>60</v>
      </c>
      <c r="G6" s="313">
        <v>60</v>
      </c>
      <c r="H6" s="313">
        <v>60</v>
      </c>
      <c r="I6" s="313">
        <v>61</v>
      </c>
      <c r="J6" s="313">
        <v>61</v>
      </c>
      <c r="K6" s="313">
        <v>61</v>
      </c>
      <c r="L6" s="313">
        <v>61</v>
      </c>
      <c r="M6" s="313">
        <v>61</v>
      </c>
      <c r="N6" s="313">
        <v>61</v>
      </c>
      <c r="O6" s="313">
        <v>65</v>
      </c>
      <c r="P6" s="211">
        <v>65</v>
      </c>
      <c r="Q6" s="211">
        <v>56</v>
      </c>
      <c r="R6" s="211">
        <v>56</v>
      </c>
      <c r="S6" s="211">
        <v>80</v>
      </c>
      <c r="T6" s="211">
        <v>77</v>
      </c>
      <c r="U6" s="211">
        <v>80</v>
      </c>
      <c r="V6" s="211">
        <v>79</v>
      </c>
      <c r="W6" s="211">
        <v>78</v>
      </c>
      <c r="X6" s="211">
        <v>77</v>
      </c>
      <c r="Y6" s="211">
        <v>77</v>
      </c>
      <c r="Z6" s="211">
        <v>77</v>
      </c>
      <c r="AA6" s="211">
        <v>79</v>
      </c>
      <c r="AB6" s="313">
        <v>79</v>
      </c>
      <c r="AC6" s="313">
        <v>79</v>
      </c>
      <c r="AD6" s="313">
        <v>79</v>
      </c>
      <c r="AE6" s="313">
        <v>79</v>
      </c>
      <c r="AF6" s="313">
        <v>81</v>
      </c>
      <c r="AG6" s="313">
        <v>81</v>
      </c>
      <c r="AH6" s="313">
        <v>81</v>
      </c>
      <c r="AI6" s="313">
        <v>81</v>
      </c>
      <c r="AJ6" s="313">
        <v>81</v>
      </c>
      <c r="AK6" s="313">
        <v>81</v>
      </c>
      <c r="AL6" s="313">
        <v>80</v>
      </c>
      <c r="AM6" s="313">
        <v>80</v>
      </c>
      <c r="AN6" s="211">
        <v>80</v>
      </c>
      <c r="AO6" s="211">
        <v>79</v>
      </c>
      <c r="AP6" s="211">
        <v>79</v>
      </c>
      <c r="AQ6" s="211">
        <v>79</v>
      </c>
      <c r="AR6" s="211">
        <v>79</v>
      </c>
      <c r="AS6" s="211">
        <v>79</v>
      </c>
      <c r="AT6" s="211">
        <v>79</v>
      </c>
      <c r="AU6" s="211">
        <v>79</v>
      </c>
      <c r="AV6" s="211">
        <v>79</v>
      </c>
      <c r="AW6" s="211">
        <v>79</v>
      </c>
      <c r="AX6" s="211">
        <v>79</v>
      </c>
      <c r="AY6" s="211">
        <v>79</v>
      </c>
      <c r="AZ6" s="313">
        <v>79</v>
      </c>
      <c r="BA6" s="313">
        <v>78</v>
      </c>
      <c r="BB6" s="313">
        <v>78</v>
      </c>
      <c r="BC6" s="313">
        <v>77</v>
      </c>
      <c r="BD6" s="313">
        <v>77</v>
      </c>
      <c r="BE6" s="313">
        <v>76</v>
      </c>
      <c r="BF6" s="313">
        <v>74</v>
      </c>
      <c r="BG6" s="313">
        <v>74</v>
      </c>
      <c r="BH6" s="313">
        <v>74</v>
      </c>
      <c r="BI6" s="313">
        <v>74</v>
      </c>
      <c r="BJ6" s="313">
        <v>74</v>
      </c>
      <c r="BK6" s="313">
        <v>74</v>
      </c>
      <c r="BL6" s="211">
        <v>76</v>
      </c>
      <c r="BM6" s="211">
        <v>76</v>
      </c>
      <c r="BN6" s="211">
        <v>77</v>
      </c>
      <c r="BO6" s="211">
        <v>77</v>
      </c>
      <c r="BP6" s="211">
        <v>77</v>
      </c>
      <c r="BQ6" s="211">
        <v>77</v>
      </c>
      <c r="BR6" s="211">
        <v>77</v>
      </c>
      <c r="BS6" s="211">
        <v>76</v>
      </c>
      <c r="BT6" s="211">
        <v>76</v>
      </c>
      <c r="BU6" s="211">
        <v>76</v>
      </c>
      <c r="BV6" s="211">
        <v>76</v>
      </c>
      <c r="BW6" s="211">
        <v>76</v>
      </c>
      <c r="BX6" s="313">
        <v>77</v>
      </c>
      <c r="BY6" s="313">
        <v>77</v>
      </c>
      <c r="BZ6" s="313">
        <v>83</v>
      </c>
      <c r="CA6" s="313">
        <v>81</v>
      </c>
      <c r="CB6" s="313">
        <v>80</v>
      </c>
      <c r="CC6" s="313">
        <v>80</v>
      </c>
      <c r="CD6" s="313">
        <v>80</v>
      </c>
      <c r="CE6" s="313">
        <v>80</v>
      </c>
      <c r="CF6" s="313">
        <v>80</v>
      </c>
      <c r="CG6" s="313">
        <v>81</v>
      </c>
      <c r="CH6" s="313">
        <v>81</v>
      </c>
      <c r="CI6" s="313">
        <v>78</v>
      </c>
      <c r="CJ6" s="211">
        <v>78</v>
      </c>
      <c r="CK6" s="211">
        <v>78</v>
      </c>
      <c r="CL6" s="211">
        <v>78</v>
      </c>
      <c r="CM6" s="211">
        <v>78</v>
      </c>
      <c r="CN6" s="211">
        <v>77</v>
      </c>
      <c r="CO6" s="211">
        <v>77</v>
      </c>
      <c r="CP6" s="211">
        <v>77</v>
      </c>
      <c r="CQ6" s="211">
        <v>77</v>
      </c>
      <c r="CR6" s="211">
        <v>77</v>
      </c>
      <c r="CS6" s="211">
        <v>77</v>
      </c>
      <c r="CT6" s="211">
        <v>79</v>
      </c>
      <c r="CU6" s="211">
        <v>81</v>
      </c>
      <c r="CV6" s="313">
        <v>81</v>
      </c>
      <c r="CW6" s="313">
        <v>81</v>
      </c>
      <c r="CX6" s="313">
        <v>82</v>
      </c>
      <c r="CY6" s="313">
        <v>82</v>
      </c>
      <c r="CZ6" s="313">
        <v>83</v>
      </c>
      <c r="DA6" s="313">
        <v>82</v>
      </c>
      <c r="DB6" s="313">
        <v>82</v>
      </c>
      <c r="DC6" s="313">
        <v>81</v>
      </c>
      <c r="DD6" s="313">
        <v>81</v>
      </c>
      <c r="DE6" s="313">
        <v>81</v>
      </c>
      <c r="DF6" s="313">
        <v>81</v>
      </c>
      <c r="DG6" s="313">
        <v>79</v>
      </c>
      <c r="DH6" s="211">
        <v>78</v>
      </c>
      <c r="DI6" s="211">
        <v>79</v>
      </c>
      <c r="DJ6" s="211">
        <v>77</v>
      </c>
      <c r="DK6" s="211">
        <v>76</v>
      </c>
      <c r="DL6" s="211">
        <v>76</v>
      </c>
      <c r="DM6" s="211">
        <v>80</v>
      </c>
      <c r="DN6" s="211">
        <v>80</v>
      </c>
      <c r="DO6" s="211">
        <v>80</v>
      </c>
      <c r="DP6" s="211">
        <v>80</v>
      </c>
      <c r="DQ6" s="211">
        <v>80</v>
      </c>
      <c r="DR6" s="211">
        <v>80</v>
      </c>
      <c r="DS6" s="211">
        <v>80</v>
      </c>
      <c r="DT6" s="211">
        <v>82</v>
      </c>
      <c r="DU6" s="211">
        <v>82</v>
      </c>
      <c r="DV6" s="211">
        <v>81</v>
      </c>
      <c r="DW6" s="211">
        <v>81</v>
      </c>
      <c r="DX6" s="319">
        <v>80</v>
      </c>
      <c r="DY6" s="328">
        <v>80</v>
      </c>
      <c r="DZ6" s="211">
        <v>80</v>
      </c>
      <c r="EA6" s="324">
        <v>0</v>
      </c>
      <c r="EB6" s="325">
        <v>100</v>
      </c>
      <c r="EC6" s="324">
        <v>0</v>
      </c>
      <c r="ED6" s="325">
        <v>100</v>
      </c>
      <c r="EH6" s="329" t="s">
        <v>671</v>
      </c>
      <c r="EI6" s="330">
        <v>94404</v>
      </c>
      <c r="EJ6" s="331">
        <v>105926</v>
      </c>
      <c r="EK6" s="331">
        <v>105714</v>
      </c>
      <c r="EL6" s="164">
        <v>104163</v>
      </c>
      <c r="EM6" s="164">
        <v>102941</v>
      </c>
      <c r="EN6" s="164">
        <v>103750</v>
      </c>
      <c r="EO6" s="164">
        <v>105190</v>
      </c>
      <c r="EP6" s="164">
        <v>105671</v>
      </c>
      <c r="EQ6" s="164">
        <v>105115</v>
      </c>
      <c r="ER6" s="336">
        <v>106690</v>
      </c>
    </row>
    <row r="7" spans="1:148" ht="15" customHeight="1" outlineLevel="2">
      <c r="A7" s="310">
        <v>425</v>
      </c>
      <c r="B7" s="311" t="s">
        <v>532</v>
      </c>
      <c r="C7" s="312" t="s">
        <v>426</v>
      </c>
      <c r="D7" s="313">
        <v>118</v>
      </c>
      <c r="E7" s="313">
        <v>118</v>
      </c>
      <c r="F7" s="313">
        <v>118</v>
      </c>
      <c r="G7" s="313">
        <v>118</v>
      </c>
      <c r="H7" s="313">
        <v>118</v>
      </c>
      <c r="I7" s="313">
        <v>119</v>
      </c>
      <c r="J7" s="313">
        <v>119</v>
      </c>
      <c r="K7" s="313">
        <v>119</v>
      </c>
      <c r="L7" s="313">
        <v>119</v>
      </c>
      <c r="M7" s="313">
        <v>119</v>
      </c>
      <c r="N7" s="313">
        <v>119</v>
      </c>
      <c r="O7" s="313">
        <v>128</v>
      </c>
      <c r="P7" s="211">
        <v>128</v>
      </c>
      <c r="Q7" s="211">
        <v>121</v>
      </c>
      <c r="R7" s="211">
        <v>119</v>
      </c>
      <c r="S7" s="211">
        <v>173</v>
      </c>
      <c r="T7" s="211">
        <v>171</v>
      </c>
      <c r="U7" s="211">
        <v>175</v>
      </c>
      <c r="V7" s="211">
        <v>172</v>
      </c>
      <c r="W7" s="211">
        <v>172</v>
      </c>
      <c r="X7" s="211">
        <v>172</v>
      </c>
      <c r="Y7" s="211">
        <v>174</v>
      </c>
      <c r="Z7" s="211">
        <v>173</v>
      </c>
      <c r="AA7" s="211">
        <v>173</v>
      </c>
      <c r="AB7" s="313">
        <v>172</v>
      </c>
      <c r="AC7" s="313">
        <v>172</v>
      </c>
      <c r="AD7" s="313">
        <v>173</v>
      </c>
      <c r="AE7" s="313">
        <v>173</v>
      </c>
      <c r="AF7" s="313">
        <v>173</v>
      </c>
      <c r="AG7" s="313">
        <v>173</v>
      </c>
      <c r="AH7" s="313">
        <v>173</v>
      </c>
      <c r="AI7" s="313">
        <v>173</v>
      </c>
      <c r="AJ7" s="313">
        <v>173</v>
      </c>
      <c r="AK7" s="313">
        <v>174</v>
      </c>
      <c r="AL7" s="313">
        <v>174</v>
      </c>
      <c r="AM7" s="313">
        <v>174</v>
      </c>
      <c r="AN7" s="211">
        <v>174</v>
      </c>
      <c r="AO7" s="211">
        <v>174</v>
      </c>
      <c r="AP7" s="211">
        <v>174</v>
      </c>
      <c r="AQ7" s="211">
        <v>173</v>
      </c>
      <c r="AR7" s="211">
        <v>173</v>
      </c>
      <c r="AS7" s="211">
        <v>173</v>
      </c>
      <c r="AT7" s="211">
        <v>173</v>
      </c>
      <c r="AU7" s="211">
        <v>173</v>
      </c>
      <c r="AV7" s="211">
        <v>172</v>
      </c>
      <c r="AW7" s="211">
        <v>172</v>
      </c>
      <c r="AX7" s="211">
        <v>172</v>
      </c>
      <c r="AY7" s="211">
        <v>170</v>
      </c>
      <c r="AZ7" s="313">
        <v>170</v>
      </c>
      <c r="BA7" s="313">
        <v>168</v>
      </c>
      <c r="BB7" s="313">
        <v>165</v>
      </c>
      <c r="BC7" s="313">
        <v>163</v>
      </c>
      <c r="BD7" s="313">
        <v>162</v>
      </c>
      <c r="BE7" s="313">
        <v>162</v>
      </c>
      <c r="BF7" s="313">
        <v>160</v>
      </c>
      <c r="BG7" s="313">
        <v>160</v>
      </c>
      <c r="BH7" s="313">
        <v>160</v>
      </c>
      <c r="BI7" s="313">
        <v>160</v>
      </c>
      <c r="BJ7" s="313">
        <v>161</v>
      </c>
      <c r="BK7" s="313">
        <v>161</v>
      </c>
      <c r="BL7" s="211">
        <v>161</v>
      </c>
      <c r="BM7" s="211">
        <v>161</v>
      </c>
      <c r="BN7" s="211">
        <v>162</v>
      </c>
      <c r="BO7" s="211">
        <v>161</v>
      </c>
      <c r="BP7" s="211">
        <v>161</v>
      </c>
      <c r="BQ7" s="211">
        <v>162</v>
      </c>
      <c r="BR7" s="211">
        <v>161</v>
      </c>
      <c r="BS7" s="211">
        <v>162</v>
      </c>
      <c r="BT7" s="211">
        <v>162</v>
      </c>
      <c r="BU7" s="211">
        <v>161</v>
      </c>
      <c r="BV7" s="211">
        <v>160</v>
      </c>
      <c r="BW7" s="211">
        <v>160</v>
      </c>
      <c r="BX7" s="313">
        <v>164</v>
      </c>
      <c r="BY7" s="313">
        <v>164</v>
      </c>
      <c r="BZ7" s="313">
        <v>170</v>
      </c>
      <c r="CA7" s="313">
        <v>169</v>
      </c>
      <c r="CB7" s="313">
        <v>168</v>
      </c>
      <c r="CC7" s="313">
        <v>167</v>
      </c>
      <c r="CD7" s="313">
        <v>168</v>
      </c>
      <c r="CE7" s="313">
        <v>168</v>
      </c>
      <c r="CF7" s="313">
        <v>169</v>
      </c>
      <c r="CG7" s="313">
        <v>169</v>
      </c>
      <c r="CH7" s="313">
        <v>168</v>
      </c>
      <c r="CI7" s="313">
        <v>167</v>
      </c>
      <c r="CJ7" s="211">
        <v>166</v>
      </c>
      <c r="CK7" s="211">
        <v>165</v>
      </c>
      <c r="CL7" s="211">
        <v>165</v>
      </c>
      <c r="CM7" s="211">
        <v>165</v>
      </c>
      <c r="CN7" s="211">
        <v>162</v>
      </c>
      <c r="CO7" s="211">
        <v>163</v>
      </c>
      <c r="CP7" s="211">
        <v>162</v>
      </c>
      <c r="CQ7" s="211">
        <v>162</v>
      </c>
      <c r="CR7" s="211">
        <v>164</v>
      </c>
      <c r="CS7" s="211">
        <v>164</v>
      </c>
      <c r="CT7" s="211">
        <v>165</v>
      </c>
      <c r="CU7" s="211">
        <v>164</v>
      </c>
      <c r="CV7" s="313">
        <v>164</v>
      </c>
      <c r="CW7" s="313">
        <v>163</v>
      </c>
      <c r="CX7" s="313">
        <v>163</v>
      </c>
      <c r="CY7" s="313">
        <v>163</v>
      </c>
      <c r="CZ7" s="313">
        <v>159</v>
      </c>
      <c r="DA7" s="313">
        <v>159</v>
      </c>
      <c r="DB7" s="313">
        <v>164</v>
      </c>
      <c r="DC7" s="313">
        <v>165</v>
      </c>
      <c r="DD7" s="313">
        <v>164</v>
      </c>
      <c r="DE7" s="313">
        <v>164</v>
      </c>
      <c r="DF7" s="313">
        <v>161</v>
      </c>
      <c r="DG7" s="313">
        <v>159</v>
      </c>
      <c r="DH7" s="211">
        <v>160</v>
      </c>
      <c r="DI7" s="211">
        <v>158</v>
      </c>
      <c r="DJ7" s="211">
        <v>154</v>
      </c>
      <c r="DK7" s="211">
        <v>156</v>
      </c>
      <c r="DL7" s="211">
        <v>156</v>
      </c>
      <c r="DM7" s="211">
        <v>156</v>
      </c>
      <c r="DN7" s="211">
        <v>156</v>
      </c>
      <c r="DO7" s="211">
        <v>157</v>
      </c>
      <c r="DP7" s="211">
        <v>157</v>
      </c>
      <c r="DQ7" s="211">
        <v>157</v>
      </c>
      <c r="DR7" s="211">
        <v>158</v>
      </c>
      <c r="DS7" s="211">
        <v>158</v>
      </c>
      <c r="DT7" s="211">
        <v>160</v>
      </c>
      <c r="DU7" s="211">
        <v>161</v>
      </c>
      <c r="DV7" s="211">
        <v>161</v>
      </c>
      <c r="DW7" s="211">
        <v>160</v>
      </c>
      <c r="DX7" s="319">
        <v>161</v>
      </c>
      <c r="DY7" s="328">
        <v>159</v>
      </c>
      <c r="DZ7" s="211">
        <v>159</v>
      </c>
      <c r="EA7" s="324">
        <v>0</v>
      </c>
      <c r="EB7" s="325">
        <v>100</v>
      </c>
      <c r="EC7" s="324">
        <v>1</v>
      </c>
      <c r="ED7" s="325">
        <v>100.63291139240501</v>
      </c>
      <c r="EE7" s="933" t="s">
        <v>858</v>
      </c>
      <c r="EF7" s="934"/>
      <c r="EH7" s="329" t="s">
        <v>348</v>
      </c>
      <c r="EI7" s="330">
        <v>83356</v>
      </c>
      <c r="EJ7" s="331">
        <v>105895</v>
      </c>
      <c r="EK7" s="331">
        <v>105580</v>
      </c>
      <c r="EL7" s="164">
        <v>104328</v>
      </c>
      <c r="EM7" s="164">
        <v>102751</v>
      </c>
      <c r="EN7" s="164">
        <v>103243</v>
      </c>
      <c r="EO7" s="164">
        <v>104899</v>
      </c>
      <c r="EP7" s="164">
        <v>106065</v>
      </c>
      <c r="EQ7" s="164">
        <v>105385</v>
      </c>
      <c r="ER7" s="336">
        <v>106663</v>
      </c>
    </row>
    <row r="8" spans="1:148" ht="15" customHeight="1" outlineLevel="2">
      <c r="A8" s="310">
        <v>579</v>
      </c>
      <c r="B8" s="311" t="s">
        <v>532</v>
      </c>
      <c r="C8" s="312" t="s">
        <v>556</v>
      </c>
      <c r="D8" s="313">
        <v>779</v>
      </c>
      <c r="E8" s="313">
        <v>782</v>
      </c>
      <c r="F8" s="313">
        <v>781</v>
      </c>
      <c r="G8" s="313">
        <v>780</v>
      </c>
      <c r="H8" s="313">
        <v>780</v>
      </c>
      <c r="I8" s="313">
        <v>791</v>
      </c>
      <c r="J8" s="313">
        <v>791</v>
      </c>
      <c r="K8" s="313">
        <v>795</v>
      </c>
      <c r="L8" s="313">
        <v>795</v>
      </c>
      <c r="M8" s="313">
        <v>796</v>
      </c>
      <c r="N8" s="313">
        <v>789</v>
      </c>
      <c r="O8" s="313">
        <v>815</v>
      </c>
      <c r="P8" s="211">
        <v>813</v>
      </c>
      <c r="Q8" s="211">
        <v>730</v>
      </c>
      <c r="R8" s="211">
        <v>725</v>
      </c>
      <c r="S8" s="211">
        <v>928</v>
      </c>
      <c r="T8" s="211">
        <v>913</v>
      </c>
      <c r="U8" s="211">
        <v>929</v>
      </c>
      <c r="V8" s="211">
        <v>919</v>
      </c>
      <c r="W8" s="211">
        <v>916</v>
      </c>
      <c r="X8" s="211">
        <v>915</v>
      </c>
      <c r="Y8" s="211">
        <v>919</v>
      </c>
      <c r="Z8" s="211">
        <v>911</v>
      </c>
      <c r="AA8" s="211">
        <v>915</v>
      </c>
      <c r="AB8" s="313">
        <v>912</v>
      </c>
      <c r="AC8" s="313">
        <v>911</v>
      </c>
      <c r="AD8" s="313">
        <v>911</v>
      </c>
      <c r="AE8" s="313">
        <v>911</v>
      </c>
      <c r="AF8" s="313">
        <v>907</v>
      </c>
      <c r="AG8" s="313">
        <v>909</v>
      </c>
      <c r="AH8" s="313">
        <v>904</v>
      </c>
      <c r="AI8" s="313">
        <v>904</v>
      </c>
      <c r="AJ8" s="313">
        <v>901</v>
      </c>
      <c r="AK8" s="313">
        <v>898</v>
      </c>
      <c r="AL8" s="313">
        <v>897</v>
      </c>
      <c r="AM8" s="313">
        <v>897</v>
      </c>
      <c r="AN8" s="211">
        <v>1003</v>
      </c>
      <c r="AO8" s="211">
        <v>897</v>
      </c>
      <c r="AP8" s="211">
        <v>895</v>
      </c>
      <c r="AQ8" s="211">
        <v>894</v>
      </c>
      <c r="AR8" s="211">
        <v>925</v>
      </c>
      <c r="AS8" s="211">
        <v>924</v>
      </c>
      <c r="AT8" s="211">
        <v>921</v>
      </c>
      <c r="AU8" s="211">
        <v>919</v>
      </c>
      <c r="AV8" s="211">
        <v>918</v>
      </c>
      <c r="AW8" s="211">
        <v>918</v>
      </c>
      <c r="AX8" s="211">
        <v>914</v>
      </c>
      <c r="AY8" s="211">
        <v>911</v>
      </c>
      <c r="AZ8" s="313">
        <v>909</v>
      </c>
      <c r="BA8" s="313">
        <v>909</v>
      </c>
      <c r="BB8" s="313">
        <v>904</v>
      </c>
      <c r="BC8" s="313">
        <v>903</v>
      </c>
      <c r="BD8" s="313">
        <v>903</v>
      </c>
      <c r="BE8" s="313">
        <v>902</v>
      </c>
      <c r="BF8" s="313">
        <v>884</v>
      </c>
      <c r="BG8" s="313">
        <v>885</v>
      </c>
      <c r="BH8" s="313">
        <v>884</v>
      </c>
      <c r="BI8" s="313">
        <v>884</v>
      </c>
      <c r="BJ8" s="313">
        <v>881</v>
      </c>
      <c r="BK8" s="313">
        <v>882</v>
      </c>
      <c r="BL8" s="211">
        <v>671</v>
      </c>
      <c r="BM8" s="211">
        <v>670</v>
      </c>
      <c r="BN8" s="211">
        <v>696</v>
      </c>
      <c r="BO8" s="211">
        <v>698</v>
      </c>
      <c r="BP8" s="211">
        <v>698</v>
      </c>
      <c r="BQ8" s="211">
        <v>700</v>
      </c>
      <c r="BR8" s="211">
        <v>696</v>
      </c>
      <c r="BS8" s="211">
        <v>699</v>
      </c>
      <c r="BT8" s="211">
        <v>698</v>
      </c>
      <c r="BU8" s="211">
        <v>698</v>
      </c>
      <c r="BV8" s="211">
        <v>695</v>
      </c>
      <c r="BW8" s="211">
        <v>697</v>
      </c>
      <c r="BX8" s="313">
        <v>704</v>
      </c>
      <c r="BY8" s="313">
        <v>690</v>
      </c>
      <c r="BZ8" s="313">
        <v>731</v>
      </c>
      <c r="CA8" s="313">
        <v>725</v>
      </c>
      <c r="CB8" s="313">
        <v>720</v>
      </c>
      <c r="CC8" s="313">
        <v>717</v>
      </c>
      <c r="CD8" s="313">
        <v>714</v>
      </c>
      <c r="CE8" s="313">
        <v>714</v>
      </c>
      <c r="CF8" s="313">
        <v>710</v>
      </c>
      <c r="CG8" s="313">
        <v>709</v>
      </c>
      <c r="CH8" s="313">
        <v>701</v>
      </c>
      <c r="CI8" s="313">
        <v>696</v>
      </c>
      <c r="CJ8" s="211">
        <v>697</v>
      </c>
      <c r="CK8" s="211">
        <v>698</v>
      </c>
      <c r="CL8" s="211">
        <v>698</v>
      </c>
      <c r="CM8" s="211">
        <v>708</v>
      </c>
      <c r="CN8" s="211">
        <v>706</v>
      </c>
      <c r="CO8" s="211">
        <v>713</v>
      </c>
      <c r="CP8" s="211">
        <v>712</v>
      </c>
      <c r="CQ8" s="211">
        <v>719</v>
      </c>
      <c r="CR8" s="211">
        <v>717</v>
      </c>
      <c r="CS8" s="211">
        <v>715</v>
      </c>
      <c r="CT8" s="211">
        <v>712</v>
      </c>
      <c r="CU8" s="211">
        <v>707</v>
      </c>
      <c r="CV8" s="313">
        <v>704</v>
      </c>
      <c r="CW8" s="313">
        <v>700</v>
      </c>
      <c r="CX8" s="313">
        <v>693</v>
      </c>
      <c r="CY8" s="313">
        <v>698</v>
      </c>
      <c r="CZ8" s="313">
        <v>701</v>
      </c>
      <c r="DA8" s="313">
        <v>702</v>
      </c>
      <c r="DB8" s="313">
        <v>700</v>
      </c>
      <c r="DC8" s="313">
        <v>697</v>
      </c>
      <c r="DD8" s="313">
        <v>700</v>
      </c>
      <c r="DE8" s="313">
        <v>697</v>
      </c>
      <c r="DF8" s="313">
        <v>685</v>
      </c>
      <c r="DG8" s="313">
        <v>686</v>
      </c>
      <c r="DH8" s="211">
        <v>675</v>
      </c>
      <c r="DI8" s="211">
        <v>675</v>
      </c>
      <c r="DJ8" s="211">
        <v>646</v>
      </c>
      <c r="DK8" s="211">
        <v>663</v>
      </c>
      <c r="DL8" s="211">
        <v>673</v>
      </c>
      <c r="DM8" s="211">
        <v>684</v>
      </c>
      <c r="DN8" s="211">
        <v>685</v>
      </c>
      <c r="DO8" s="211">
        <v>687</v>
      </c>
      <c r="DP8" s="211">
        <v>684</v>
      </c>
      <c r="DQ8" s="211">
        <v>685</v>
      </c>
      <c r="DR8" s="211">
        <v>685</v>
      </c>
      <c r="DS8" s="211">
        <v>685</v>
      </c>
      <c r="DT8" s="211">
        <v>684</v>
      </c>
      <c r="DU8" s="211">
        <v>683</v>
      </c>
      <c r="DV8" s="211">
        <v>685</v>
      </c>
      <c r="DW8" s="211">
        <v>690</v>
      </c>
      <c r="DX8" s="319">
        <v>695</v>
      </c>
      <c r="DY8" s="328">
        <v>697</v>
      </c>
      <c r="DZ8" s="211">
        <v>701</v>
      </c>
      <c r="EA8" s="324">
        <v>4</v>
      </c>
      <c r="EB8" s="325">
        <v>100.573888091822</v>
      </c>
      <c r="EC8" s="324">
        <v>16</v>
      </c>
      <c r="ED8" s="325">
        <v>102.335766423358</v>
      </c>
      <c r="EE8" s="31"/>
      <c r="EF8" s="321" t="s">
        <v>859</v>
      </c>
      <c r="EH8" s="329" t="s">
        <v>673</v>
      </c>
      <c r="EI8" s="330">
        <v>82249</v>
      </c>
      <c r="EJ8" s="331">
        <v>106135</v>
      </c>
      <c r="EK8" s="331">
        <v>105454</v>
      </c>
      <c r="EL8" s="164">
        <v>103814</v>
      </c>
      <c r="EM8" s="164">
        <v>104847</v>
      </c>
      <c r="EN8" s="164">
        <v>109587</v>
      </c>
      <c r="EO8" s="164">
        <v>105289</v>
      </c>
      <c r="EP8" s="164">
        <v>105615</v>
      </c>
      <c r="EQ8" s="164">
        <v>103262</v>
      </c>
      <c r="ER8" s="337">
        <v>106856</v>
      </c>
    </row>
    <row r="9" spans="1:148" ht="15" customHeight="1" outlineLevel="2">
      <c r="A9" s="310">
        <v>585</v>
      </c>
      <c r="B9" s="311" t="s">
        <v>532</v>
      </c>
      <c r="C9" s="312" t="s">
        <v>439</v>
      </c>
      <c r="D9" s="313">
        <v>212</v>
      </c>
      <c r="E9" s="313">
        <v>212</v>
      </c>
      <c r="F9" s="313">
        <v>212</v>
      </c>
      <c r="G9" s="313">
        <v>212</v>
      </c>
      <c r="H9" s="313">
        <v>212</v>
      </c>
      <c r="I9" s="313">
        <v>212</v>
      </c>
      <c r="J9" s="313">
        <v>212</v>
      </c>
      <c r="K9" s="313">
        <v>212</v>
      </c>
      <c r="L9" s="313">
        <v>212</v>
      </c>
      <c r="M9" s="313">
        <v>212</v>
      </c>
      <c r="N9" s="313">
        <v>212</v>
      </c>
      <c r="O9" s="313">
        <v>236</v>
      </c>
      <c r="P9" s="211">
        <v>235</v>
      </c>
      <c r="Q9" s="211">
        <v>220</v>
      </c>
      <c r="R9" s="211">
        <v>218</v>
      </c>
      <c r="S9" s="211">
        <v>285</v>
      </c>
      <c r="T9" s="211">
        <v>282</v>
      </c>
      <c r="U9" s="211">
        <v>289</v>
      </c>
      <c r="V9" s="211">
        <v>288</v>
      </c>
      <c r="W9" s="211">
        <v>292</v>
      </c>
      <c r="X9" s="211">
        <v>292</v>
      </c>
      <c r="Y9" s="211">
        <v>295</v>
      </c>
      <c r="Z9" s="211">
        <v>294</v>
      </c>
      <c r="AA9" s="211">
        <v>294</v>
      </c>
      <c r="AB9" s="313">
        <v>293</v>
      </c>
      <c r="AC9" s="313">
        <v>293</v>
      </c>
      <c r="AD9" s="313">
        <v>293</v>
      </c>
      <c r="AE9" s="313">
        <v>293</v>
      </c>
      <c r="AF9" s="313">
        <v>291</v>
      </c>
      <c r="AG9" s="313">
        <v>291</v>
      </c>
      <c r="AH9" s="313">
        <v>291</v>
      </c>
      <c r="AI9" s="313">
        <v>293</v>
      </c>
      <c r="AJ9" s="313">
        <v>292</v>
      </c>
      <c r="AK9" s="313">
        <v>292</v>
      </c>
      <c r="AL9" s="313">
        <v>291</v>
      </c>
      <c r="AM9" s="313">
        <v>291</v>
      </c>
      <c r="AN9" s="211">
        <v>291</v>
      </c>
      <c r="AO9" s="211">
        <v>293</v>
      </c>
      <c r="AP9" s="211">
        <v>293</v>
      </c>
      <c r="AQ9" s="211">
        <v>293</v>
      </c>
      <c r="AR9" s="211">
        <v>292</v>
      </c>
      <c r="AS9" s="211">
        <v>292</v>
      </c>
      <c r="AT9" s="211">
        <v>291</v>
      </c>
      <c r="AU9" s="211">
        <v>290</v>
      </c>
      <c r="AV9" s="211">
        <v>289</v>
      </c>
      <c r="AW9" s="211">
        <v>289</v>
      </c>
      <c r="AX9" s="211">
        <v>288</v>
      </c>
      <c r="AY9" s="211">
        <v>288</v>
      </c>
      <c r="AZ9" s="313">
        <v>288</v>
      </c>
      <c r="BA9" s="313">
        <v>288</v>
      </c>
      <c r="BB9" s="313">
        <v>286</v>
      </c>
      <c r="BC9" s="313">
        <v>286</v>
      </c>
      <c r="BD9" s="313">
        <v>283</v>
      </c>
      <c r="BE9" s="313">
        <v>282</v>
      </c>
      <c r="BF9" s="313">
        <v>281</v>
      </c>
      <c r="BG9" s="313">
        <v>283</v>
      </c>
      <c r="BH9" s="313">
        <v>281</v>
      </c>
      <c r="BI9" s="313">
        <v>281</v>
      </c>
      <c r="BJ9" s="313">
        <v>277</v>
      </c>
      <c r="BK9" s="313">
        <v>278</v>
      </c>
      <c r="BL9" s="211">
        <v>279</v>
      </c>
      <c r="BM9" s="211">
        <v>278</v>
      </c>
      <c r="BN9" s="211">
        <v>287</v>
      </c>
      <c r="BO9" s="211">
        <v>286</v>
      </c>
      <c r="BP9" s="211">
        <v>286</v>
      </c>
      <c r="BQ9" s="211">
        <v>288</v>
      </c>
      <c r="BR9" s="211">
        <v>283</v>
      </c>
      <c r="BS9" s="211">
        <v>283</v>
      </c>
      <c r="BT9" s="211">
        <v>283</v>
      </c>
      <c r="BU9" s="211">
        <v>283</v>
      </c>
      <c r="BV9" s="211">
        <v>281</v>
      </c>
      <c r="BW9" s="211">
        <v>282</v>
      </c>
      <c r="BX9" s="313">
        <v>285</v>
      </c>
      <c r="BY9" s="313">
        <v>281</v>
      </c>
      <c r="BZ9" s="313">
        <v>294</v>
      </c>
      <c r="CA9" s="313">
        <v>289</v>
      </c>
      <c r="CB9" s="313">
        <v>293</v>
      </c>
      <c r="CC9" s="313">
        <v>291</v>
      </c>
      <c r="CD9" s="313">
        <v>291</v>
      </c>
      <c r="CE9" s="313">
        <v>291</v>
      </c>
      <c r="CF9" s="313">
        <v>290</v>
      </c>
      <c r="CG9" s="313">
        <v>290</v>
      </c>
      <c r="CH9" s="313">
        <v>289</v>
      </c>
      <c r="CI9" s="313">
        <v>278</v>
      </c>
      <c r="CJ9" s="211">
        <v>281</v>
      </c>
      <c r="CK9" s="211">
        <v>281</v>
      </c>
      <c r="CL9" s="211">
        <v>281</v>
      </c>
      <c r="CM9" s="211">
        <v>284</v>
      </c>
      <c r="CN9" s="211">
        <v>284</v>
      </c>
      <c r="CO9" s="211">
        <v>284</v>
      </c>
      <c r="CP9" s="211">
        <v>282</v>
      </c>
      <c r="CQ9" s="211">
        <v>283</v>
      </c>
      <c r="CR9" s="211">
        <v>284</v>
      </c>
      <c r="CS9" s="211">
        <v>283</v>
      </c>
      <c r="CT9" s="211">
        <v>285</v>
      </c>
      <c r="CU9" s="211">
        <v>280</v>
      </c>
      <c r="CV9" s="313">
        <v>280</v>
      </c>
      <c r="CW9" s="313">
        <v>279</v>
      </c>
      <c r="CX9" s="313">
        <v>280</v>
      </c>
      <c r="CY9" s="313">
        <v>281</v>
      </c>
      <c r="CZ9" s="313">
        <v>282</v>
      </c>
      <c r="DA9" s="313">
        <v>280</v>
      </c>
      <c r="DB9" s="313">
        <v>279</v>
      </c>
      <c r="DC9" s="313">
        <v>279</v>
      </c>
      <c r="DD9" s="313">
        <v>278</v>
      </c>
      <c r="DE9" s="313">
        <v>277</v>
      </c>
      <c r="DF9" s="313">
        <v>281</v>
      </c>
      <c r="DG9" s="313">
        <v>276</v>
      </c>
      <c r="DH9" s="211">
        <v>274</v>
      </c>
      <c r="DI9" s="211">
        <v>275</v>
      </c>
      <c r="DJ9" s="211">
        <v>270</v>
      </c>
      <c r="DK9" s="211">
        <v>271</v>
      </c>
      <c r="DL9" s="211">
        <v>274</v>
      </c>
      <c r="DM9" s="211">
        <v>274</v>
      </c>
      <c r="DN9" s="211">
        <v>270</v>
      </c>
      <c r="DO9" s="211">
        <v>270</v>
      </c>
      <c r="DP9" s="211">
        <v>271</v>
      </c>
      <c r="DQ9" s="211">
        <v>272</v>
      </c>
      <c r="DR9" s="211">
        <v>271</v>
      </c>
      <c r="DS9" s="211">
        <v>271</v>
      </c>
      <c r="DT9" s="211">
        <v>271</v>
      </c>
      <c r="DU9" s="211">
        <v>271</v>
      </c>
      <c r="DV9" s="211">
        <v>272</v>
      </c>
      <c r="DW9" s="211">
        <v>272</v>
      </c>
      <c r="DX9" s="319">
        <v>270</v>
      </c>
      <c r="DY9" s="328">
        <v>271</v>
      </c>
      <c r="DZ9" s="211">
        <v>274</v>
      </c>
      <c r="EA9" s="324">
        <v>3</v>
      </c>
      <c r="EB9" s="325">
        <v>101.107011070111</v>
      </c>
      <c r="EC9" s="324">
        <v>3</v>
      </c>
      <c r="ED9" s="325">
        <v>101.107011070111</v>
      </c>
      <c r="EE9" s="31"/>
      <c r="EF9" s="321" t="s">
        <v>897</v>
      </c>
      <c r="EH9" s="329" t="s">
        <v>674</v>
      </c>
      <c r="EI9" s="330">
        <v>106911</v>
      </c>
      <c r="EJ9" s="331">
        <v>106103</v>
      </c>
      <c r="EK9" s="331">
        <v>105172</v>
      </c>
      <c r="EL9" s="164">
        <v>103633</v>
      </c>
      <c r="EM9" s="164">
        <v>104974</v>
      </c>
      <c r="EN9" s="164">
        <v>108409</v>
      </c>
      <c r="EO9" s="164">
        <v>106390</v>
      </c>
      <c r="EP9" s="164">
        <v>106122</v>
      </c>
      <c r="EQ9" s="164">
        <v>104533</v>
      </c>
      <c r="ER9" s="337">
        <v>106758</v>
      </c>
    </row>
    <row r="10" spans="1:148" ht="15" customHeight="1" outlineLevel="2">
      <c r="A10" s="310">
        <v>591</v>
      </c>
      <c r="B10" s="311" t="s">
        <v>532</v>
      </c>
      <c r="C10" s="312" t="s">
        <v>440</v>
      </c>
      <c r="D10" s="313">
        <v>226</v>
      </c>
      <c r="E10" s="313">
        <v>226</v>
      </c>
      <c r="F10" s="313">
        <v>226</v>
      </c>
      <c r="G10" s="313">
        <v>226</v>
      </c>
      <c r="H10" s="313">
        <v>226</v>
      </c>
      <c r="I10" s="313">
        <v>228</v>
      </c>
      <c r="J10" s="313">
        <v>228</v>
      </c>
      <c r="K10" s="313">
        <v>228</v>
      </c>
      <c r="L10" s="313">
        <v>228</v>
      </c>
      <c r="M10" s="313">
        <v>228</v>
      </c>
      <c r="N10" s="313">
        <v>228</v>
      </c>
      <c r="O10" s="313">
        <v>241</v>
      </c>
      <c r="P10" s="211">
        <v>241</v>
      </c>
      <c r="Q10" s="211">
        <v>209</v>
      </c>
      <c r="R10" s="211">
        <v>207</v>
      </c>
      <c r="S10" s="211">
        <v>265</v>
      </c>
      <c r="T10" s="211">
        <v>255</v>
      </c>
      <c r="U10" s="211">
        <v>264</v>
      </c>
      <c r="V10" s="211">
        <v>266</v>
      </c>
      <c r="W10" s="211">
        <v>266</v>
      </c>
      <c r="X10" s="211">
        <v>266</v>
      </c>
      <c r="Y10" s="211">
        <v>266</v>
      </c>
      <c r="Z10" s="211">
        <v>266</v>
      </c>
      <c r="AA10" s="211">
        <v>266</v>
      </c>
      <c r="AB10" s="313">
        <v>265</v>
      </c>
      <c r="AC10" s="313">
        <v>264</v>
      </c>
      <c r="AD10" s="313">
        <v>265</v>
      </c>
      <c r="AE10" s="313">
        <v>265</v>
      </c>
      <c r="AF10" s="313">
        <v>264</v>
      </c>
      <c r="AG10" s="313">
        <v>263</v>
      </c>
      <c r="AH10" s="313">
        <v>263</v>
      </c>
      <c r="AI10" s="313">
        <v>263</v>
      </c>
      <c r="AJ10" s="313">
        <v>263</v>
      </c>
      <c r="AK10" s="313">
        <v>263</v>
      </c>
      <c r="AL10" s="313">
        <v>262</v>
      </c>
      <c r="AM10" s="313">
        <v>262</v>
      </c>
      <c r="AN10" s="211">
        <v>262</v>
      </c>
      <c r="AO10" s="211">
        <v>262</v>
      </c>
      <c r="AP10" s="211">
        <v>262</v>
      </c>
      <c r="AQ10" s="211">
        <v>262</v>
      </c>
      <c r="AR10" s="211">
        <v>262</v>
      </c>
      <c r="AS10" s="211">
        <v>262</v>
      </c>
      <c r="AT10" s="211">
        <v>261</v>
      </c>
      <c r="AU10" s="211">
        <v>260</v>
      </c>
      <c r="AV10" s="211">
        <v>259</v>
      </c>
      <c r="AW10" s="211">
        <v>259</v>
      </c>
      <c r="AX10" s="211">
        <v>258</v>
      </c>
      <c r="AY10" s="211">
        <v>258</v>
      </c>
      <c r="AZ10" s="313">
        <v>257</v>
      </c>
      <c r="BA10" s="313">
        <v>257</v>
      </c>
      <c r="BB10" s="313">
        <v>257</v>
      </c>
      <c r="BC10" s="313">
        <v>256</v>
      </c>
      <c r="BD10" s="313">
        <v>255</v>
      </c>
      <c r="BE10" s="313">
        <v>255</v>
      </c>
      <c r="BF10" s="313">
        <v>247</v>
      </c>
      <c r="BG10" s="313">
        <v>250</v>
      </c>
      <c r="BH10" s="313">
        <v>250</v>
      </c>
      <c r="BI10" s="313">
        <v>250</v>
      </c>
      <c r="BJ10" s="313">
        <v>247</v>
      </c>
      <c r="BK10" s="313">
        <v>247</v>
      </c>
      <c r="BL10" s="211">
        <v>247</v>
      </c>
      <c r="BM10" s="211">
        <v>247</v>
      </c>
      <c r="BN10" s="211">
        <v>255</v>
      </c>
      <c r="BO10" s="211">
        <v>256</v>
      </c>
      <c r="BP10" s="211">
        <v>256</v>
      </c>
      <c r="BQ10" s="211">
        <v>257</v>
      </c>
      <c r="BR10" s="211">
        <v>253</v>
      </c>
      <c r="BS10" s="211">
        <v>253</v>
      </c>
      <c r="BT10" s="211">
        <v>252</v>
      </c>
      <c r="BU10" s="211">
        <v>252</v>
      </c>
      <c r="BV10" s="211">
        <v>253</v>
      </c>
      <c r="BW10" s="211">
        <v>250</v>
      </c>
      <c r="BX10" s="313">
        <v>251</v>
      </c>
      <c r="BY10" s="313">
        <v>251</v>
      </c>
      <c r="BZ10" s="313">
        <v>260</v>
      </c>
      <c r="CA10" s="313">
        <v>259</v>
      </c>
      <c r="CB10" s="313">
        <v>263</v>
      </c>
      <c r="CC10" s="313">
        <v>265</v>
      </c>
      <c r="CD10" s="313">
        <v>268</v>
      </c>
      <c r="CE10" s="313">
        <v>268</v>
      </c>
      <c r="CF10" s="313">
        <v>266</v>
      </c>
      <c r="CG10" s="313">
        <v>267</v>
      </c>
      <c r="CH10" s="313">
        <v>267</v>
      </c>
      <c r="CI10" s="313">
        <v>261</v>
      </c>
      <c r="CJ10" s="211">
        <v>261</v>
      </c>
      <c r="CK10" s="211">
        <v>258</v>
      </c>
      <c r="CL10" s="211">
        <v>256</v>
      </c>
      <c r="CM10" s="211">
        <v>259</v>
      </c>
      <c r="CN10" s="211">
        <v>259</v>
      </c>
      <c r="CO10" s="211">
        <v>261</v>
      </c>
      <c r="CP10" s="211">
        <v>260</v>
      </c>
      <c r="CQ10" s="211">
        <v>265</v>
      </c>
      <c r="CR10" s="211">
        <v>267</v>
      </c>
      <c r="CS10" s="211">
        <v>267</v>
      </c>
      <c r="CT10" s="211">
        <v>266</v>
      </c>
      <c r="CU10" s="211">
        <v>265</v>
      </c>
      <c r="CV10" s="313">
        <v>264</v>
      </c>
      <c r="CW10" s="313">
        <v>265</v>
      </c>
      <c r="CX10" s="313">
        <v>264</v>
      </c>
      <c r="CY10" s="313">
        <v>267</v>
      </c>
      <c r="CZ10" s="313">
        <v>267</v>
      </c>
      <c r="DA10" s="313">
        <v>266</v>
      </c>
      <c r="DB10" s="313">
        <v>268</v>
      </c>
      <c r="DC10" s="313">
        <v>263</v>
      </c>
      <c r="DD10" s="313">
        <v>264</v>
      </c>
      <c r="DE10" s="313">
        <v>264</v>
      </c>
      <c r="DF10" s="313">
        <v>264</v>
      </c>
      <c r="DG10" s="313">
        <v>265</v>
      </c>
      <c r="DH10" s="211">
        <v>265</v>
      </c>
      <c r="DI10" s="211">
        <v>268</v>
      </c>
      <c r="DJ10" s="211">
        <v>262</v>
      </c>
      <c r="DK10" s="211">
        <v>267</v>
      </c>
      <c r="DL10" s="211">
        <v>274</v>
      </c>
      <c r="DM10" s="211">
        <v>277</v>
      </c>
      <c r="DN10" s="211">
        <v>275</v>
      </c>
      <c r="DO10" s="211">
        <v>277</v>
      </c>
      <c r="DP10" s="211">
        <v>275</v>
      </c>
      <c r="DQ10" s="211">
        <v>275</v>
      </c>
      <c r="DR10" s="211">
        <v>275</v>
      </c>
      <c r="DS10" s="211">
        <v>275</v>
      </c>
      <c r="DT10" s="211">
        <v>274</v>
      </c>
      <c r="DU10" s="211">
        <v>273</v>
      </c>
      <c r="DV10" s="211">
        <v>275</v>
      </c>
      <c r="DW10" s="211">
        <v>279</v>
      </c>
      <c r="DX10" s="319">
        <v>281</v>
      </c>
      <c r="DY10" s="328">
        <v>280</v>
      </c>
      <c r="DZ10" s="211">
        <v>281</v>
      </c>
      <c r="EA10" s="324">
        <v>1</v>
      </c>
      <c r="EB10" s="325">
        <v>100.357142857143</v>
      </c>
      <c r="EC10" s="324">
        <v>6</v>
      </c>
      <c r="ED10" s="325">
        <v>102.181818181818</v>
      </c>
      <c r="EE10" s="31"/>
      <c r="EF10" s="321" t="s">
        <v>898</v>
      </c>
      <c r="EH10" s="329" t="s">
        <v>675</v>
      </c>
      <c r="EI10" s="330">
        <v>105353</v>
      </c>
      <c r="EJ10" s="331">
        <v>106066</v>
      </c>
      <c r="EK10" s="331">
        <v>105044</v>
      </c>
      <c r="EL10" s="164">
        <v>106477</v>
      </c>
      <c r="EM10" s="164">
        <v>104974</v>
      </c>
      <c r="EN10" s="164">
        <v>108840</v>
      </c>
      <c r="EO10" s="164">
        <v>106237</v>
      </c>
      <c r="EP10" s="164">
        <v>106026</v>
      </c>
      <c r="EQ10" s="164">
        <v>105258</v>
      </c>
      <c r="ER10" s="337">
        <v>107122</v>
      </c>
    </row>
    <row r="11" spans="1:148" ht="15" customHeight="1" outlineLevel="2">
      <c r="A11" s="310">
        <v>893</v>
      </c>
      <c r="B11" s="311" t="s">
        <v>532</v>
      </c>
      <c r="C11" s="312" t="s">
        <v>559</v>
      </c>
      <c r="D11" s="313">
        <v>163</v>
      </c>
      <c r="E11" s="313">
        <v>170</v>
      </c>
      <c r="F11" s="313">
        <v>167</v>
      </c>
      <c r="G11" s="313">
        <v>167</v>
      </c>
      <c r="H11" s="313">
        <v>167</v>
      </c>
      <c r="I11" s="313">
        <v>167</v>
      </c>
      <c r="J11" s="313">
        <v>169</v>
      </c>
      <c r="K11" s="313">
        <v>182</v>
      </c>
      <c r="L11" s="313">
        <v>185</v>
      </c>
      <c r="M11" s="313">
        <v>186</v>
      </c>
      <c r="N11" s="313">
        <v>185</v>
      </c>
      <c r="O11" s="313">
        <v>200</v>
      </c>
      <c r="P11" s="211">
        <v>196</v>
      </c>
      <c r="Q11" s="211">
        <v>174</v>
      </c>
      <c r="R11" s="211">
        <v>173</v>
      </c>
      <c r="S11" s="211">
        <v>213</v>
      </c>
      <c r="T11" s="211">
        <v>210</v>
      </c>
      <c r="U11" s="211">
        <v>209</v>
      </c>
      <c r="V11" s="211">
        <v>206</v>
      </c>
      <c r="W11" s="211">
        <v>204</v>
      </c>
      <c r="X11" s="211">
        <v>203</v>
      </c>
      <c r="Y11" s="211">
        <v>204</v>
      </c>
      <c r="Z11" s="211">
        <v>204</v>
      </c>
      <c r="AA11" s="211">
        <v>209</v>
      </c>
      <c r="AB11" s="313">
        <v>209</v>
      </c>
      <c r="AC11" s="313">
        <v>211</v>
      </c>
      <c r="AD11" s="313">
        <v>213</v>
      </c>
      <c r="AE11" s="313">
        <v>213</v>
      </c>
      <c r="AF11" s="313">
        <v>214</v>
      </c>
      <c r="AG11" s="313">
        <v>214</v>
      </c>
      <c r="AH11" s="313">
        <v>215</v>
      </c>
      <c r="AI11" s="313">
        <v>219</v>
      </c>
      <c r="AJ11" s="313">
        <v>219</v>
      </c>
      <c r="AK11" s="313">
        <v>221</v>
      </c>
      <c r="AL11" s="313">
        <v>221</v>
      </c>
      <c r="AM11" s="313">
        <v>221</v>
      </c>
      <c r="AN11" s="211">
        <v>219</v>
      </c>
      <c r="AO11" s="211">
        <v>222</v>
      </c>
      <c r="AP11" s="211">
        <v>222</v>
      </c>
      <c r="AQ11" s="211">
        <v>222</v>
      </c>
      <c r="AR11" s="211">
        <v>222</v>
      </c>
      <c r="AS11" s="211">
        <v>221</v>
      </c>
      <c r="AT11" s="211">
        <v>216</v>
      </c>
      <c r="AU11" s="211">
        <v>215</v>
      </c>
      <c r="AV11" s="211">
        <v>215</v>
      </c>
      <c r="AW11" s="211">
        <v>215</v>
      </c>
      <c r="AX11" s="211">
        <v>215</v>
      </c>
      <c r="AY11" s="211">
        <v>215</v>
      </c>
      <c r="AZ11" s="313">
        <v>214</v>
      </c>
      <c r="BA11" s="313">
        <v>214</v>
      </c>
      <c r="BB11" s="313">
        <v>214</v>
      </c>
      <c r="BC11" s="313">
        <v>214</v>
      </c>
      <c r="BD11" s="313">
        <v>214</v>
      </c>
      <c r="BE11" s="313">
        <v>214</v>
      </c>
      <c r="BF11" s="313">
        <v>212</v>
      </c>
      <c r="BG11" s="313">
        <v>209</v>
      </c>
      <c r="BH11" s="313">
        <v>209</v>
      </c>
      <c r="BI11" s="313">
        <v>210</v>
      </c>
      <c r="BJ11" s="313">
        <v>205</v>
      </c>
      <c r="BK11" s="313">
        <v>205</v>
      </c>
      <c r="BL11" s="211">
        <v>257</v>
      </c>
      <c r="BM11" s="211">
        <v>256</v>
      </c>
      <c r="BN11" s="211">
        <v>259</v>
      </c>
      <c r="BO11" s="211">
        <v>264</v>
      </c>
      <c r="BP11" s="211">
        <v>264</v>
      </c>
      <c r="BQ11" s="211">
        <v>265</v>
      </c>
      <c r="BR11" s="211">
        <v>263</v>
      </c>
      <c r="BS11" s="211">
        <v>263</v>
      </c>
      <c r="BT11" s="211">
        <v>263</v>
      </c>
      <c r="BU11" s="211">
        <v>263</v>
      </c>
      <c r="BV11" s="211">
        <v>261</v>
      </c>
      <c r="BW11" s="211">
        <v>261</v>
      </c>
      <c r="BX11" s="313">
        <v>258</v>
      </c>
      <c r="BY11" s="313">
        <v>258</v>
      </c>
      <c r="BZ11" s="313">
        <v>269</v>
      </c>
      <c r="CA11" s="313">
        <v>266</v>
      </c>
      <c r="CB11" s="313">
        <v>270</v>
      </c>
      <c r="CC11" s="313">
        <v>273</v>
      </c>
      <c r="CD11" s="313">
        <v>275</v>
      </c>
      <c r="CE11" s="313">
        <v>275</v>
      </c>
      <c r="CF11" s="313">
        <v>276</v>
      </c>
      <c r="CG11" s="313">
        <v>277</v>
      </c>
      <c r="CH11" s="313">
        <v>274</v>
      </c>
      <c r="CI11" s="313">
        <v>269</v>
      </c>
      <c r="CJ11" s="211">
        <v>271</v>
      </c>
      <c r="CK11" s="211">
        <v>271</v>
      </c>
      <c r="CL11" s="211">
        <v>272</v>
      </c>
      <c r="CM11" s="211">
        <v>278</v>
      </c>
      <c r="CN11" s="211">
        <v>274</v>
      </c>
      <c r="CO11" s="211">
        <v>273</v>
      </c>
      <c r="CP11" s="211">
        <v>273</v>
      </c>
      <c r="CQ11" s="211">
        <v>273</v>
      </c>
      <c r="CR11" s="211">
        <v>273</v>
      </c>
      <c r="CS11" s="211">
        <v>274</v>
      </c>
      <c r="CT11" s="211">
        <v>273</v>
      </c>
      <c r="CU11" s="211">
        <v>273</v>
      </c>
      <c r="CV11" s="313">
        <v>272</v>
      </c>
      <c r="CW11" s="313">
        <v>271</v>
      </c>
      <c r="CX11" s="313">
        <v>272</v>
      </c>
      <c r="CY11" s="313">
        <v>275</v>
      </c>
      <c r="CZ11" s="313">
        <v>273</v>
      </c>
      <c r="DA11" s="313">
        <v>274</v>
      </c>
      <c r="DB11" s="313">
        <v>282</v>
      </c>
      <c r="DC11" s="313">
        <v>285</v>
      </c>
      <c r="DD11" s="313">
        <v>288</v>
      </c>
      <c r="DE11" s="313">
        <v>289</v>
      </c>
      <c r="DF11" s="313">
        <v>287</v>
      </c>
      <c r="DG11" s="313">
        <v>286</v>
      </c>
      <c r="DH11" s="211">
        <v>289</v>
      </c>
      <c r="DI11" s="211">
        <v>288</v>
      </c>
      <c r="DJ11" s="211">
        <v>281</v>
      </c>
      <c r="DK11" s="211">
        <v>283</v>
      </c>
      <c r="DL11" s="211">
        <v>285</v>
      </c>
      <c r="DM11" s="211">
        <v>289</v>
      </c>
      <c r="DN11" s="211">
        <v>290</v>
      </c>
      <c r="DO11" s="211">
        <v>290</v>
      </c>
      <c r="DP11" s="211">
        <v>293</v>
      </c>
      <c r="DQ11" s="211">
        <v>297</v>
      </c>
      <c r="DR11" s="211">
        <v>296</v>
      </c>
      <c r="DS11" s="211">
        <v>296</v>
      </c>
      <c r="DT11" s="211">
        <v>296</v>
      </c>
      <c r="DU11" s="211">
        <v>295</v>
      </c>
      <c r="DV11" s="211">
        <v>300</v>
      </c>
      <c r="DW11" s="211">
        <v>302</v>
      </c>
      <c r="DX11" s="319">
        <v>309</v>
      </c>
      <c r="DY11" s="328">
        <v>314</v>
      </c>
      <c r="DZ11" s="211">
        <v>322</v>
      </c>
      <c r="EA11" s="324">
        <v>8</v>
      </c>
      <c r="EB11" s="325">
        <v>102.547770700637</v>
      </c>
      <c r="EC11" s="324">
        <v>26</v>
      </c>
      <c r="ED11" s="325">
        <v>108.783783783784</v>
      </c>
      <c r="EH11" s="329" t="s">
        <v>676</v>
      </c>
      <c r="EI11" s="330">
        <v>106974</v>
      </c>
      <c r="EJ11" s="331">
        <v>105780</v>
      </c>
      <c r="EK11" s="331">
        <v>104884</v>
      </c>
      <c r="EL11" s="164">
        <v>106223</v>
      </c>
      <c r="EM11" s="164">
        <v>105266</v>
      </c>
      <c r="EN11" s="332">
        <v>108461</v>
      </c>
      <c r="EO11" s="164">
        <v>106318</v>
      </c>
      <c r="EP11" s="164">
        <v>106102</v>
      </c>
      <c r="EQ11" s="164">
        <v>105711</v>
      </c>
      <c r="ER11" s="164">
        <v>107251</v>
      </c>
    </row>
    <row r="12" spans="1:148" ht="15" outlineLevel="1">
      <c r="A12" s="306" t="s">
        <v>533</v>
      </c>
      <c r="B12" s="307"/>
      <c r="C12" s="308"/>
      <c r="D12" s="309">
        <v>3895</v>
      </c>
      <c r="E12" s="309">
        <v>3895</v>
      </c>
      <c r="F12" s="309">
        <v>3895</v>
      </c>
      <c r="G12" s="309">
        <v>3895</v>
      </c>
      <c r="H12" s="309">
        <v>3895</v>
      </c>
      <c r="I12" s="309">
        <v>3921</v>
      </c>
      <c r="J12" s="309">
        <v>3918</v>
      </c>
      <c r="K12" s="309">
        <v>3921</v>
      </c>
      <c r="L12" s="309">
        <v>3921</v>
      </c>
      <c r="M12" s="309">
        <v>3921</v>
      </c>
      <c r="N12" s="309">
        <v>3913</v>
      </c>
      <c r="O12" s="309">
        <v>4071</v>
      </c>
      <c r="P12" s="309">
        <v>4058</v>
      </c>
      <c r="Q12" s="309">
        <v>3463</v>
      </c>
      <c r="R12" s="309">
        <v>3424</v>
      </c>
      <c r="S12" s="309">
        <v>4210</v>
      </c>
      <c r="T12" s="309">
        <v>4145</v>
      </c>
      <c r="U12" s="309">
        <v>4163</v>
      </c>
      <c r="V12" s="309">
        <v>4119</v>
      </c>
      <c r="W12" s="309">
        <v>4124</v>
      </c>
      <c r="X12" s="309">
        <v>4122</v>
      </c>
      <c r="Y12" s="309">
        <v>4146</v>
      </c>
      <c r="Z12" s="309">
        <v>4138</v>
      </c>
      <c r="AA12" s="309">
        <v>4153</v>
      </c>
      <c r="AB12" s="309">
        <v>4153</v>
      </c>
      <c r="AC12" s="309">
        <v>4158</v>
      </c>
      <c r="AD12" s="309">
        <v>4156</v>
      </c>
      <c r="AE12" s="309">
        <v>4155</v>
      </c>
      <c r="AF12" s="309">
        <v>4135</v>
      </c>
      <c r="AG12" s="309">
        <v>4124</v>
      </c>
      <c r="AH12" s="309">
        <v>4125</v>
      </c>
      <c r="AI12" s="309">
        <v>4138</v>
      </c>
      <c r="AJ12" s="309">
        <v>4143</v>
      </c>
      <c r="AK12" s="309">
        <v>4150</v>
      </c>
      <c r="AL12" s="309">
        <v>4145</v>
      </c>
      <c r="AM12" s="309">
        <v>4144</v>
      </c>
      <c r="AN12" s="309">
        <v>4142</v>
      </c>
      <c r="AO12" s="309">
        <v>4148</v>
      </c>
      <c r="AP12" s="309">
        <v>4138</v>
      </c>
      <c r="AQ12" s="309">
        <v>4131</v>
      </c>
      <c r="AR12" s="309">
        <v>4123</v>
      </c>
      <c r="AS12" s="309">
        <v>4120</v>
      </c>
      <c r="AT12" s="309">
        <v>4112</v>
      </c>
      <c r="AU12" s="309">
        <v>4108</v>
      </c>
      <c r="AV12" s="309">
        <v>4100</v>
      </c>
      <c r="AW12" s="309">
        <v>4092</v>
      </c>
      <c r="AX12" s="309">
        <v>4083</v>
      </c>
      <c r="AY12" s="309">
        <v>4076</v>
      </c>
      <c r="AZ12" s="309">
        <v>4073</v>
      </c>
      <c r="BA12" s="309">
        <v>4064</v>
      </c>
      <c r="BB12" s="309">
        <v>4044</v>
      </c>
      <c r="BC12" s="309">
        <v>4035</v>
      </c>
      <c r="BD12" s="309">
        <v>4026</v>
      </c>
      <c r="BE12" s="309">
        <v>4016</v>
      </c>
      <c r="BF12" s="309">
        <v>3938</v>
      </c>
      <c r="BG12" s="309">
        <v>3910</v>
      </c>
      <c r="BH12" s="309">
        <v>3907</v>
      </c>
      <c r="BI12" s="309">
        <v>3899</v>
      </c>
      <c r="BJ12" s="309">
        <v>3901</v>
      </c>
      <c r="BK12" s="309">
        <v>3895</v>
      </c>
      <c r="BL12" s="309">
        <v>3880</v>
      </c>
      <c r="BM12" s="309">
        <v>3874</v>
      </c>
      <c r="BN12" s="309">
        <v>3927</v>
      </c>
      <c r="BO12" s="309">
        <v>3940</v>
      </c>
      <c r="BP12" s="309">
        <v>3940</v>
      </c>
      <c r="BQ12" s="309">
        <v>3995</v>
      </c>
      <c r="BR12" s="309">
        <v>3933</v>
      </c>
      <c r="BS12" s="309">
        <v>3951</v>
      </c>
      <c r="BT12" s="309">
        <v>3931</v>
      </c>
      <c r="BU12" s="309">
        <v>3915</v>
      </c>
      <c r="BV12" s="309">
        <v>3908</v>
      </c>
      <c r="BW12" s="309">
        <v>3922</v>
      </c>
      <c r="BX12" s="309">
        <v>3952</v>
      </c>
      <c r="BY12" s="309">
        <v>3900</v>
      </c>
      <c r="BZ12" s="309">
        <v>4338</v>
      </c>
      <c r="CA12" s="309">
        <v>4109</v>
      </c>
      <c r="CB12" s="309">
        <v>4218</v>
      </c>
      <c r="CC12" s="309">
        <v>4208</v>
      </c>
      <c r="CD12" s="309">
        <v>4186</v>
      </c>
      <c r="CE12" s="309">
        <v>4170</v>
      </c>
      <c r="CF12" s="309">
        <v>4152</v>
      </c>
      <c r="CG12" s="309">
        <v>4174</v>
      </c>
      <c r="CH12" s="309">
        <v>4146</v>
      </c>
      <c r="CI12" s="309">
        <v>4136</v>
      </c>
      <c r="CJ12" s="309">
        <v>4140</v>
      </c>
      <c r="CK12" s="309">
        <v>4110</v>
      </c>
      <c r="CL12" s="309">
        <v>4122</v>
      </c>
      <c r="CM12" s="309">
        <v>4176</v>
      </c>
      <c r="CN12" s="309">
        <v>4174</v>
      </c>
      <c r="CO12" s="309">
        <v>4202</v>
      </c>
      <c r="CP12" s="309">
        <v>4173</v>
      </c>
      <c r="CQ12" s="309">
        <v>4205</v>
      </c>
      <c r="CR12" s="309">
        <v>4195</v>
      </c>
      <c r="CS12" s="309">
        <v>4177</v>
      </c>
      <c r="CT12" s="309">
        <v>4199</v>
      </c>
      <c r="CU12" s="309">
        <v>4184</v>
      </c>
      <c r="CV12" s="309">
        <v>4169</v>
      </c>
      <c r="CW12" s="309">
        <v>4121</v>
      </c>
      <c r="CX12" s="309">
        <v>4167</v>
      </c>
      <c r="CY12" s="309">
        <v>4205</v>
      </c>
      <c r="CZ12" s="309">
        <v>4205</v>
      </c>
      <c r="DA12" s="309">
        <v>4209</v>
      </c>
      <c r="DB12" s="309">
        <v>4199</v>
      </c>
      <c r="DC12" s="309">
        <v>4205</v>
      </c>
      <c r="DD12" s="309">
        <v>4201</v>
      </c>
      <c r="DE12" s="309">
        <v>4197</v>
      </c>
      <c r="DF12" s="309">
        <v>4179</v>
      </c>
      <c r="DG12" s="309">
        <v>4170</v>
      </c>
      <c r="DH12" s="309">
        <v>4164</v>
      </c>
      <c r="DI12" s="309">
        <v>4093</v>
      </c>
      <c r="DJ12" s="309">
        <v>4007</v>
      </c>
      <c r="DK12" s="309">
        <v>4069</v>
      </c>
      <c r="DL12" s="309">
        <v>4117</v>
      </c>
      <c r="DM12" s="309">
        <v>4127</v>
      </c>
      <c r="DN12" s="309">
        <v>4130</v>
      </c>
      <c r="DO12" s="309">
        <v>4151</v>
      </c>
      <c r="DP12" s="309">
        <v>4168</v>
      </c>
      <c r="DQ12" s="309">
        <v>4194</v>
      </c>
      <c r="DR12" s="309">
        <v>4193</v>
      </c>
      <c r="DS12" s="309">
        <v>4193</v>
      </c>
      <c r="DT12" s="309">
        <v>4186</v>
      </c>
      <c r="DU12" s="309">
        <v>4188</v>
      </c>
      <c r="DV12" s="309">
        <v>4196</v>
      </c>
      <c r="DW12" s="309">
        <v>4197</v>
      </c>
      <c r="DX12" s="318">
        <v>4214</v>
      </c>
      <c r="DY12" s="326">
        <v>4219</v>
      </c>
      <c r="DZ12" s="309">
        <v>4236</v>
      </c>
      <c r="EA12" s="324">
        <v>17</v>
      </c>
      <c r="EB12" s="325">
        <v>100.40293908509101</v>
      </c>
      <c r="EC12" s="324">
        <v>43</v>
      </c>
      <c r="ED12" s="325">
        <v>101.02551872167901</v>
      </c>
      <c r="EH12" s="329" t="s">
        <v>677</v>
      </c>
      <c r="EI12" s="330">
        <v>105793</v>
      </c>
      <c r="EJ12" s="331">
        <v>105898</v>
      </c>
      <c r="EK12" s="331">
        <v>104625</v>
      </c>
      <c r="EL12" s="164">
        <v>104412</v>
      </c>
      <c r="EM12" s="164">
        <v>104021</v>
      </c>
      <c r="EN12" s="332">
        <v>107936</v>
      </c>
      <c r="EO12" s="164">
        <v>106026</v>
      </c>
      <c r="EP12" s="164">
        <v>106013</v>
      </c>
      <c r="EQ12" s="164">
        <v>106007</v>
      </c>
      <c r="ER12" s="164">
        <v>107398</v>
      </c>
    </row>
    <row r="13" spans="1:148" ht="15" outlineLevel="2">
      <c r="A13" s="310">
        <v>120</v>
      </c>
      <c r="B13" s="311" t="s">
        <v>533</v>
      </c>
      <c r="C13" s="312" t="s">
        <v>560</v>
      </c>
      <c r="D13" s="313">
        <v>273</v>
      </c>
      <c r="E13" s="313">
        <v>273</v>
      </c>
      <c r="F13" s="313">
        <v>273</v>
      </c>
      <c r="G13" s="313">
        <v>273</v>
      </c>
      <c r="H13" s="313">
        <v>273</v>
      </c>
      <c r="I13" s="313">
        <v>273</v>
      </c>
      <c r="J13" s="313">
        <v>273</v>
      </c>
      <c r="K13" s="313">
        <v>273</v>
      </c>
      <c r="L13" s="313">
        <v>273</v>
      </c>
      <c r="M13" s="313">
        <v>273</v>
      </c>
      <c r="N13" s="313">
        <v>273</v>
      </c>
      <c r="O13" s="313">
        <v>290</v>
      </c>
      <c r="P13" s="211">
        <v>288</v>
      </c>
      <c r="Q13" s="211">
        <v>258</v>
      </c>
      <c r="R13" s="211">
        <v>257</v>
      </c>
      <c r="S13" s="211">
        <v>339</v>
      </c>
      <c r="T13" s="211">
        <v>335</v>
      </c>
      <c r="U13" s="211">
        <v>341</v>
      </c>
      <c r="V13" s="211">
        <v>343</v>
      </c>
      <c r="W13" s="211">
        <v>343</v>
      </c>
      <c r="X13" s="211">
        <v>343</v>
      </c>
      <c r="Y13" s="211">
        <v>346</v>
      </c>
      <c r="Z13" s="211">
        <v>346</v>
      </c>
      <c r="AA13" s="211">
        <v>351</v>
      </c>
      <c r="AB13" s="313">
        <v>351</v>
      </c>
      <c r="AC13" s="313">
        <v>351</v>
      </c>
      <c r="AD13" s="313">
        <v>350</v>
      </c>
      <c r="AE13" s="313">
        <v>350</v>
      </c>
      <c r="AF13" s="313">
        <v>354</v>
      </c>
      <c r="AG13" s="313">
        <v>352</v>
      </c>
      <c r="AH13" s="313">
        <v>351</v>
      </c>
      <c r="AI13" s="313">
        <v>353</v>
      </c>
      <c r="AJ13" s="313">
        <v>354</v>
      </c>
      <c r="AK13" s="313">
        <v>356</v>
      </c>
      <c r="AL13" s="313">
        <v>355</v>
      </c>
      <c r="AM13" s="313">
        <v>355</v>
      </c>
      <c r="AN13" s="211">
        <v>355</v>
      </c>
      <c r="AO13" s="211">
        <v>354</v>
      </c>
      <c r="AP13" s="211">
        <v>354</v>
      </c>
      <c r="AQ13" s="211">
        <v>353</v>
      </c>
      <c r="AR13" s="211">
        <v>352</v>
      </c>
      <c r="AS13" s="211">
        <v>352</v>
      </c>
      <c r="AT13" s="211">
        <v>352</v>
      </c>
      <c r="AU13" s="211">
        <v>352</v>
      </c>
      <c r="AV13" s="211">
        <v>350</v>
      </c>
      <c r="AW13" s="211">
        <v>349</v>
      </c>
      <c r="AX13" s="211">
        <v>348</v>
      </c>
      <c r="AY13" s="211">
        <v>346</v>
      </c>
      <c r="AZ13" s="313">
        <v>346</v>
      </c>
      <c r="BA13" s="313">
        <v>346</v>
      </c>
      <c r="BB13" s="313">
        <v>345</v>
      </c>
      <c r="BC13" s="313">
        <v>345</v>
      </c>
      <c r="BD13" s="313">
        <v>345</v>
      </c>
      <c r="BE13" s="313">
        <v>345</v>
      </c>
      <c r="BF13" s="313">
        <v>338</v>
      </c>
      <c r="BG13" s="313">
        <v>342</v>
      </c>
      <c r="BH13" s="313">
        <v>342</v>
      </c>
      <c r="BI13" s="313">
        <v>342</v>
      </c>
      <c r="BJ13" s="313">
        <v>340</v>
      </c>
      <c r="BK13" s="313">
        <v>340</v>
      </c>
      <c r="BL13" s="211">
        <v>339</v>
      </c>
      <c r="BM13" s="211">
        <v>339</v>
      </c>
      <c r="BN13" s="211">
        <v>339</v>
      </c>
      <c r="BO13" s="211">
        <v>340</v>
      </c>
      <c r="BP13" s="211">
        <v>340</v>
      </c>
      <c r="BQ13" s="211">
        <v>341</v>
      </c>
      <c r="BR13" s="211">
        <v>340</v>
      </c>
      <c r="BS13" s="211">
        <v>344</v>
      </c>
      <c r="BT13" s="211">
        <v>342</v>
      </c>
      <c r="BU13" s="211">
        <v>339</v>
      </c>
      <c r="BV13" s="211">
        <v>339</v>
      </c>
      <c r="BW13" s="211">
        <v>337</v>
      </c>
      <c r="BX13" s="313">
        <v>341</v>
      </c>
      <c r="BY13" s="313">
        <v>340</v>
      </c>
      <c r="BZ13" s="313">
        <v>349</v>
      </c>
      <c r="CA13" s="313">
        <v>322</v>
      </c>
      <c r="CB13" s="313">
        <v>332</v>
      </c>
      <c r="CC13" s="313">
        <v>330</v>
      </c>
      <c r="CD13" s="313">
        <v>329</v>
      </c>
      <c r="CE13" s="313">
        <v>328</v>
      </c>
      <c r="CF13" s="313">
        <v>328</v>
      </c>
      <c r="CG13" s="313">
        <v>331</v>
      </c>
      <c r="CH13" s="313">
        <v>328</v>
      </c>
      <c r="CI13" s="313">
        <v>330</v>
      </c>
      <c r="CJ13" s="211">
        <v>330</v>
      </c>
      <c r="CK13" s="211">
        <v>326</v>
      </c>
      <c r="CL13" s="211">
        <v>326</v>
      </c>
      <c r="CM13" s="211">
        <v>332</v>
      </c>
      <c r="CN13" s="211">
        <v>334</v>
      </c>
      <c r="CO13" s="211">
        <v>338</v>
      </c>
      <c r="CP13" s="211">
        <v>339</v>
      </c>
      <c r="CQ13" s="211">
        <v>341</v>
      </c>
      <c r="CR13" s="211">
        <v>342</v>
      </c>
      <c r="CS13" s="211">
        <v>344</v>
      </c>
      <c r="CT13" s="211">
        <v>346</v>
      </c>
      <c r="CU13" s="211">
        <v>345</v>
      </c>
      <c r="CV13" s="313">
        <v>344</v>
      </c>
      <c r="CW13" s="313">
        <v>338</v>
      </c>
      <c r="CX13" s="313">
        <v>348</v>
      </c>
      <c r="CY13" s="313">
        <v>354</v>
      </c>
      <c r="CZ13" s="313">
        <v>353</v>
      </c>
      <c r="DA13" s="313">
        <v>354</v>
      </c>
      <c r="DB13" s="313">
        <v>353</v>
      </c>
      <c r="DC13" s="313">
        <v>353</v>
      </c>
      <c r="DD13" s="313">
        <v>352</v>
      </c>
      <c r="DE13" s="313">
        <v>353</v>
      </c>
      <c r="DF13" s="313">
        <v>354</v>
      </c>
      <c r="DG13" s="313">
        <v>353</v>
      </c>
      <c r="DH13" s="211">
        <v>350</v>
      </c>
      <c r="DI13" s="211">
        <v>352</v>
      </c>
      <c r="DJ13" s="211">
        <v>338</v>
      </c>
      <c r="DK13" s="211">
        <v>346</v>
      </c>
      <c r="DL13" s="211">
        <v>350</v>
      </c>
      <c r="DM13" s="211">
        <v>352</v>
      </c>
      <c r="DN13" s="211">
        <v>352</v>
      </c>
      <c r="DO13" s="211">
        <v>356</v>
      </c>
      <c r="DP13" s="211">
        <v>358</v>
      </c>
      <c r="DQ13" s="211">
        <v>365</v>
      </c>
      <c r="DR13" s="211">
        <v>366</v>
      </c>
      <c r="DS13" s="211">
        <v>366</v>
      </c>
      <c r="DT13" s="211">
        <v>364</v>
      </c>
      <c r="DU13" s="211">
        <v>365</v>
      </c>
      <c r="DV13" s="211">
        <v>366</v>
      </c>
      <c r="DW13" s="211">
        <v>368</v>
      </c>
      <c r="DX13" s="319">
        <v>369</v>
      </c>
      <c r="DY13" s="328">
        <v>368</v>
      </c>
      <c r="DZ13" s="211">
        <v>368</v>
      </c>
      <c r="EA13" s="324">
        <v>0</v>
      </c>
      <c r="EB13" s="325">
        <v>100</v>
      </c>
      <c r="EC13" s="324">
        <v>2</v>
      </c>
      <c r="ED13" s="325">
        <v>100.546448087432</v>
      </c>
      <c r="EH13" s="329" t="s">
        <v>678</v>
      </c>
      <c r="EI13" s="330">
        <v>105484</v>
      </c>
      <c r="EJ13" s="331">
        <v>106031</v>
      </c>
      <c r="EK13" s="331">
        <v>105164</v>
      </c>
      <c r="EL13" s="164">
        <v>104205</v>
      </c>
      <c r="EM13" s="164">
        <v>104098</v>
      </c>
      <c r="EN13" s="332">
        <v>107598</v>
      </c>
      <c r="EO13" s="164">
        <v>106671</v>
      </c>
      <c r="EP13" s="164">
        <v>106016</v>
      </c>
      <c r="EQ13" s="164">
        <v>106065</v>
      </c>
      <c r="ER13" s="337"/>
    </row>
    <row r="14" spans="1:148" ht="15" outlineLevel="2">
      <c r="A14" s="310">
        <v>154</v>
      </c>
      <c r="B14" s="311" t="s">
        <v>533</v>
      </c>
      <c r="C14" s="312" t="s">
        <v>393</v>
      </c>
      <c r="D14" s="313">
        <v>1791</v>
      </c>
      <c r="E14" s="313">
        <v>1791</v>
      </c>
      <c r="F14" s="313">
        <v>1791</v>
      </c>
      <c r="G14" s="313">
        <v>1791</v>
      </c>
      <c r="H14" s="313">
        <v>1791</v>
      </c>
      <c r="I14" s="313">
        <v>1805</v>
      </c>
      <c r="J14" s="313">
        <v>1803</v>
      </c>
      <c r="K14" s="313">
        <v>1805</v>
      </c>
      <c r="L14" s="313">
        <v>1805</v>
      </c>
      <c r="M14" s="313">
        <v>1805</v>
      </c>
      <c r="N14" s="313">
        <v>1800</v>
      </c>
      <c r="O14" s="313">
        <v>1826</v>
      </c>
      <c r="P14" s="211">
        <v>1819</v>
      </c>
      <c r="Q14" s="211">
        <v>1537</v>
      </c>
      <c r="R14" s="211">
        <v>1514</v>
      </c>
      <c r="S14" s="211">
        <v>1895</v>
      </c>
      <c r="T14" s="211">
        <v>1860</v>
      </c>
      <c r="U14" s="211">
        <v>1872</v>
      </c>
      <c r="V14" s="211">
        <v>1844</v>
      </c>
      <c r="W14" s="211">
        <v>1847</v>
      </c>
      <c r="X14" s="211">
        <v>1846</v>
      </c>
      <c r="Y14" s="211">
        <v>1849</v>
      </c>
      <c r="Z14" s="211">
        <v>1845</v>
      </c>
      <c r="AA14" s="211">
        <v>1844</v>
      </c>
      <c r="AB14" s="313">
        <v>1843</v>
      </c>
      <c r="AC14" s="313">
        <v>1841</v>
      </c>
      <c r="AD14" s="313">
        <v>1843</v>
      </c>
      <c r="AE14" s="313">
        <v>1843</v>
      </c>
      <c r="AF14" s="313">
        <v>1832</v>
      </c>
      <c r="AG14" s="313">
        <v>1830</v>
      </c>
      <c r="AH14" s="313">
        <v>1827</v>
      </c>
      <c r="AI14" s="313">
        <v>1831</v>
      </c>
      <c r="AJ14" s="313">
        <v>1832</v>
      </c>
      <c r="AK14" s="313">
        <v>1831</v>
      </c>
      <c r="AL14" s="313">
        <v>1828</v>
      </c>
      <c r="AM14" s="313">
        <v>1828</v>
      </c>
      <c r="AN14" s="211">
        <v>1828</v>
      </c>
      <c r="AO14" s="211">
        <v>1829</v>
      </c>
      <c r="AP14" s="211">
        <v>1822</v>
      </c>
      <c r="AQ14" s="211">
        <v>1818</v>
      </c>
      <c r="AR14" s="211">
        <v>1816</v>
      </c>
      <c r="AS14" s="211">
        <v>1815</v>
      </c>
      <c r="AT14" s="211">
        <v>1810</v>
      </c>
      <c r="AU14" s="211">
        <v>1807</v>
      </c>
      <c r="AV14" s="211">
        <v>1804</v>
      </c>
      <c r="AW14" s="211">
        <v>1802</v>
      </c>
      <c r="AX14" s="211">
        <v>1797</v>
      </c>
      <c r="AY14" s="211">
        <v>1794</v>
      </c>
      <c r="AZ14" s="313">
        <v>1794</v>
      </c>
      <c r="BA14" s="313">
        <v>1791</v>
      </c>
      <c r="BB14" s="313">
        <v>1781</v>
      </c>
      <c r="BC14" s="313">
        <v>1773</v>
      </c>
      <c r="BD14" s="313">
        <v>1769</v>
      </c>
      <c r="BE14" s="313">
        <v>1762</v>
      </c>
      <c r="BF14" s="313">
        <v>1734</v>
      </c>
      <c r="BG14" s="313">
        <v>1734</v>
      </c>
      <c r="BH14" s="313">
        <v>1733</v>
      </c>
      <c r="BI14" s="313">
        <v>1730</v>
      </c>
      <c r="BJ14" s="313">
        <v>1731</v>
      </c>
      <c r="BK14" s="313">
        <v>1729</v>
      </c>
      <c r="BL14" s="211">
        <v>1723</v>
      </c>
      <c r="BM14" s="211">
        <v>1720</v>
      </c>
      <c r="BN14" s="211">
        <v>1748</v>
      </c>
      <c r="BO14" s="211">
        <v>1754</v>
      </c>
      <c r="BP14" s="211">
        <v>1754</v>
      </c>
      <c r="BQ14" s="211">
        <v>1771</v>
      </c>
      <c r="BR14" s="211">
        <v>1734</v>
      </c>
      <c r="BS14" s="211">
        <v>1734</v>
      </c>
      <c r="BT14" s="211">
        <v>1724</v>
      </c>
      <c r="BU14" s="211">
        <v>1714</v>
      </c>
      <c r="BV14" s="211">
        <v>1710</v>
      </c>
      <c r="BW14" s="211">
        <v>1719</v>
      </c>
      <c r="BX14" s="313">
        <v>1737</v>
      </c>
      <c r="BY14" s="313">
        <v>1714</v>
      </c>
      <c r="BZ14" s="313">
        <v>1941</v>
      </c>
      <c r="CA14" s="313">
        <v>1875</v>
      </c>
      <c r="CB14" s="313">
        <v>1911</v>
      </c>
      <c r="CC14" s="313">
        <v>1909</v>
      </c>
      <c r="CD14" s="313">
        <v>1892</v>
      </c>
      <c r="CE14" s="313">
        <v>1881</v>
      </c>
      <c r="CF14" s="313">
        <v>1874</v>
      </c>
      <c r="CG14" s="313">
        <v>1884</v>
      </c>
      <c r="CH14" s="313">
        <v>1879</v>
      </c>
      <c r="CI14" s="313">
        <v>1867</v>
      </c>
      <c r="CJ14" s="211">
        <v>1864</v>
      </c>
      <c r="CK14" s="211">
        <v>1843</v>
      </c>
      <c r="CL14" s="211">
        <v>1851</v>
      </c>
      <c r="CM14" s="211">
        <v>1884</v>
      </c>
      <c r="CN14" s="211">
        <v>1884</v>
      </c>
      <c r="CO14" s="211">
        <v>1897</v>
      </c>
      <c r="CP14" s="211">
        <v>1878</v>
      </c>
      <c r="CQ14" s="211">
        <v>1904</v>
      </c>
      <c r="CR14" s="211">
        <v>1891</v>
      </c>
      <c r="CS14" s="211">
        <v>1877</v>
      </c>
      <c r="CT14" s="211">
        <v>1886</v>
      </c>
      <c r="CU14" s="211">
        <v>1877</v>
      </c>
      <c r="CV14" s="313">
        <v>1870</v>
      </c>
      <c r="CW14" s="313">
        <v>1860</v>
      </c>
      <c r="CX14" s="313">
        <v>1870</v>
      </c>
      <c r="CY14" s="313">
        <v>1888</v>
      </c>
      <c r="CZ14" s="313">
        <v>1889</v>
      </c>
      <c r="DA14" s="313">
        <v>1890</v>
      </c>
      <c r="DB14" s="313">
        <v>1884</v>
      </c>
      <c r="DC14" s="313">
        <v>1880</v>
      </c>
      <c r="DD14" s="313">
        <v>1881</v>
      </c>
      <c r="DE14" s="313">
        <v>1879</v>
      </c>
      <c r="DF14" s="313">
        <v>1865</v>
      </c>
      <c r="DG14" s="313">
        <v>1863</v>
      </c>
      <c r="DH14" s="211">
        <v>1862</v>
      </c>
      <c r="DI14" s="211">
        <v>1832</v>
      </c>
      <c r="DJ14" s="211">
        <v>1781</v>
      </c>
      <c r="DK14" s="211">
        <v>1806</v>
      </c>
      <c r="DL14" s="211">
        <v>1828</v>
      </c>
      <c r="DM14" s="211">
        <v>1828</v>
      </c>
      <c r="DN14" s="211">
        <v>1825</v>
      </c>
      <c r="DO14" s="211">
        <v>1839</v>
      </c>
      <c r="DP14" s="211">
        <v>1840</v>
      </c>
      <c r="DQ14" s="211">
        <v>1850</v>
      </c>
      <c r="DR14" s="211">
        <v>1845</v>
      </c>
      <c r="DS14" s="211">
        <v>1845</v>
      </c>
      <c r="DT14" s="211">
        <v>1852</v>
      </c>
      <c r="DU14" s="211">
        <v>1848</v>
      </c>
      <c r="DV14" s="211">
        <v>1854</v>
      </c>
      <c r="DW14" s="211">
        <v>1854</v>
      </c>
      <c r="DX14" s="319">
        <v>1864</v>
      </c>
      <c r="DY14" s="328">
        <v>1868</v>
      </c>
      <c r="DZ14" s="211">
        <v>1877</v>
      </c>
      <c r="EA14" s="324">
        <v>9</v>
      </c>
      <c r="EB14" s="325">
        <v>100.481798715203</v>
      </c>
      <c r="EC14" s="324">
        <v>32</v>
      </c>
      <c r="ED14" s="325">
        <v>101.734417344173</v>
      </c>
      <c r="EH14" s="329" t="s">
        <v>679</v>
      </c>
      <c r="EI14" s="330">
        <v>105267</v>
      </c>
      <c r="EJ14" s="331">
        <v>106045</v>
      </c>
      <c r="EK14" s="331">
        <v>104973</v>
      </c>
      <c r="EL14" s="164">
        <v>104074</v>
      </c>
      <c r="EM14" s="164">
        <v>103804</v>
      </c>
      <c r="EN14" s="332">
        <v>107251</v>
      </c>
      <c r="EO14" s="164">
        <v>106662</v>
      </c>
      <c r="EP14" s="164">
        <v>106047</v>
      </c>
      <c r="EQ14" s="164">
        <v>106423</v>
      </c>
      <c r="ER14" s="337"/>
    </row>
    <row r="15" spans="1:148" ht="15" outlineLevel="2">
      <c r="A15" s="310">
        <v>250</v>
      </c>
      <c r="B15" s="311" t="s">
        <v>533</v>
      </c>
      <c r="C15" s="312" t="s">
        <v>403</v>
      </c>
      <c r="D15" s="313">
        <v>696</v>
      </c>
      <c r="E15" s="313">
        <v>696</v>
      </c>
      <c r="F15" s="313">
        <v>696</v>
      </c>
      <c r="G15" s="313">
        <v>696</v>
      </c>
      <c r="H15" s="313">
        <v>696</v>
      </c>
      <c r="I15" s="313">
        <v>698</v>
      </c>
      <c r="J15" s="313">
        <v>698</v>
      </c>
      <c r="K15" s="313">
        <v>698</v>
      </c>
      <c r="L15" s="313">
        <v>698</v>
      </c>
      <c r="M15" s="313">
        <v>698</v>
      </c>
      <c r="N15" s="313">
        <v>698</v>
      </c>
      <c r="O15" s="313">
        <v>738</v>
      </c>
      <c r="P15" s="211">
        <v>737</v>
      </c>
      <c r="Q15" s="211">
        <v>620</v>
      </c>
      <c r="R15" s="211">
        <v>617</v>
      </c>
      <c r="S15" s="211">
        <v>742</v>
      </c>
      <c r="T15" s="211">
        <v>733</v>
      </c>
      <c r="U15" s="211">
        <v>727</v>
      </c>
      <c r="V15" s="211">
        <v>724</v>
      </c>
      <c r="W15" s="211">
        <v>725</v>
      </c>
      <c r="X15" s="211">
        <v>724</v>
      </c>
      <c r="Y15" s="211">
        <v>729</v>
      </c>
      <c r="Z15" s="211">
        <v>728</v>
      </c>
      <c r="AA15" s="211">
        <v>731</v>
      </c>
      <c r="AB15" s="313">
        <v>732</v>
      </c>
      <c r="AC15" s="313">
        <v>738</v>
      </c>
      <c r="AD15" s="313">
        <v>734</v>
      </c>
      <c r="AE15" s="313">
        <v>734</v>
      </c>
      <c r="AF15" s="313">
        <v>719</v>
      </c>
      <c r="AG15" s="313">
        <v>719</v>
      </c>
      <c r="AH15" s="313">
        <v>721</v>
      </c>
      <c r="AI15" s="313">
        <v>724</v>
      </c>
      <c r="AJ15" s="313">
        <v>724</v>
      </c>
      <c r="AK15" s="313">
        <v>728</v>
      </c>
      <c r="AL15" s="313">
        <v>728</v>
      </c>
      <c r="AM15" s="313">
        <v>728</v>
      </c>
      <c r="AN15" s="211">
        <v>728</v>
      </c>
      <c r="AO15" s="211">
        <v>730</v>
      </c>
      <c r="AP15" s="211">
        <v>727</v>
      </c>
      <c r="AQ15" s="211">
        <v>726</v>
      </c>
      <c r="AR15" s="211">
        <v>725</v>
      </c>
      <c r="AS15" s="211">
        <v>724</v>
      </c>
      <c r="AT15" s="211">
        <v>723</v>
      </c>
      <c r="AU15" s="211">
        <v>723</v>
      </c>
      <c r="AV15" s="211">
        <v>722</v>
      </c>
      <c r="AW15" s="211">
        <v>722</v>
      </c>
      <c r="AX15" s="211">
        <v>720</v>
      </c>
      <c r="AY15" s="211">
        <v>719</v>
      </c>
      <c r="AZ15" s="313">
        <v>718</v>
      </c>
      <c r="BA15" s="313">
        <v>714</v>
      </c>
      <c r="BB15" s="313">
        <v>712</v>
      </c>
      <c r="BC15" s="313">
        <v>711</v>
      </c>
      <c r="BD15" s="313">
        <v>708</v>
      </c>
      <c r="BE15" s="313">
        <v>707</v>
      </c>
      <c r="BF15" s="313">
        <v>690</v>
      </c>
      <c r="BG15" s="313">
        <v>675</v>
      </c>
      <c r="BH15" s="313">
        <v>674</v>
      </c>
      <c r="BI15" s="313">
        <v>672</v>
      </c>
      <c r="BJ15" s="313">
        <v>673</v>
      </c>
      <c r="BK15" s="313">
        <v>672</v>
      </c>
      <c r="BL15" s="211">
        <v>670</v>
      </c>
      <c r="BM15" s="211">
        <v>669</v>
      </c>
      <c r="BN15" s="211">
        <v>674</v>
      </c>
      <c r="BO15" s="211">
        <v>675</v>
      </c>
      <c r="BP15" s="211">
        <v>675</v>
      </c>
      <c r="BQ15" s="211">
        <v>683</v>
      </c>
      <c r="BR15" s="211">
        <v>673</v>
      </c>
      <c r="BS15" s="211">
        <v>676</v>
      </c>
      <c r="BT15" s="211">
        <v>675</v>
      </c>
      <c r="BU15" s="211">
        <v>672</v>
      </c>
      <c r="BV15" s="211">
        <v>670</v>
      </c>
      <c r="BW15" s="211">
        <v>673</v>
      </c>
      <c r="BX15" s="313">
        <v>674</v>
      </c>
      <c r="BY15" s="313">
        <v>665</v>
      </c>
      <c r="BZ15" s="313">
        <v>749</v>
      </c>
      <c r="CA15" s="313">
        <v>700</v>
      </c>
      <c r="CB15" s="313">
        <v>714</v>
      </c>
      <c r="CC15" s="313">
        <v>715</v>
      </c>
      <c r="CD15" s="313">
        <v>716</v>
      </c>
      <c r="CE15" s="313">
        <v>713</v>
      </c>
      <c r="CF15" s="313">
        <v>706</v>
      </c>
      <c r="CG15" s="313">
        <v>712</v>
      </c>
      <c r="CH15" s="313">
        <v>710</v>
      </c>
      <c r="CI15" s="313">
        <v>707</v>
      </c>
      <c r="CJ15" s="211">
        <v>713</v>
      </c>
      <c r="CK15" s="211">
        <v>716</v>
      </c>
      <c r="CL15" s="211">
        <v>719</v>
      </c>
      <c r="CM15" s="211">
        <v>721</v>
      </c>
      <c r="CN15" s="211">
        <v>721</v>
      </c>
      <c r="CO15" s="211">
        <v>727</v>
      </c>
      <c r="CP15" s="211">
        <v>728</v>
      </c>
      <c r="CQ15" s="211">
        <v>729</v>
      </c>
      <c r="CR15" s="211">
        <v>729</v>
      </c>
      <c r="CS15" s="211">
        <v>726</v>
      </c>
      <c r="CT15" s="211">
        <v>730</v>
      </c>
      <c r="CU15" s="211">
        <v>725</v>
      </c>
      <c r="CV15" s="313">
        <v>726</v>
      </c>
      <c r="CW15" s="313">
        <v>717</v>
      </c>
      <c r="CX15" s="313">
        <v>722</v>
      </c>
      <c r="CY15" s="313">
        <v>728</v>
      </c>
      <c r="CZ15" s="313">
        <v>728</v>
      </c>
      <c r="DA15" s="313">
        <v>729</v>
      </c>
      <c r="DB15" s="313">
        <v>730</v>
      </c>
      <c r="DC15" s="313">
        <v>737</v>
      </c>
      <c r="DD15" s="313">
        <v>729</v>
      </c>
      <c r="DE15" s="313">
        <v>729</v>
      </c>
      <c r="DF15" s="313">
        <v>725</v>
      </c>
      <c r="DG15" s="313">
        <v>723</v>
      </c>
      <c r="DH15" s="211">
        <v>724</v>
      </c>
      <c r="DI15" s="211">
        <v>706</v>
      </c>
      <c r="DJ15" s="211">
        <v>690</v>
      </c>
      <c r="DK15" s="211">
        <v>696</v>
      </c>
      <c r="DL15" s="211">
        <v>702</v>
      </c>
      <c r="DM15" s="211">
        <v>706</v>
      </c>
      <c r="DN15" s="211">
        <v>708</v>
      </c>
      <c r="DO15" s="211">
        <v>710</v>
      </c>
      <c r="DP15" s="211">
        <v>714</v>
      </c>
      <c r="DQ15" s="211">
        <v>714</v>
      </c>
      <c r="DR15" s="211">
        <v>710</v>
      </c>
      <c r="DS15" s="211">
        <v>710</v>
      </c>
      <c r="DT15" s="211">
        <v>704</v>
      </c>
      <c r="DU15" s="211">
        <v>706</v>
      </c>
      <c r="DV15" s="211">
        <v>707</v>
      </c>
      <c r="DW15" s="211">
        <v>709</v>
      </c>
      <c r="DX15" s="319">
        <v>712</v>
      </c>
      <c r="DY15" s="328">
        <v>715</v>
      </c>
      <c r="DZ15" s="211">
        <v>717</v>
      </c>
      <c r="EA15" s="324">
        <v>2</v>
      </c>
      <c r="EB15" s="325">
        <v>100.27972027972</v>
      </c>
      <c r="EC15" s="324">
        <v>7</v>
      </c>
      <c r="ED15" s="325">
        <v>100.985915492958</v>
      </c>
      <c r="EH15" s="329" t="s">
        <v>680</v>
      </c>
      <c r="EI15" s="330">
        <v>105957</v>
      </c>
      <c r="EJ15" s="331">
        <v>106071</v>
      </c>
      <c r="EK15" s="331">
        <v>104813</v>
      </c>
      <c r="EL15" s="164">
        <v>103951</v>
      </c>
      <c r="EM15" s="164">
        <v>103451</v>
      </c>
      <c r="EN15" s="332">
        <v>107471</v>
      </c>
      <c r="EO15" s="164">
        <v>106065</v>
      </c>
      <c r="EP15" s="164">
        <v>106096</v>
      </c>
      <c r="EQ15" s="164">
        <v>106779</v>
      </c>
      <c r="ER15" s="337"/>
    </row>
    <row r="16" spans="1:148" ht="15" outlineLevel="2">
      <c r="A16" s="310">
        <v>495</v>
      </c>
      <c r="B16" s="311" t="s">
        <v>533</v>
      </c>
      <c r="C16" s="312" t="s">
        <v>561</v>
      </c>
      <c r="D16" s="313">
        <v>372</v>
      </c>
      <c r="E16" s="313">
        <v>372</v>
      </c>
      <c r="F16" s="313">
        <v>372</v>
      </c>
      <c r="G16" s="313">
        <v>372</v>
      </c>
      <c r="H16" s="313">
        <v>372</v>
      </c>
      <c r="I16" s="313">
        <v>373</v>
      </c>
      <c r="J16" s="313">
        <v>373</v>
      </c>
      <c r="K16" s="313">
        <v>373</v>
      </c>
      <c r="L16" s="313">
        <v>373</v>
      </c>
      <c r="M16" s="313">
        <v>373</v>
      </c>
      <c r="N16" s="313">
        <v>373</v>
      </c>
      <c r="O16" s="313">
        <v>390</v>
      </c>
      <c r="P16" s="211">
        <v>390</v>
      </c>
      <c r="Q16" s="211">
        <v>340</v>
      </c>
      <c r="R16" s="211">
        <v>336</v>
      </c>
      <c r="S16" s="211">
        <v>394</v>
      </c>
      <c r="T16" s="211">
        <v>389</v>
      </c>
      <c r="U16" s="211">
        <v>387</v>
      </c>
      <c r="V16" s="211">
        <v>386</v>
      </c>
      <c r="W16" s="211">
        <v>387</v>
      </c>
      <c r="X16" s="211">
        <v>387</v>
      </c>
      <c r="Y16" s="211">
        <v>391</v>
      </c>
      <c r="Z16" s="211">
        <v>390</v>
      </c>
      <c r="AA16" s="211">
        <v>397</v>
      </c>
      <c r="AB16" s="313">
        <v>397</v>
      </c>
      <c r="AC16" s="313">
        <v>397</v>
      </c>
      <c r="AD16" s="313">
        <v>396</v>
      </c>
      <c r="AE16" s="313">
        <v>395</v>
      </c>
      <c r="AF16" s="313">
        <v>393</v>
      </c>
      <c r="AG16" s="313">
        <v>392</v>
      </c>
      <c r="AH16" s="313">
        <v>393</v>
      </c>
      <c r="AI16" s="313">
        <v>397</v>
      </c>
      <c r="AJ16" s="313">
        <v>398</v>
      </c>
      <c r="AK16" s="313">
        <v>400</v>
      </c>
      <c r="AL16" s="313">
        <v>400</v>
      </c>
      <c r="AM16" s="313">
        <v>400</v>
      </c>
      <c r="AN16" s="211">
        <v>400</v>
      </c>
      <c r="AO16" s="211">
        <v>400</v>
      </c>
      <c r="AP16" s="211">
        <v>400</v>
      </c>
      <c r="AQ16" s="211">
        <v>399</v>
      </c>
      <c r="AR16" s="211">
        <v>397</v>
      </c>
      <c r="AS16" s="211">
        <v>397</v>
      </c>
      <c r="AT16" s="211">
        <v>395</v>
      </c>
      <c r="AU16" s="211">
        <v>395</v>
      </c>
      <c r="AV16" s="211">
        <v>395</v>
      </c>
      <c r="AW16" s="211">
        <v>391</v>
      </c>
      <c r="AX16" s="211">
        <v>391</v>
      </c>
      <c r="AY16" s="211">
        <v>391</v>
      </c>
      <c r="AZ16" s="313">
        <v>390</v>
      </c>
      <c r="BA16" s="313">
        <v>389</v>
      </c>
      <c r="BB16" s="313">
        <v>385</v>
      </c>
      <c r="BC16" s="313">
        <v>385</v>
      </c>
      <c r="BD16" s="313">
        <v>384</v>
      </c>
      <c r="BE16" s="313">
        <v>383</v>
      </c>
      <c r="BF16" s="313">
        <v>376</v>
      </c>
      <c r="BG16" s="313">
        <v>372</v>
      </c>
      <c r="BH16" s="313">
        <v>372</v>
      </c>
      <c r="BI16" s="313">
        <v>372</v>
      </c>
      <c r="BJ16" s="313">
        <v>367</v>
      </c>
      <c r="BK16" s="313">
        <v>366</v>
      </c>
      <c r="BL16" s="211">
        <v>365</v>
      </c>
      <c r="BM16" s="211">
        <v>364</v>
      </c>
      <c r="BN16" s="211">
        <v>364</v>
      </c>
      <c r="BO16" s="211">
        <v>365</v>
      </c>
      <c r="BP16" s="211">
        <v>365</v>
      </c>
      <c r="BQ16" s="211">
        <v>375</v>
      </c>
      <c r="BR16" s="211">
        <v>370</v>
      </c>
      <c r="BS16" s="211">
        <v>373</v>
      </c>
      <c r="BT16" s="211">
        <v>369</v>
      </c>
      <c r="BU16" s="211">
        <v>369</v>
      </c>
      <c r="BV16" s="211">
        <v>368</v>
      </c>
      <c r="BW16" s="211">
        <v>369</v>
      </c>
      <c r="BX16" s="313">
        <v>370</v>
      </c>
      <c r="BY16" s="313">
        <v>367</v>
      </c>
      <c r="BZ16" s="313">
        <v>399</v>
      </c>
      <c r="CA16" s="313">
        <v>378</v>
      </c>
      <c r="CB16" s="313">
        <v>386</v>
      </c>
      <c r="CC16" s="313">
        <v>387</v>
      </c>
      <c r="CD16" s="313">
        <v>384</v>
      </c>
      <c r="CE16" s="313">
        <v>383</v>
      </c>
      <c r="CF16" s="313">
        <v>382</v>
      </c>
      <c r="CG16" s="313">
        <v>383</v>
      </c>
      <c r="CH16" s="313">
        <v>375</v>
      </c>
      <c r="CI16" s="313">
        <v>367</v>
      </c>
      <c r="CJ16" s="211">
        <v>366</v>
      </c>
      <c r="CK16" s="211">
        <v>362</v>
      </c>
      <c r="CL16" s="211">
        <v>364</v>
      </c>
      <c r="CM16" s="211">
        <v>372</v>
      </c>
      <c r="CN16" s="211">
        <v>368</v>
      </c>
      <c r="CO16" s="211">
        <v>372</v>
      </c>
      <c r="CP16" s="211">
        <v>367</v>
      </c>
      <c r="CQ16" s="211">
        <v>370</v>
      </c>
      <c r="CR16" s="211">
        <v>371</v>
      </c>
      <c r="CS16" s="211">
        <v>369</v>
      </c>
      <c r="CT16" s="211">
        <v>372</v>
      </c>
      <c r="CU16" s="211">
        <v>371</v>
      </c>
      <c r="CV16" s="313">
        <v>367</v>
      </c>
      <c r="CW16" s="313">
        <v>362</v>
      </c>
      <c r="CX16" s="313">
        <v>362</v>
      </c>
      <c r="CY16" s="313">
        <v>363</v>
      </c>
      <c r="CZ16" s="313">
        <v>365</v>
      </c>
      <c r="DA16" s="313">
        <v>364</v>
      </c>
      <c r="DB16" s="313">
        <v>363</v>
      </c>
      <c r="DC16" s="313">
        <v>362</v>
      </c>
      <c r="DD16" s="313">
        <v>365</v>
      </c>
      <c r="DE16" s="313">
        <v>364</v>
      </c>
      <c r="DF16" s="313">
        <v>363</v>
      </c>
      <c r="DG16" s="313">
        <v>364</v>
      </c>
      <c r="DH16" s="211">
        <v>365</v>
      </c>
      <c r="DI16" s="211">
        <v>360</v>
      </c>
      <c r="DJ16" s="211">
        <v>360</v>
      </c>
      <c r="DK16" s="211">
        <v>363</v>
      </c>
      <c r="DL16" s="211">
        <v>365</v>
      </c>
      <c r="DM16" s="211">
        <v>367</v>
      </c>
      <c r="DN16" s="211">
        <v>370</v>
      </c>
      <c r="DO16" s="211">
        <v>372</v>
      </c>
      <c r="DP16" s="211">
        <v>376</v>
      </c>
      <c r="DQ16" s="211">
        <v>385</v>
      </c>
      <c r="DR16" s="211">
        <v>387</v>
      </c>
      <c r="DS16" s="211">
        <v>387</v>
      </c>
      <c r="DT16" s="211">
        <v>385</v>
      </c>
      <c r="DU16" s="211">
        <v>386</v>
      </c>
      <c r="DV16" s="211">
        <v>387</v>
      </c>
      <c r="DW16" s="211">
        <v>389</v>
      </c>
      <c r="DX16" s="319">
        <v>390</v>
      </c>
      <c r="DY16" s="328">
        <v>388</v>
      </c>
      <c r="DZ16" s="211">
        <v>389</v>
      </c>
      <c r="EA16" s="324">
        <v>1</v>
      </c>
      <c r="EB16" s="325">
        <v>100.257731958763</v>
      </c>
      <c r="EC16" s="324">
        <v>2</v>
      </c>
      <c r="ED16" s="325">
        <v>100.516795865633</v>
      </c>
      <c r="EH16" s="329" t="s">
        <v>681</v>
      </c>
      <c r="EI16" s="330">
        <v>105795</v>
      </c>
      <c r="EJ16" s="331">
        <v>105884</v>
      </c>
      <c r="EK16" s="331">
        <v>104514</v>
      </c>
      <c r="EL16" s="164">
        <v>103939</v>
      </c>
      <c r="EM16" s="164">
        <v>103298</v>
      </c>
      <c r="EN16" s="332">
        <v>106892</v>
      </c>
      <c r="EO16" s="164">
        <v>106465</v>
      </c>
      <c r="EP16" s="164">
        <v>105937</v>
      </c>
      <c r="EQ16" s="164">
        <v>106829</v>
      </c>
      <c r="ER16" s="337"/>
    </row>
    <row r="17" spans="1:155" ht="15" outlineLevel="2">
      <c r="A17" s="310">
        <v>790</v>
      </c>
      <c r="B17" s="311" t="s">
        <v>533</v>
      </c>
      <c r="C17" s="312" t="s">
        <v>562</v>
      </c>
      <c r="D17" s="313">
        <v>388</v>
      </c>
      <c r="E17" s="313">
        <v>388</v>
      </c>
      <c r="F17" s="313">
        <v>388</v>
      </c>
      <c r="G17" s="313">
        <v>388</v>
      </c>
      <c r="H17" s="313">
        <v>388</v>
      </c>
      <c r="I17" s="313">
        <v>393</v>
      </c>
      <c r="J17" s="313">
        <v>393</v>
      </c>
      <c r="K17" s="313">
        <v>393</v>
      </c>
      <c r="L17" s="313">
        <v>393</v>
      </c>
      <c r="M17" s="313">
        <v>393</v>
      </c>
      <c r="N17" s="313">
        <v>391</v>
      </c>
      <c r="O17" s="313">
        <v>418</v>
      </c>
      <c r="P17" s="211">
        <v>416</v>
      </c>
      <c r="Q17" s="211">
        <v>359</v>
      </c>
      <c r="R17" s="211">
        <v>354</v>
      </c>
      <c r="S17" s="211">
        <v>422</v>
      </c>
      <c r="T17" s="211">
        <v>414</v>
      </c>
      <c r="U17" s="211">
        <v>424</v>
      </c>
      <c r="V17" s="211">
        <v>418</v>
      </c>
      <c r="W17" s="211">
        <v>419</v>
      </c>
      <c r="X17" s="211">
        <v>419</v>
      </c>
      <c r="Y17" s="211">
        <v>424</v>
      </c>
      <c r="Z17" s="211">
        <v>423</v>
      </c>
      <c r="AA17" s="211">
        <v>423</v>
      </c>
      <c r="AB17" s="313">
        <v>422</v>
      </c>
      <c r="AC17" s="313">
        <v>422</v>
      </c>
      <c r="AD17" s="313">
        <v>422</v>
      </c>
      <c r="AE17" s="313">
        <v>422</v>
      </c>
      <c r="AF17" s="313">
        <v>423</v>
      </c>
      <c r="AG17" s="313">
        <v>418</v>
      </c>
      <c r="AH17" s="313">
        <v>418</v>
      </c>
      <c r="AI17" s="313">
        <v>418</v>
      </c>
      <c r="AJ17" s="313">
        <v>418</v>
      </c>
      <c r="AK17" s="313">
        <v>418</v>
      </c>
      <c r="AL17" s="313">
        <v>418</v>
      </c>
      <c r="AM17" s="313">
        <v>418</v>
      </c>
      <c r="AN17" s="211">
        <v>417</v>
      </c>
      <c r="AO17" s="211">
        <v>418</v>
      </c>
      <c r="AP17" s="211">
        <v>418</v>
      </c>
      <c r="AQ17" s="211">
        <v>418</v>
      </c>
      <c r="AR17" s="211">
        <v>418</v>
      </c>
      <c r="AS17" s="211">
        <v>417</v>
      </c>
      <c r="AT17" s="211">
        <v>417</v>
      </c>
      <c r="AU17" s="211">
        <v>416</v>
      </c>
      <c r="AV17" s="211">
        <v>414</v>
      </c>
      <c r="AW17" s="211">
        <v>414</v>
      </c>
      <c r="AX17" s="211">
        <v>413</v>
      </c>
      <c r="AY17" s="211">
        <v>412</v>
      </c>
      <c r="AZ17" s="313">
        <v>412</v>
      </c>
      <c r="BA17" s="313">
        <v>412</v>
      </c>
      <c r="BB17" s="313">
        <v>411</v>
      </c>
      <c r="BC17" s="313">
        <v>411</v>
      </c>
      <c r="BD17" s="313">
        <v>411</v>
      </c>
      <c r="BE17" s="313">
        <v>411</v>
      </c>
      <c r="BF17" s="313">
        <v>397</v>
      </c>
      <c r="BG17" s="313">
        <v>389</v>
      </c>
      <c r="BH17" s="313">
        <v>388</v>
      </c>
      <c r="BI17" s="313">
        <v>387</v>
      </c>
      <c r="BJ17" s="313">
        <v>390</v>
      </c>
      <c r="BK17" s="313">
        <v>389</v>
      </c>
      <c r="BL17" s="211">
        <v>384</v>
      </c>
      <c r="BM17" s="211">
        <v>384</v>
      </c>
      <c r="BN17" s="211">
        <v>394</v>
      </c>
      <c r="BO17" s="211">
        <v>396</v>
      </c>
      <c r="BP17" s="211">
        <v>396</v>
      </c>
      <c r="BQ17" s="211">
        <v>403</v>
      </c>
      <c r="BR17" s="211">
        <v>396</v>
      </c>
      <c r="BS17" s="211">
        <v>399</v>
      </c>
      <c r="BT17" s="211">
        <v>397</v>
      </c>
      <c r="BU17" s="211">
        <v>397</v>
      </c>
      <c r="BV17" s="211">
        <v>398</v>
      </c>
      <c r="BW17" s="211">
        <v>400</v>
      </c>
      <c r="BX17" s="313">
        <v>407</v>
      </c>
      <c r="BY17" s="313">
        <v>401</v>
      </c>
      <c r="BZ17" s="313">
        <v>449</v>
      </c>
      <c r="CA17" s="313">
        <v>412</v>
      </c>
      <c r="CB17" s="313">
        <v>435</v>
      </c>
      <c r="CC17" s="313">
        <v>437</v>
      </c>
      <c r="CD17" s="313">
        <v>436</v>
      </c>
      <c r="CE17" s="313">
        <v>437</v>
      </c>
      <c r="CF17" s="313">
        <v>437</v>
      </c>
      <c r="CG17" s="313">
        <v>440</v>
      </c>
      <c r="CH17" s="313">
        <v>438</v>
      </c>
      <c r="CI17" s="313">
        <v>442</v>
      </c>
      <c r="CJ17" s="211">
        <v>443</v>
      </c>
      <c r="CK17" s="211">
        <v>441</v>
      </c>
      <c r="CL17" s="211">
        <v>440</v>
      </c>
      <c r="CM17" s="211">
        <v>442</v>
      </c>
      <c r="CN17" s="211">
        <v>442</v>
      </c>
      <c r="CO17" s="211">
        <v>442</v>
      </c>
      <c r="CP17" s="211">
        <v>434</v>
      </c>
      <c r="CQ17" s="211">
        <v>435</v>
      </c>
      <c r="CR17" s="211">
        <v>434</v>
      </c>
      <c r="CS17" s="211">
        <v>433</v>
      </c>
      <c r="CT17" s="211">
        <v>432</v>
      </c>
      <c r="CU17" s="211">
        <v>433</v>
      </c>
      <c r="CV17" s="313">
        <v>430</v>
      </c>
      <c r="CW17" s="313">
        <v>426</v>
      </c>
      <c r="CX17" s="313">
        <v>431</v>
      </c>
      <c r="CY17" s="313">
        <v>434</v>
      </c>
      <c r="CZ17" s="313">
        <v>433</v>
      </c>
      <c r="DA17" s="313">
        <v>434</v>
      </c>
      <c r="DB17" s="313">
        <v>432</v>
      </c>
      <c r="DC17" s="313">
        <v>431</v>
      </c>
      <c r="DD17" s="313">
        <v>430</v>
      </c>
      <c r="DE17" s="313">
        <v>429</v>
      </c>
      <c r="DF17" s="313">
        <v>430</v>
      </c>
      <c r="DG17" s="313">
        <v>428</v>
      </c>
      <c r="DH17" s="211">
        <v>426</v>
      </c>
      <c r="DI17" s="211">
        <v>421</v>
      </c>
      <c r="DJ17" s="211">
        <v>418</v>
      </c>
      <c r="DK17" s="211">
        <v>426</v>
      </c>
      <c r="DL17" s="211">
        <v>433</v>
      </c>
      <c r="DM17" s="211">
        <v>435</v>
      </c>
      <c r="DN17" s="211">
        <v>436</v>
      </c>
      <c r="DO17" s="211">
        <v>434</v>
      </c>
      <c r="DP17" s="211">
        <v>435</v>
      </c>
      <c r="DQ17" s="211">
        <v>436</v>
      </c>
      <c r="DR17" s="211">
        <v>441</v>
      </c>
      <c r="DS17" s="211">
        <v>441</v>
      </c>
      <c r="DT17" s="211">
        <v>439</v>
      </c>
      <c r="DU17" s="211">
        <v>441</v>
      </c>
      <c r="DV17" s="211">
        <v>442</v>
      </c>
      <c r="DW17" s="211">
        <v>441</v>
      </c>
      <c r="DX17" s="319">
        <v>445</v>
      </c>
      <c r="DY17" s="328">
        <v>447</v>
      </c>
      <c r="DZ17" s="211">
        <v>451</v>
      </c>
      <c r="EA17" s="324">
        <v>4</v>
      </c>
      <c r="EB17" s="325">
        <v>100.89485458612999</v>
      </c>
      <c r="EC17" s="324">
        <v>10</v>
      </c>
      <c r="ED17" s="325">
        <v>102.26757369614501</v>
      </c>
      <c r="EH17" s="329" t="s">
        <v>682</v>
      </c>
      <c r="EI17" s="330">
        <v>106002</v>
      </c>
      <c r="EJ17" s="331">
        <v>105786</v>
      </c>
      <c r="EK17" s="331">
        <v>104367</v>
      </c>
      <c r="EL17" s="164">
        <v>103803</v>
      </c>
      <c r="EM17" s="164">
        <v>103313</v>
      </c>
      <c r="EN17" s="332">
        <v>105628</v>
      </c>
      <c r="EO17" s="164">
        <v>106175</v>
      </c>
      <c r="EP17" s="164">
        <v>106065</v>
      </c>
      <c r="EQ17" s="164">
        <v>106829</v>
      </c>
      <c r="ER17" s="337"/>
    </row>
    <row r="18" spans="1:155" ht="15" outlineLevel="2">
      <c r="A18" s="310">
        <v>895</v>
      </c>
      <c r="B18" s="311" t="s">
        <v>533</v>
      </c>
      <c r="C18" s="312" t="s">
        <v>483</v>
      </c>
      <c r="D18" s="313">
        <v>375</v>
      </c>
      <c r="E18" s="313">
        <v>375</v>
      </c>
      <c r="F18" s="313">
        <v>375</v>
      </c>
      <c r="G18" s="313">
        <v>375</v>
      </c>
      <c r="H18" s="313">
        <v>375</v>
      </c>
      <c r="I18" s="313">
        <v>379</v>
      </c>
      <c r="J18" s="313">
        <v>378</v>
      </c>
      <c r="K18" s="313">
        <v>379</v>
      </c>
      <c r="L18" s="313">
        <v>379</v>
      </c>
      <c r="M18" s="313">
        <v>379</v>
      </c>
      <c r="N18" s="313">
        <v>378</v>
      </c>
      <c r="O18" s="313">
        <v>409</v>
      </c>
      <c r="P18" s="211">
        <v>408</v>
      </c>
      <c r="Q18" s="211">
        <v>349</v>
      </c>
      <c r="R18" s="211">
        <v>346</v>
      </c>
      <c r="S18" s="211">
        <v>418</v>
      </c>
      <c r="T18" s="211">
        <v>414</v>
      </c>
      <c r="U18" s="211">
        <v>412</v>
      </c>
      <c r="V18" s="211">
        <v>404</v>
      </c>
      <c r="W18" s="211">
        <v>403</v>
      </c>
      <c r="X18" s="211">
        <v>403</v>
      </c>
      <c r="Y18" s="211">
        <v>407</v>
      </c>
      <c r="Z18" s="211">
        <v>406</v>
      </c>
      <c r="AA18" s="211">
        <v>407</v>
      </c>
      <c r="AB18" s="313">
        <v>408</v>
      </c>
      <c r="AC18" s="313">
        <v>409</v>
      </c>
      <c r="AD18" s="313">
        <v>411</v>
      </c>
      <c r="AE18" s="313">
        <v>411</v>
      </c>
      <c r="AF18" s="313">
        <v>414</v>
      </c>
      <c r="AG18" s="313">
        <v>413</v>
      </c>
      <c r="AH18" s="313">
        <v>415</v>
      </c>
      <c r="AI18" s="313">
        <v>415</v>
      </c>
      <c r="AJ18" s="313">
        <v>417</v>
      </c>
      <c r="AK18" s="313">
        <v>417</v>
      </c>
      <c r="AL18" s="313">
        <v>416</v>
      </c>
      <c r="AM18" s="313">
        <v>415</v>
      </c>
      <c r="AN18" s="211">
        <v>414</v>
      </c>
      <c r="AO18" s="211">
        <v>417</v>
      </c>
      <c r="AP18" s="211">
        <v>417</v>
      </c>
      <c r="AQ18" s="211">
        <v>417</v>
      </c>
      <c r="AR18" s="211">
        <v>415</v>
      </c>
      <c r="AS18" s="211">
        <v>415</v>
      </c>
      <c r="AT18" s="211">
        <v>415</v>
      </c>
      <c r="AU18" s="211">
        <v>415</v>
      </c>
      <c r="AV18" s="211">
        <v>415</v>
      </c>
      <c r="AW18" s="211">
        <v>414</v>
      </c>
      <c r="AX18" s="211">
        <v>414</v>
      </c>
      <c r="AY18" s="211">
        <v>414</v>
      </c>
      <c r="AZ18" s="313">
        <v>413</v>
      </c>
      <c r="BA18" s="313">
        <v>412</v>
      </c>
      <c r="BB18" s="313">
        <v>410</v>
      </c>
      <c r="BC18" s="313">
        <v>410</v>
      </c>
      <c r="BD18" s="313">
        <v>409</v>
      </c>
      <c r="BE18" s="313">
        <v>408</v>
      </c>
      <c r="BF18" s="313">
        <v>403</v>
      </c>
      <c r="BG18" s="313">
        <v>398</v>
      </c>
      <c r="BH18" s="313">
        <v>398</v>
      </c>
      <c r="BI18" s="313">
        <v>396</v>
      </c>
      <c r="BJ18" s="313">
        <v>400</v>
      </c>
      <c r="BK18" s="313">
        <v>399</v>
      </c>
      <c r="BL18" s="211">
        <v>399</v>
      </c>
      <c r="BM18" s="211">
        <v>398</v>
      </c>
      <c r="BN18" s="211">
        <v>408</v>
      </c>
      <c r="BO18" s="211">
        <v>410</v>
      </c>
      <c r="BP18" s="211">
        <v>410</v>
      </c>
      <c r="BQ18" s="211">
        <v>422</v>
      </c>
      <c r="BR18" s="211">
        <v>420</v>
      </c>
      <c r="BS18" s="211">
        <v>425</v>
      </c>
      <c r="BT18" s="211">
        <v>424</v>
      </c>
      <c r="BU18" s="211">
        <v>424</v>
      </c>
      <c r="BV18" s="211">
        <v>423</v>
      </c>
      <c r="BW18" s="211">
        <v>424</v>
      </c>
      <c r="BX18" s="313">
        <v>423</v>
      </c>
      <c r="BY18" s="313">
        <v>413</v>
      </c>
      <c r="BZ18" s="313">
        <v>451</v>
      </c>
      <c r="CA18" s="313">
        <v>422</v>
      </c>
      <c r="CB18" s="313">
        <v>440</v>
      </c>
      <c r="CC18" s="313">
        <v>430</v>
      </c>
      <c r="CD18" s="313">
        <v>429</v>
      </c>
      <c r="CE18" s="313">
        <v>428</v>
      </c>
      <c r="CF18" s="313">
        <v>425</v>
      </c>
      <c r="CG18" s="313">
        <v>424</v>
      </c>
      <c r="CH18" s="313">
        <v>416</v>
      </c>
      <c r="CI18" s="313">
        <v>423</v>
      </c>
      <c r="CJ18" s="211">
        <v>424</v>
      </c>
      <c r="CK18" s="211">
        <v>422</v>
      </c>
      <c r="CL18" s="211">
        <v>422</v>
      </c>
      <c r="CM18" s="211">
        <v>425</v>
      </c>
      <c r="CN18" s="211">
        <v>425</v>
      </c>
      <c r="CO18" s="211">
        <v>426</v>
      </c>
      <c r="CP18" s="211">
        <v>427</v>
      </c>
      <c r="CQ18" s="211">
        <v>426</v>
      </c>
      <c r="CR18" s="211">
        <v>428</v>
      </c>
      <c r="CS18" s="211">
        <v>428</v>
      </c>
      <c r="CT18" s="211">
        <v>433</v>
      </c>
      <c r="CU18" s="211">
        <v>433</v>
      </c>
      <c r="CV18" s="313">
        <v>432</v>
      </c>
      <c r="CW18" s="313">
        <v>418</v>
      </c>
      <c r="CX18" s="313">
        <v>434</v>
      </c>
      <c r="CY18" s="313">
        <v>438</v>
      </c>
      <c r="CZ18" s="313">
        <v>437</v>
      </c>
      <c r="DA18" s="313">
        <v>438</v>
      </c>
      <c r="DB18" s="313">
        <v>437</v>
      </c>
      <c r="DC18" s="313">
        <v>442</v>
      </c>
      <c r="DD18" s="313">
        <v>444</v>
      </c>
      <c r="DE18" s="313">
        <v>443</v>
      </c>
      <c r="DF18" s="313">
        <v>442</v>
      </c>
      <c r="DG18" s="313">
        <v>439</v>
      </c>
      <c r="DH18" s="211">
        <v>437</v>
      </c>
      <c r="DI18" s="211">
        <v>422</v>
      </c>
      <c r="DJ18" s="211">
        <v>420</v>
      </c>
      <c r="DK18" s="211">
        <v>432</v>
      </c>
      <c r="DL18" s="211">
        <v>439</v>
      </c>
      <c r="DM18" s="211">
        <v>439</v>
      </c>
      <c r="DN18" s="211">
        <v>439</v>
      </c>
      <c r="DO18" s="211">
        <v>440</v>
      </c>
      <c r="DP18" s="211">
        <v>445</v>
      </c>
      <c r="DQ18" s="211">
        <v>444</v>
      </c>
      <c r="DR18" s="211">
        <v>444</v>
      </c>
      <c r="DS18" s="211">
        <v>444</v>
      </c>
      <c r="DT18" s="211">
        <v>442</v>
      </c>
      <c r="DU18" s="211">
        <v>442</v>
      </c>
      <c r="DV18" s="211">
        <v>440</v>
      </c>
      <c r="DW18" s="211">
        <v>436</v>
      </c>
      <c r="DX18" s="319">
        <v>434</v>
      </c>
      <c r="DY18" s="328">
        <v>433</v>
      </c>
      <c r="DZ18" s="211">
        <v>434</v>
      </c>
      <c r="EA18" s="324">
        <v>1</v>
      </c>
      <c r="EB18" s="325">
        <v>100.230946882217</v>
      </c>
      <c r="EC18" s="324">
        <v>-10</v>
      </c>
      <c r="ED18" s="325">
        <v>97.747747747747795</v>
      </c>
    </row>
    <row r="19" spans="1:155" ht="15" outlineLevel="1">
      <c r="A19" s="306" t="s">
        <v>534</v>
      </c>
      <c r="B19" s="307"/>
      <c r="C19" s="308"/>
      <c r="D19" s="309">
        <v>8708</v>
      </c>
      <c r="E19" s="309">
        <v>8708</v>
      </c>
      <c r="F19" s="309">
        <v>8708</v>
      </c>
      <c r="G19" s="309">
        <v>8708</v>
      </c>
      <c r="H19" s="309">
        <v>8708</v>
      </c>
      <c r="I19" s="309">
        <v>8811</v>
      </c>
      <c r="J19" s="309">
        <v>8808</v>
      </c>
      <c r="K19" s="309">
        <v>8810</v>
      </c>
      <c r="L19" s="309">
        <v>8810</v>
      </c>
      <c r="M19" s="309">
        <v>8810</v>
      </c>
      <c r="N19" s="309">
        <v>8798</v>
      </c>
      <c r="O19" s="309">
        <v>9119</v>
      </c>
      <c r="P19" s="309">
        <v>9103</v>
      </c>
      <c r="Q19" s="309">
        <v>7980</v>
      </c>
      <c r="R19" s="309">
        <v>7860</v>
      </c>
      <c r="S19" s="309">
        <v>9730</v>
      </c>
      <c r="T19" s="309">
        <v>9528</v>
      </c>
      <c r="U19" s="309">
        <v>9736</v>
      </c>
      <c r="V19" s="309">
        <v>9618</v>
      </c>
      <c r="W19" s="309">
        <v>9601</v>
      </c>
      <c r="X19" s="309">
        <v>9587</v>
      </c>
      <c r="Y19" s="309">
        <v>9650</v>
      </c>
      <c r="Z19" s="309">
        <v>9626</v>
      </c>
      <c r="AA19" s="309">
        <v>9648</v>
      </c>
      <c r="AB19" s="309">
        <v>9653</v>
      </c>
      <c r="AC19" s="309">
        <v>9653</v>
      </c>
      <c r="AD19" s="309">
        <v>9692</v>
      </c>
      <c r="AE19" s="309">
        <v>9692</v>
      </c>
      <c r="AF19" s="309">
        <v>9591</v>
      </c>
      <c r="AG19" s="309">
        <v>9542</v>
      </c>
      <c r="AH19" s="309">
        <v>9567</v>
      </c>
      <c r="AI19" s="309">
        <v>9579</v>
      </c>
      <c r="AJ19" s="309">
        <v>9575</v>
      </c>
      <c r="AK19" s="309">
        <v>9594</v>
      </c>
      <c r="AL19" s="309">
        <v>9577</v>
      </c>
      <c r="AM19" s="309">
        <v>9572</v>
      </c>
      <c r="AN19" s="309">
        <v>9567</v>
      </c>
      <c r="AO19" s="309">
        <v>9582</v>
      </c>
      <c r="AP19" s="309">
        <v>9578</v>
      </c>
      <c r="AQ19" s="309">
        <v>9559</v>
      </c>
      <c r="AR19" s="309">
        <v>9550</v>
      </c>
      <c r="AS19" s="309">
        <v>9535</v>
      </c>
      <c r="AT19" s="309">
        <v>9519</v>
      </c>
      <c r="AU19" s="309">
        <v>9500</v>
      </c>
      <c r="AV19" s="309">
        <v>9484</v>
      </c>
      <c r="AW19" s="309">
        <v>9474</v>
      </c>
      <c r="AX19" s="309">
        <v>9453</v>
      </c>
      <c r="AY19" s="309">
        <v>9443</v>
      </c>
      <c r="AZ19" s="309">
        <v>9431</v>
      </c>
      <c r="BA19" s="309">
        <v>9399</v>
      </c>
      <c r="BB19" s="309">
        <v>9357</v>
      </c>
      <c r="BC19" s="309">
        <v>9342</v>
      </c>
      <c r="BD19" s="309">
        <v>9317</v>
      </c>
      <c r="BE19" s="309">
        <v>9305</v>
      </c>
      <c r="BF19" s="309">
        <v>9147</v>
      </c>
      <c r="BG19" s="309">
        <v>9094</v>
      </c>
      <c r="BH19" s="309">
        <v>9087</v>
      </c>
      <c r="BI19" s="309">
        <v>9081</v>
      </c>
      <c r="BJ19" s="309">
        <v>9119</v>
      </c>
      <c r="BK19" s="309">
        <v>9108</v>
      </c>
      <c r="BL19" s="309">
        <v>9027</v>
      </c>
      <c r="BM19" s="309">
        <v>9018</v>
      </c>
      <c r="BN19" s="309">
        <v>9278</v>
      </c>
      <c r="BO19" s="309">
        <v>9296</v>
      </c>
      <c r="BP19" s="309">
        <v>9296</v>
      </c>
      <c r="BQ19" s="309">
        <v>9367</v>
      </c>
      <c r="BR19" s="309">
        <v>9234</v>
      </c>
      <c r="BS19" s="309">
        <v>9240</v>
      </c>
      <c r="BT19" s="309">
        <v>9207</v>
      </c>
      <c r="BU19" s="309">
        <v>9180</v>
      </c>
      <c r="BV19" s="309">
        <v>9149</v>
      </c>
      <c r="BW19" s="309">
        <v>9158</v>
      </c>
      <c r="BX19" s="309">
        <v>9213</v>
      </c>
      <c r="BY19" s="309">
        <v>9119</v>
      </c>
      <c r="BZ19" s="309">
        <v>9997</v>
      </c>
      <c r="CA19" s="309">
        <v>9824</v>
      </c>
      <c r="CB19" s="309">
        <v>9925</v>
      </c>
      <c r="CC19" s="309">
        <v>9847</v>
      </c>
      <c r="CD19" s="309">
        <v>9795</v>
      </c>
      <c r="CE19" s="309">
        <v>9753</v>
      </c>
      <c r="CF19" s="309">
        <v>9724</v>
      </c>
      <c r="CG19" s="309">
        <v>9787</v>
      </c>
      <c r="CH19" s="309">
        <v>9732</v>
      </c>
      <c r="CI19" s="309">
        <v>9598</v>
      </c>
      <c r="CJ19" s="309">
        <v>9601</v>
      </c>
      <c r="CK19" s="309">
        <v>9578</v>
      </c>
      <c r="CL19" s="309">
        <v>9592</v>
      </c>
      <c r="CM19" s="309">
        <v>9711</v>
      </c>
      <c r="CN19" s="309">
        <v>9704</v>
      </c>
      <c r="CO19" s="309">
        <v>9740</v>
      </c>
      <c r="CP19" s="309">
        <v>9680</v>
      </c>
      <c r="CQ19" s="309">
        <v>9789</v>
      </c>
      <c r="CR19" s="309">
        <v>9798</v>
      </c>
      <c r="CS19" s="309">
        <v>9768</v>
      </c>
      <c r="CT19" s="309">
        <v>9791</v>
      </c>
      <c r="CU19" s="309">
        <v>9740</v>
      </c>
      <c r="CV19" s="309">
        <v>9689</v>
      </c>
      <c r="CW19" s="309">
        <v>9690</v>
      </c>
      <c r="CX19" s="309">
        <v>9683</v>
      </c>
      <c r="CY19" s="309">
        <v>9757</v>
      </c>
      <c r="CZ19" s="309">
        <v>9769</v>
      </c>
      <c r="DA19" s="309">
        <v>9788</v>
      </c>
      <c r="DB19" s="309">
        <v>9752</v>
      </c>
      <c r="DC19" s="309">
        <v>9776</v>
      </c>
      <c r="DD19" s="309">
        <v>9772</v>
      </c>
      <c r="DE19" s="309">
        <v>9772</v>
      </c>
      <c r="DF19" s="309">
        <v>9753</v>
      </c>
      <c r="DG19" s="309">
        <v>9705</v>
      </c>
      <c r="DH19" s="309">
        <v>9637</v>
      </c>
      <c r="DI19" s="309">
        <v>9593</v>
      </c>
      <c r="DJ19" s="309">
        <v>9308</v>
      </c>
      <c r="DK19" s="309">
        <v>9447</v>
      </c>
      <c r="DL19" s="309">
        <v>9570</v>
      </c>
      <c r="DM19" s="309">
        <v>9674</v>
      </c>
      <c r="DN19" s="309">
        <v>9662</v>
      </c>
      <c r="DO19" s="309">
        <v>9589</v>
      </c>
      <c r="DP19" s="309">
        <v>9629</v>
      </c>
      <c r="DQ19" s="309">
        <v>9669</v>
      </c>
      <c r="DR19" s="309">
        <v>9690</v>
      </c>
      <c r="DS19" s="309">
        <v>9690</v>
      </c>
      <c r="DT19" s="309">
        <v>9684</v>
      </c>
      <c r="DU19" s="309">
        <v>9690</v>
      </c>
      <c r="DV19" s="309">
        <v>9716</v>
      </c>
      <c r="DW19" s="309">
        <v>9701</v>
      </c>
      <c r="DX19" s="318">
        <v>9775</v>
      </c>
      <c r="DY19" s="326">
        <v>9802</v>
      </c>
      <c r="DZ19" s="309">
        <v>9835</v>
      </c>
      <c r="EA19" s="324">
        <v>33</v>
      </c>
      <c r="EB19" s="325">
        <v>100.33666598653301</v>
      </c>
      <c r="EC19" s="324">
        <v>145</v>
      </c>
      <c r="ED19" s="325">
        <v>101.49638802889601</v>
      </c>
      <c r="EG19" s="333"/>
    </row>
    <row r="20" spans="1:155" ht="15" outlineLevel="2">
      <c r="A20" s="310">
        <v>45</v>
      </c>
      <c r="B20" s="311" t="s">
        <v>534</v>
      </c>
      <c r="C20" s="312" t="s">
        <v>563</v>
      </c>
      <c r="D20" s="313">
        <v>1745</v>
      </c>
      <c r="E20" s="313">
        <v>1745</v>
      </c>
      <c r="F20" s="313">
        <v>1745</v>
      </c>
      <c r="G20" s="313">
        <v>1745</v>
      </c>
      <c r="H20" s="313">
        <v>1745</v>
      </c>
      <c r="I20" s="313">
        <v>1762</v>
      </c>
      <c r="J20" s="313">
        <v>1762</v>
      </c>
      <c r="K20" s="313">
        <v>1762</v>
      </c>
      <c r="L20" s="313">
        <v>1762</v>
      </c>
      <c r="M20" s="313">
        <v>1762</v>
      </c>
      <c r="N20" s="313">
        <v>1756</v>
      </c>
      <c r="O20" s="313">
        <v>1827</v>
      </c>
      <c r="P20" s="211">
        <v>1825</v>
      </c>
      <c r="Q20" s="211">
        <v>1630</v>
      </c>
      <c r="R20" s="211">
        <v>1600</v>
      </c>
      <c r="S20" s="211">
        <v>2109</v>
      </c>
      <c r="T20" s="211">
        <v>2064</v>
      </c>
      <c r="U20" s="211">
        <v>2131</v>
      </c>
      <c r="V20" s="211">
        <v>2103</v>
      </c>
      <c r="W20" s="211">
        <v>2092</v>
      </c>
      <c r="X20" s="211">
        <v>2087</v>
      </c>
      <c r="Y20" s="211">
        <v>2093</v>
      </c>
      <c r="Z20" s="211">
        <v>2086</v>
      </c>
      <c r="AA20" s="211">
        <v>2086</v>
      </c>
      <c r="AB20" s="313">
        <v>2083</v>
      </c>
      <c r="AC20" s="313">
        <v>2080</v>
      </c>
      <c r="AD20" s="313">
        <v>2089</v>
      </c>
      <c r="AE20" s="313">
        <v>2089</v>
      </c>
      <c r="AF20" s="313">
        <v>2063</v>
      </c>
      <c r="AG20" s="313">
        <v>2049</v>
      </c>
      <c r="AH20" s="313">
        <v>2048</v>
      </c>
      <c r="AI20" s="313">
        <v>2042</v>
      </c>
      <c r="AJ20" s="313">
        <v>2045</v>
      </c>
      <c r="AK20" s="313">
        <v>2045</v>
      </c>
      <c r="AL20" s="313">
        <v>2042</v>
      </c>
      <c r="AM20" s="313">
        <v>2042</v>
      </c>
      <c r="AN20" s="211">
        <v>2041</v>
      </c>
      <c r="AO20" s="211">
        <v>2043</v>
      </c>
      <c r="AP20" s="211">
        <v>2041</v>
      </c>
      <c r="AQ20" s="211">
        <v>2035</v>
      </c>
      <c r="AR20" s="211">
        <v>2033</v>
      </c>
      <c r="AS20" s="211">
        <v>2030</v>
      </c>
      <c r="AT20" s="211">
        <v>2028</v>
      </c>
      <c r="AU20" s="211">
        <v>2025</v>
      </c>
      <c r="AV20" s="211">
        <v>2021</v>
      </c>
      <c r="AW20" s="211">
        <v>2017</v>
      </c>
      <c r="AX20" s="211">
        <v>2013</v>
      </c>
      <c r="AY20" s="211">
        <v>2012</v>
      </c>
      <c r="AZ20" s="313">
        <v>2010</v>
      </c>
      <c r="BA20" s="313">
        <v>2003</v>
      </c>
      <c r="BB20" s="313">
        <v>1996</v>
      </c>
      <c r="BC20" s="313">
        <v>1993</v>
      </c>
      <c r="BD20" s="313">
        <v>1986</v>
      </c>
      <c r="BE20" s="313">
        <v>1986</v>
      </c>
      <c r="BF20" s="313">
        <v>1946</v>
      </c>
      <c r="BG20" s="313">
        <v>1944</v>
      </c>
      <c r="BH20" s="313">
        <v>1943</v>
      </c>
      <c r="BI20" s="313">
        <v>1942</v>
      </c>
      <c r="BJ20" s="313">
        <v>1960</v>
      </c>
      <c r="BK20" s="313">
        <v>1956</v>
      </c>
      <c r="BL20" s="211">
        <v>1941</v>
      </c>
      <c r="BM20" s="211">
        <v>1939</v>
      </c>
      <c r="BN20" s="211">
        <v>2034</v>
      </c>
      <c r="BO20" s="211">
        <v>2037</v>
      </c>
      <c r="BP20" s="211">
        <v>2037</v>
      </c>
      <c r="BQ20" s="211">
        <v>2055</v>
      </c>
      <c r="BR20" s="211">
        <v>2027</v>
      </c>
      <c r="BS20" s="211">
        <v>2028</v>
      </c>
      <c r="BT20" s="211">
        <v>2021</v>
      </c>
      <c r="BU20" s="211">
        <v>2015</v>
      </c>
      <c r="BV20" s="211">
        <v>2004</v>
      </c>
      <c r="BW20" s="211">
        <v>2008</v>
      </c>
      <c r="BX20" s="313">
        <v>2016</v>
      </c>
      <c r="BY20" s="313">
        <v>2022</v>
      </c>
      <c r="BZ20" s="313">
        <v>2235</v>
      </c>
      <c r="CA20" s="313">
        <v>2217</v>
      </c>
      <c r="CB20" s="313">
        <v>2236</v>
      </c>
      <c r="CC20" s="313">
        <v>2191</v>
      </c>
      <c r="CD20" s="313">
        <v>2171</v>
      </c>
      <c r="CE20" s="313">
        <v>2159</v>
      </c>
      <c r="CF20" s="313">
        <v>2149</v>
      </c>
      <c r="CG20" s="313">
        <v>2164</v>
      </c>
      <c r="CH20" s="313">
        <v>2152</v>
      </c>
      <c r="CI20" s="313">
        <v>2104</v>
      </c>
      <c r="CJ20" s="211">
        <v>2108</v>
      </c>
      <c r="CK20" s="211">
        <v>2115</v>
      </c>
      <c r="CL20" s="211">
        <v>2111</v>
      </c>
      <c r="CM20" s="211">
        <v>2131</v>
      </c>
      <c r="CN20" s="211">
        <v>2132</v>
      </c>
      <c r="CO20" s="211">
        <v>2129</v>
      </c>
      <c r="CP20" s="211">
        <v>2108</v>
      </c>
      <c r="CQ20" s="211">
        <v>2134</v>
      </c>
      <c r="CR20" s="211">
        <v>2127</v>
      </c>
      <c r="CS20" s="211">
        <v>2130</v>
      </c>
      <c r="CT20" s="211">
        <v>2138</v>
      </c>
      <c r="CU20" s="211">
        <v>2129</v>
      </c>
      <c r="CV20" s="313">
        <v>2115</v>
      </c>
      <c r="CW20" s="313">
        <v>2117</v>
      </c>
      <c r="CX20" s="313">
        <v>2060</v>
      </c>
      <c r="CY20" s="313">
        <v>2073</v>
      </c>
      <c r="CZ20" s="313">
        <v>2088</v>
      </c>
      <c r="DA20" s="313">
        <v>2087</v>
      </c>
      <c r="DB20" s="313">
        <v>2078</v>
      </c>
      <c r="DC20" s="313">
        <v>2079</v>
      </c>
      <c r="DD20" s="313">
        <v>2080</v>
      </c>
      <c r="DE20" s="313">
        <v>2076</v>
      </c>
      <c r="DF20" s="313">
        <v>2070</v>
      </c>
      <c r="DG20" s="313">
        <v>2069</v>
      </c>
      <c r="DH20" s="211">
        <v>2045</v>
      </c>
      <c r="DI20" s="211">
        <v>2059</v>
      </c>
      <c r="DJ20" s="211">
        <v>1940</v>
      </c>
      <c r="DK20" s="211">
        <v>1984</v>
      </c>
      <c r="DL20" s="211">
        <v>2014</v>
      </c>
      <c r="DM20" s="211">
        <v>2020</v>
      </c>
      <c r="DN20" s="211">
        <v>2010</v>
      </c>
      <c r="DO20" s="211">
        <v>2026</v>
      </c>
      <c r="DP20" s="211">
        <v>2040</v>
      </c>
      <c r="DQ20" s="211">
        <v>2046</v>
      </c>
      <c r="DR20" s="211">
        <v>2052</v>
      </c>
      <c r="DS20" s="211">
        <v>2052</v>
      </c>
      <c r="DT20" s="211">
        <v>2049</v>
      </c>
      <c r="DU20" s="211">
        <v>2050</v>
      </c>
      <c r="DV20" s="211">
        <v>2059</v>
      </c>
      <c r="DW20" s="211">
        <v>2071</v>
      </c>
      <c r="DX20" s="319">
        <v>2082</v>
      </c>
      <c r="DY20" s="328">
        <v>2097</v>
      </c>
      <c r="DZ20" s="211">
        <v>2093</v>
      </c>
      <c r="EA20" s="324">
        <v>-4</v>
      </c>
      <c r="EB20" s="325">
        <v>99.809251311397205</v>
      </c>
      <c r="EC20" s="324">
        <v>41</v>
      </c>
      <c r="ED20" s="325">
        <v>101.998050682261</v>
      </c>
    </row>
    <row r="21" spans="1:155" ht="15" outlineLevel="2">
      <c r="A21" s="310">
        <v>51</v>
      </c>
      <c r="B21" s="311" t="s">
        <v>534</v>
      </c>
      <c r="C21" s="312" t="s">
        <v>372</v>
      </c>
      <c r="D21" s="313">
        <v>604</v>
      </c>
      <c r="E21" s="313">
        <v>604</v>
      </c>
      <c r="F21" s="313">
        <v>604</v>
      </c>
      <c r="G21" s="313">
        <v>604</v>
      </c>
      <c r="H21" s="313">
        <v>604</v>
      </c>
      <c r="I21" s="313">
        <v>609</v>
      </c>
      <c r="J21" s="313">
        <v>608</v>
      </c>
      <c r="K21" s="313">
        <v>609</v>
      </c>
      <c r="L21" s="313">
        <v>609</v>
      </c>
      <c r="M21" s="313">
        <v>609</v>
      </c>
      <c r="N21" s="313">
        <v>609</v>
      </c>
      <c r="O21" s="313">
        <v>632</v>
      </c>
      <c r="P21" s="211">
        <v>630</v>
      </c>
      <c r="Q21" s="211">
        <v>543</v>
      </c>
      <c r="R21" s="211">
        <v>531</v>
      </c>
      <c r="S21" s="211">
        <v>661</v>
      </c>
      <c r="T21" s="211">
        <v>651</v>
      </c>
      <c r="U21" s="211">
        <v>661</v>
      </c>
      <c r="V21" s="211">
        <v>656</v>
      </c>
      <c r="W21" s="211">
        <v>655</v>
      </c>
      <c r="X21" s="211">
        <v>654</v>
      </c>
      <c r="Y21" s="211">
        <v>661</v>
      </c>
      <c r="Z21" s="211">
        <v>659</v>
      </c>
      <c r="AA21" s="211">
        <v>659</v>
      </c>
      <c r="AB21" s="313">
        <v>659</v>
      </c>
      <c r="AC21" s="313">
        <v>657</v>
      </c>
      <c r="AD21" s="313">
        <v>659</v>
      </c>
      <c r="AE21" s="313">
        <v>659</v>
      </c>
      <c r="AF21" s="313">
        <v>653</v>
      </c>
      <c r="AG21" s="313">
        <v>648</v>
      </c>
      <c r="AH21" s="313">
        <v>651</v>
      </c>
      <c r="AI21" s="313">
        <v>650</v>
      </c>
      <c r="AJ21" s="313">
        <v>650</v>
      </c>
      <c r="AK21" s="313">
        <v>651</v>
      </c>
      <c r="AL21" s="313">
        <v>649</v>
      </c>
      <c r="AM21" s="313">
        <v>649</v>
      </c>
      <c r="AN21" s="211">
        <v>649</v>
      </c>
      <c r="AO21" s="211">
        <v>650</v>
      </c>
      <c r="AP21" s="211">
        <v>649</v>
      </c>
      <c r="AQ21" s="211">
        <v>645</v>
      </c>
      <c r="AR21" s="211">
        <v>645</v>
      </c>
      <c r="AS21" s="211">
        <v>645</v>
      </c>
      <c r="AT21" s="211">
        <v>645</v>
      </c>
      <c r="AU21" s="211">
        <v>645</v>
      </c>
      <c r="AV21" s="211">
        <v>645</v>
      </c>
      <c r="AW21" s="211">
        <v>644</v>
      </c>
      <c r="AX21" s="211">
        <v>643</v>
      </c>
      <c r="AY21" s="211">
        <v>641</v>
      </c>
      <c r="AZ21" s="313">
        <v>640</v>
      </c>
      <c r="BA21" s="313">
        <v>639</v>
      </c>
      <c r="BB21" s="313">
        <v>637</v>
      </c>
      <c r="BC21" s="313">
        <v>637</v>
      </c>
      <c r="BD21" s="313">
        <v>637</v>
      </c>
      <c r="BE21" s="313">
        <v>637</v>
      </c>
      <c r="BF21" s="313">
        <v>625</v>
      </c>
      <c r="BG21" s="313">
        <v>611</v>
      </c>
      <c r="BH21" s="313">
        <v>610</v>
      </c>
      <c r="BI21" s="313">
        <v>610</v>
      </c>
      <c r="BJ21" s="313">
        <v>615</v>
      </c>
      <c r="BK21" s="313">
        <v>614</v>
      </c>
      <c r="BL21" s="211">
        <v>611</v>
      </c>
      <c r="BM21" s="211">
        <v>609</v>
      </c>
      <c r="BN21" s="211">
        <v>613</v>
      </c>
      <c r="BO21" s="211">
        <v>614</v>
      </c>
      <c r="BP21" s="211">
        <v>614</v>
      </c>
      <c r="BQ21" s="211">
        <v>616</v>
      </c>
      <c r="BR21" s="211">
        <v>608</v>
      </c>
      <c r="BS21" s="211">
        <v>615</v>
      </c>
      <c r="BT21" s="211">
        <v>611</v>
      </c>
      <c r="BU21" s="211">
        <v>609</v>
      </c>
      <c r="BV21" s="211">
        <v>607</v>
      </c>
      <c r="BW21" s="211">
        <v>609</v>
      </c>
      <c r="BX21" s="313">
        <v>614</v>
      </c>
      <c r="BY21" s="313">
        <v>602</v>
      </c>
      <c r="BZ21" s="313">
        <v>645</v>
      </c>
      <c r="CA21" s="313">
        <v>639</v>
      </c>
      <c r="CB21" s="313">
        <v>637</v>
      </c>
      <c r="CC21" s="313">
        <v>638</v>
      </c>
      <c r="CD21" s="313">
        <v>637</v>
      </c>
      <c r="CE21" s="313">
        <v>632</v>
      </c>
      <c r="CF21" s="313">
        <v>633</v>
      </c>
      <c r="CG21" s="313">
        <v>637</v>
      </c>
      <c r="CH21" s="313">
        <v>635</v>
      </c>
      <c r="CI21" s="313">
        <v>628</v>
      </c>
      <c r="CJ21" s="211">
        <v>631</v>
      </c>
      <c r="CK21" s="211">
        <v>631</v>
      </c>
      <c r="CL21" s="211">
        <v>625</v>
      </c>
      <c r="CM21" s="211">
        <v>628</v>
      </c>
      <c r="CN21" s="211">
        <v>629</v>
      </c>
      <c r="CO21" s="211">
        <v>630</v>
      </c>
      <c r="CP21" s="211">
        <v>631</v>
      </c>
      <c r="CQ21" s="211">
        <v>633</v>
      </c>
      <c r="CR21" s="211">
        <v>633</v>
      </c>
      <c r="CS21" s="211">
        <v>631</v>
      </c>
      <c r="CT21" s="211">
        <v>627</v>
      </c>
      <c r="CU21" s="211">
        <v>625</v>
      </c>
      <c r="CV21" s="313">
        <v>622</v>
      </c>
      <c r="CW21" s="313">
        <v>621</v>
      </c>
      <c r="CX21" s="313">
        <v>610</v>
      </c>
      <c r="CY21" s="313">
        <v>613</v>
      </c>
      <c r="CZ21" s="313">
        <v>609</v>
      </c>
      <c r="DA21" s="313">
        <v>605</v>
      </c>
      <c r="DB21" s="313">
        <v>602</v>
      </c>
      <c r="DC21" s="313">
        <v>601</v>
      </c>
      <c r="DD21" s="313">
        <v>603</v>
      </c>
      <c r="DE21" s="313">
        <v>603</v>
      </c>
      <c r="DF21" s="313">
        <v>606</v>
      </c>
      <c r="DG21" s="313">
        <v>606</v>
      </c>
      <c r="DH21" s="211">
        <v>605</v>
      </c>
      <c r="DI21" s="211">
        <v>605</v>
      </c>
      <c r="DJ21" s="211">
        <v>597</v>
      </c>
      <c r="DK21" s="211">
        <v>599</v>
      </c>
      <c r="DL21" s="211">
        <v>608</v>
      </c>
      <c r="DM21" s="211">
        <v>608</v>
      </c>
      <c r="DN21" s="211">
        <v>605</v>
      </c>
      <c r="DO21" s="211">
        <v>610</v>
      </c>
      <c r="DP21" s="211">
        <v>617</v>
      </c>
      <c r="DQ21" s="211">
        <v>623</v>
      </c>
      <c r="DR21" s="211">
        <v>620</v>
      </c>
      <c r="DS21" s="211">
        <v>620</v>
      </c>
      <c r="DT21" s="211">
        <v>621</v>
      </c>
      <c r="DU21" s="211">
        <v>618</v>
      </c>
      <c r="DV21" s="211">
        <v>620</v>
      </c>
      <c r="DW21" s="211">
        <v>622</v>
      </c>
      <c r="DX21" s="319">
        <v>624</v>
      </c>
      <c r="DY21" s="328">
        <v>623</v>
      </c>
      <c r="DZ21" s="211">
        <v>630</v>
      </c>
      <c r="EA21" s="324">
        <v>7</v>
      </c>
      <c r="EB21" s="325">
        <v>101.123595505618</v>
      </c>
      <c r="EC21" s="324">
        <v>10</v>
      </c>
      <c r="ED21" s="325">
        <v>101.61290322580599</v>
      </c>
    </row>
    <row r="22" spans="1:155" ht="15" outlineLevel="2">
      <c r="A22" s="310">
        <v>147</v>
      </c>
      <c r="B22" s="311" t="s">
        <v>534</v>
      </c>
      <c r="C22" s="312" t="s">
        <v>390</v>
      </c>
      <c r="D22" s="313">
        <v>465</v>
      </c>
      <c r="E22" s="313">
        <v>465</v>
      </c>
      <c r="F22" s="313">
        <v>465</v>
      </c>
      <c r="G22" s="313">
        <v>465</v>
      </c>
      <c r="H22" s="313">
        <v>465</v>
      </c>
      <c r="I22" s="313">
        <v>471</v>
      </c>
      <c r="J22" s="313">
        <v>471</v>
      </c>
      <c r="K22" s="313">
        <v>471</v>
      </c>
      <c r="L22" s="313">
        <v>471</v>
      </c>
      <c r="M22" s="313">
        <v>471</v>
      </c>
      <c r="N22" s="313">
        <v>471</v>
      </c>
      <c r="O22" s="313">
        <v>484</v>
      </c>
      <c r="P22" s="211">
        <v>484</v>
      </c>
      <c r="Q22" s="211">
        <v>430</v>
      </c>
      <c r="R22" s="211">
        <v>420</v>
      </c>
      <c r="S22" s="211">
        <v>532</v>
      </c>
      <c r="T22" s="211">
        <v>521</v>
      </c>
      <c r="U22" s="211">
        <v>531</v>
      </c>
      <c r="V22" s="211">
        <v>522</v>
      </c>
      <c r="W22" s="211">
        <v>520</v>
      </c>
      <c r="X22" s="211">
        <v>520</v>
      </c>
      <c r="Y22" s="211">
        <v>524</v>
      </c>
      <c r="Z22" s="211">
        <v>524</v>
      </c>
      <c r="AA22" s="211">
        <v>528</v>
      </c>
      <c r="AB22" s="313">
        <v>528</v>
      </c>
      <c r="AC22" s="313">
        <v>528</v>
      </c>
      <c r="AD22" s="313">
        <v>529</v>
      </c>
      <c r="AE22" s="313">
        <v>529</v>
      </c>
      <c r="AF22" s="313">
        <v>521</v>
      </c>
      <c r="AG22" s="313">
        <v>517</v>
      </c>
      <c r="AH22" s="313">
        <v>517</v>
      </c>
      <c r="AI22" s="313">
        <v>515</v>
      </c>
      <c r="AJ22" s="313">
        <v>513</v>
      </c>
      <c r="AK22" s="313">
        <v>513</v>
      </c>
      <c r="AL22" s="313">
        <v>512</v>
      </c>
      <c r="AM22" s="313">
        <v>512</v>
      </c>
      <c r="AN22" s="211">
        <v>511</v>
      </c>
      <c r="AO22" s="211">
        <v>511</v>
      </c>
      <c r="AP22" s="211">
        <v>511</v>
      </c>
      <c r="AQ22" s="211">
        <v>510</v>
      </c>
      <c r="AR22" s="211">
        <v>510</v>
      </c>
      <c r="AS22" s="211">
        <v>509</v>
      </c>
      <c r="AT22" s="211">
        <v>505</v>
      </c>
      <c r="AU22" s="211">
        <v>504</v>
      </c>
      <c r="AV22" s="211">
        <v>502</v>
      </c>
      <c r="AW22" s="211">
        <v>502</v>
      </c>
      <c r="AX22" s="211">
        <v>501</v>
      </c>
      <c r="AY22" s="211">
        <v>501</v>
      </c>
      <c r="AZ22" s="313">
        <v>499</v>
      </c>
      <c r="BA22" s="313">
        <v>498</v>
      </c>
      <c r="BB22" s="313">
        <v>497</v>
      </c>
      <c r="BC22" s="313">
        <v>497</v>
      </c>
      <c r="BD22" s="313">
        <v>497</v>
      </c>
      <c r="BE22" s="313">
        <v>496</v>
      </c>
      <c r="BF22" s="313">
        <v>487</v>
      </c>
      <c r="BG22" s="313">
        <v>480</v>
      </c>
      <c r="BH22" s="313">
        <v>480</v>
      </c>
      <c r="BI22" s="313">
        <v>479</v>
      </c>
      <c r="BJ22" s="313">
        <v>475</v>
      </c>
      <c r="BK22" s="313">
        <v>473</v>
      </c>
      <c r="BL22" s="211">
        <v>472</v>
      </c>
      <c r="BM22" s="211">
        <v>471</v>
      </c>
      <c r="BN22" s="211">
        <v>493</v>
      </c>
      <c r="BO22" s="211">
        <v>493</v>
      </c>
      <c r="BP22" s="211">
        <v>493</v>
      </c>
      <c r="BQ22" s="211">
        <v>497</v>
      </c>
      <c r="BR22" s="211">
        <v>487</v>
      </c>
      <c r="BS22" s="211">
        <v>487</v>
      </c>
      <c r="BT22" s="211">
        <v>484</v>
      </c>
      <c r="BU22" s="211">
        <v>484</v>
      </c>
      <c r="BV22" s="211">
        <v>483</v>
      </c>
      <c r="BW22" s="211">
        <v>482</v>
      </c>
      <c r="BX22" s="313">
        <v>487</v>
      </c>
      <c r="BY22" s="313">
        <v>483</v>
      </c>
      <c r="BZ22" s="313">
        <v>546</v>
      </c>
      <c r="CA22" s="313">
        <v>525</v>
      </c>
      <c r="CB22" s="313">
        <v>533</v>
      </c>
      <c r="CC22" s="313">
        <v>527</v>
      </c>
      <c r="CD22" s="313">
        <v>525</v>
      </c>
      <c r="CE22" s="313">
        <v>525</v>
      </c>
      <c r="CF22" s="313">
        <v>522</v>
      </c>
      <c r="CG22" s="313">
        <v>529</v>
      </c>
      <c r="CH22" s="313">
        <v>528</v>
      </c>
      <c r="CI22" s="313">
        <v>527</v>
      </c>
      <c r="CJ22" s="211">
        <v>529</v>
      </c>
      <c r="CK22" s="211">
        <v>526</v>
      </c>
      <c r="CL22" s="211">
        <v>525</v>
      </c>
      <c r="CM22" s="211">
        <v>533</v>
      </c>
      <c r="CN22" s="211">
        <v>531</v>
      </c>
      <c r="CO22" s="211">
        <v>538</v>
      </c>
      <c r="CP22" s="211">
        <v>538</v>
      </c>
      <c r="CQ22" s="211">
        <v>541</v>
      </c>
      <c r="CR22" s="211">
        <v>545</v>
      </c>
      <c r="CS22" s="211">
        <v>541</v>
      </c>
      <c r="CT22" s="211">
        <v>541</v>
      </c>
      <c r="CU22" s="211">
        <v>536</v>
      </c>
      <c r="CV22" s="313">
        <v>530</v>
      </c>
      <c r="CW22" s="313">
        <v>528</v>
      </c>
      <c r="CX22" s="313">
        <v>529</v>
      </c>
      <c r="CY22" s="313">
        <v>538</v>
      </c>
      <c r="CZ22" s="313">
        <v>539</v>
      </c>
      <c r="DA22" s="313">
        <v>536</v>
      </c>
      <c r="DB22" s="313">
        <v>538</v>
      </c>
      <c r="DC22" s="313">
        <v>539</v>
      </c>
      <c r="DD22" s="313">
        <v>538</v>
      </c>
      <c r="DE22" s="313">
        <v>536</v>
      </c>
      <c r="DF22" s="313">
        <v>534</v>
      </c>
      <c r="DG22" s="313">
        <v>528</v>
      </c>
      <c r="DH22" s="211">
        <v>526</v>
      </c>
      <c r="DI22" s="211">
        <v>518</v>
      </c>
      <c r="DJ22" s="211">
        <v>500</v>
      </c>
      <c r="DK22" s="211">
        <v>511</v>
      </c>
      <c r="DL22" s="211">
        <v>514</v>
      </c>
      <c r="DM22" s="211">
        <v>517</v>
      </c>
      <c r="DN22" s="211">
        <v>516</v>
      </c>
      <c r="DO22" s="211">
        <v>522</v>
      </c>
      <c r="DP22" s="211">
        <v>524</v>
      </c>
      <c r="DQ22" s="211">
        <v>526</v>
      </c>
      <c r="DR22" s="211">
        <v>528</v>
      </c>
      <c r="DS22" s="211">
        <v>528</v>
      </c>
      <c r="DT22" s="211">
        <v>527</v>
      </c>
      <c r="DU22" s="211">
        <v>528</v>
      </c>
      <c r="DV22" s="211">
        <v>529</v>
      </c>
      <c r="DW22" s="211">
        <v>528</v>
      </c>
      <c r="DX22" s="319">
        <v>532</v>
      </c>
      <c r="DY22" s="328">
        <v>533</v>
      </c>
      <c r="DZ22" s="211">
        <v>534</v>
      </c>
      <c r="EA22" s="324">
        <v>1</v>
      </c>
      <c r="EB22" s="325">
        <v>100.187617260788</v>
      </c>
      <c r="EC22" s="324">
        <v>6</v>
      </c>
      <c r="ED22" s="325">
        <v>101.136363636364</v>
      </c>
    </row>
    <row r="23" spans="1:155" ht="15" outlineLevel="2">
      <c r="A23" s="310">
        <v>172</v>
      </c>
      <c r="B23" s="311" t="s">
        <v>534</v>
      </c>
      <c r="C23" s="312" t="s">
        <v>564</v>
      </c>
      <c r="D23" s="313">
        <v>764</v>
      </c>
      <c r="E23" s="313">
        <v>764</v>
      </c>
      <c r="F23" s="313">
        <v>764</v>
      </c>
      <c r="G23" s="313">
        <v>764</v>
      </c>
      <c r="H23" s="313">
        <v>764</v>
      </c>
      <c r="I23" s="313">
        <v>776</v>
      </c>
      <c r="J23" s="313">
        <v>776</v>
      </c>
      <c r="K23" s="313">
        <v>776</v>
      </c>
      <c r="L23" s="313">
        <v>776</v>
      </c>
      <c r="M23" s="313">
        <v>776</v>
      </c>
      <c r="N23" s="313">
        <v>775</v>
      </c>
      <c r="O23" s="313">
        <v>794</v>
      </c>
      <c r="P23" s="211">
        <v>792</v>
      </c>
      <c r="Q23" s="211">
        <v>673</v>
      </c>
      <c r="R23" s="211">
        <v>669</v>
      </c>
      <c r="S23" s="211">
        <v>807</v>
      </c>
      <c r="T23" s="211">
        <v>791</v>
      </c>
      <c r="U23" s="211">
        <v>798</v>
      </c>
      <c r="V23" s="211">
        <v>795</v>
      </c>
      <c r="W23" s="211">
        <v>789</v>
      </c>
      <c r="X23" s="211">
        <v>788</v>
      </c>
      <c r="Y23" s="211">
        <v>792</v>
      </c>
      <c r="Z23" s="211">
        <v>787</v>
      </c>
      <c r="AA23" s="211">
        <v>790</v>
      </c>
      <c r="AB23" s="313">
        <v>790</v>
      </c>
      <c r="AC23" s="313">
        <v>790</v>
      </c>
      <c r="AD23" s="313">
        <v>790</v>
      </c>
      <c r="AE23" s="313">
        <v>790</v>
      </c>
      <c r="AF23" s="313">
        <v>787</v>
      </c>
      <c r="AG23" s="313">
        <v>779</v>
      </c>
      <c r="AH23" s="313">
        <v>784</v>
      </c>
      <c r="AI23" s="313">
        <v>784</v>
      </c>
      <c r="AJ23" s="313">
        <v>782</v>
      </c>
      <c r="AK23" s="313">
        <v>783</v>
      </c>
      <c r="AL23" s="313">
        <v>782</v>
      </c>
      <c r="AM23" s="313">
        <v>782</v>
      </c>
      <c r="AN23" s="211">
        <v>781</v>
      </c>
      <c r="AO23" s="211">
        <v>783</v>
      </c>
      <c r="AP23" s="211">
        <v>783</v>
      </c>
      <c r="AQ23" s="211">
        <v>782</v>
      </c>
      <c r="AR23" s="211">
        <v>780</v>
      </c>
      <c r="AS23" s="211">
        <v>773</v>
      </c>
      <c r="AT23" s="211">
        <v>773</v>
      </c>
      <c r="AU23" s="211">
        <v>773</v>
      </c>
      <c r="AV23" s="211">
        <v>772</v>
      </c>
      <c r="AW23" s="211">
        <v>770</v>
      </c>
      <c r="AX23" s="211">
        <v>770</v>
      </c>
      <c r="AY23" s="211">
        <v>768</v>
      </c>
      <c r="AZ23" s="313">
        <v>767</v>
      </c>
      <c r="BA23" s="313">
        <v>765</v>
      </c>
      <c r="BB23" s="313">
        <v>763</v>
      </c>
      <c r="BC23" s="313">
        <v>763</v>
      </c>
      <c r="BD23" s="313">
        <v>761</v>
      </c>
      <c r="BE23" s="313">
        <v>761</v>
      </c>
      <c r="BF23" s="313">
        <v>755</v>
      </c>
      <c r="BG23" s="313">
        <v>741</v>
      </c>
      <c r="BH23" s="313">
        <v>741</v>
      </c>
      <c r="BI23" s="313">
        <v>740</v>
      </c>
      <c r="BJ23" s="313">
        <v>742</v>
      </c>
      <c r="BK23" s="313">
        <v>740</v>
      </c>
      <c r="BL23" s="211">
        <v>731</v>
      </c>
      <c r="BM23" s="211">
        <v>731</v>
      </c>
      <c r="BN23" s="211">
        <v>743</v>
      </c>
      <c r="BO23" s="211">
        <v>743</v>
      </c>
      <c r="BP23" s="211">
        <v>743</v>
      </c>
      <c r="BQ23" s="211">
        <v>752</v>
      </c>
      <c r="BR23" s="211">
        <v>740</v>
      </c>
      <c r="BS23" s="211">
        <v>739</v>
      </c>
      <c r="BT23" s="211">
        <v>739</v>
      </c>
      <c r="BU23" s="211">
        <v>737</v>
      </c>
      <c r="BV23" s="211">
        <v>728</v>
      </c>
      <c r="BW23" s="211">
        <v>730</v>
      </c>
      <c r="BX23" s="313">
        <v>741</v>
      </c>
      <c r="BY23" s="313">
        <v>720</v>
      </c>
      <c r="BZ23" s="313">
        <v>799</v>
      </c>
      <c r="CA23" s="313">
        <v>796</v>
      </c>
      <c r="CB23" s="313">
        <v>805</v>
      </c>
      <c r="CC23" s="313">
        <v>798</v>
      </c>
      <c r="CD23" s="313">
        <v>798</v>
      </c>
      <c r="CE23" s="313">
        <v>798</v>
      </c>
      <c r="CF23" s="313">
        <v>798</v>
      </c>
      <c r="CG23" s="313">
        <v>804</v>
      </c>
      <c r="CH23" s="313">
        <v>803</v>
      </c>
      <c r="CI23" s="313">
        <v>781</v>
      </c>
      <c r="CJ23" s="211">
        <v>789</v>
      </c>
      <c r="CK23" s="211">
        <v>781</v>
      </c>
      <c r="CL23" s="211">
        <v>785</v>
      </c>
      <c r="CM23" s="211">
        <v>795</v>
      </c>
      <c r="CN23" s="211">
        <v>796</v>
      </c>
      <c r="CO23" s="211">
        <v>802</v>
      </c>
      <c r="CP23" s="211">
        <v>796</v>
      </c>
      <c r="CQ23" s="211">
        <v>802</v>
      </c>
      <c r="CR23" s="211">
        <v>799</v>
      </c>
      <c r="CS23" s="211">
        <v>797</v>
      </c>
      <c r="CT23" s="211">
        <v>799</v>
      </c>
      <c r="CU23" s="211">
        <v>802</v>
      </c>
      <c r="CV23" s="313">
        <v>795</v>
      </c>
      <c r="CW23" s="313">
        <v>785</v>
      </c>
      <c r="CX23" s="313">
        <v>800</v>
      </c>
      <c r="CY23" s="313">
        <v>807</v>
      </c>
      <c r="CZ23" s="313">
        <v>808</v>
      </c>
      <c r="DA23" s="313">
        <v>805</v>
      </c>
      <c r="DB23" s="313">
        <v>806</v>
      </c>
      <c r="DC23" s="313">
        <v>809</v>
      </c>
      <c r="DD23" s="313">
        <v>809</v>
      </c>
      <c r="DE23" s="313">
        <v>813</v>
      </c>
      <c r="DF23" s="313">
        <v>815</v>
      </c>
      <c r="DG23" s="313">
        <v>809</v>
      </c>
      <c r="DH23" s="211">
        <v>808</v>
      </c>
      <c r="DI23" s="211">
        <v>789</v>
      </c>
      <c r="DJ23" s="211">
        <v>781</v>
      </c>
      <c r="DK23" s="211">
        <v>793</v>
      </c>
      <c r="DL23" s="211">
        <v>800</v>
      </c>
      <c r="DM23" s="211">
        <v>801</v>
      </c>
      <c r="DN23" s="211">
        <v>799</v>
      </c>
      <c r="DO23" s="211">
        <v>808</v>
      </c>
      <c r="DP23" s="211">
        <v>809</v>
      </c>
      <c r="DQ23" s="211">
        <v>811</v>
      </c>
      <c r="DR23" s="211">
        <v>815</v>
      </c>
      <c r="DS23" s="211">
        <v>815</v>
      </c>
      <c r="DT23" s="211">
        <v>817</v>
      </c>
      <c r="DU23" s="211">
        <v>816</v>
      </c>
      <c r="DV23" s="211">
        <v>820</v>
      </c>
      <c r="DW23" s="211">
        <v>814</v>
      </c>
      <c r="DX23" s="319">
        <v>821</v>
      </c>
      <c r="DY23" s="328">
        <v>819</v>
      </c>
      <c r="DZ23" s="211">
        <v>826</v>
      </c>
      <c r="EA23" s="324">
        <v>7</v>
      </c>
      <c r="EB23" s="325">
        <v>100.85470085470099</v>
      </c>
      <c r="EC23" s="324">
        <v>11</v>
      </c>
      <c r="ED23" s="325">
        <v>101.34969325153401</v>
      </c>
    </row>
    <row r="24" spans="1:155" ht="15" outlineLevel="2">
      <c r="A24" s="310">
        <v>475</v>
      </c>
      <c r="B24" s="311" t="s">
        <v>534</v>
      </c>
      <c r="C24" s="312" t="s">
        <v>565</v>
      </c>
      <c r="D24" s="313">
        <v>62</v>
      </c>
      <c r="E24" s="313">
        <v>62</v>
      </c>
      <c r="F24" s="313">
        <v>62</v>
      </c>
      <c r="G24" s="313">
        <v>62</v>
      </c>
      <c r="H24" s="313">
        <v>62</v>
      </c>
      <c r="I24" s="313">
        <v>63</v>
      </c>
      <c r="J24" s="313">
        <v>63</v>
      </c>
      <c r="K24" s="313">
        <v>63</v>
      </c>
      <c r="L24" s="313">
        <v>63</v>
      </c>
      <c r="M24" s="313">
        <v>63</v>
      </c>
      <c r="N24" s="313">
        <v>63</v>
      </c>
      <c r="O24" s="313">
        <v>70</v>
      </c>
      <c r="P24" s="211">
        <v>68</v>
      </c>
      <c r="Q24" s="211">
        <v>56</v>
      </c>
      <c r="R24" s="211">
        <v>56</v>
      </c>
      <c r="S24" s="211">
        <v>80</v>
      </c>
      <c r="T24" s="211">
        <v>78</v>
      </c>
      <c r="U24" s="211">
        <v>80</v>
      </c>
      <c r="V24" s="211">
        <v>80</v>
      </c>
      <c r="W24" s="211">
        <v>81</v>
      </c>
      <c r="X24" s="211">
        <v>81</v>
      </c>
      <c r="Y24" s="211">
        <v>81</v>
      </c>
      <c r="Z24" s="211">
        <v>81</v>
      </c>
      <c r="AA24" s="211">
        <v>81</v>
      </c>
      <c r="AB24" s="313">
        <v>81</v>
      </c>
      <c r="AC24" s="313">
        <v>81</v>
      </c>
      <c r="AD24" s="313">
        <v>81</v>
      </c>
      <c r="AE24" s="313">
        <v>81</v>
      </c>
      <c r="AF24" s="313">
        <v>82</v>
      </c>
      <c r="AG24" s="313">
        <v>81</v>
      </c>
      <c r="AH24" s="313">
        <v>81</v>
      </c>
      <c r="AI24" s="313">
        <v>83</v>
      </c>
      <c r="AJ24" s="313">
        <v>83</v>
      </c>
      <c r="AK24" s="313">
        <v>83</v>
      </c>
      <c r="AL24" s="313">
        <v>83</v>
      </c>
      <c r="AM24" s="313">
        <v>83</v>
      </c>
      <c r="AN24" s="211">
        <v>83</v>
      </c>
      <c r="AO24" s="211">
        <v>83</v>
      </c>
      <c r="AP24" s="211">
        <v>83</v>
      </c>
      <c r="AQ24" s="211">
        <v>83</v>
      </c>
      <c r="AR24" s="211">
        <v>83</v>
      </c>
      <c r="AS24" s="211">
        <v>83</v>
      </c>
      <c r="AT24" s="211">
        <v>83</v>
      </c>
      <c r="AU24" s="211">
        <v>83</v>
      </c>
      <c r="AV24" s="211">
        <v>83</v>
      </c>
      <c r="AW24" s="211">
        <v>83</v>
      </c>
      <c r="AX24" s="211">
        <v>83</v>
      </c>
      <c r="AY24" s="211">
        <v>83</v>
      </c>
      <c r="AZ24" s="313">
        <v>83</v>
      </c>
      <c r="BA24" s="313">
        <v>83</v>
      </c>
      <c r="BB24" s="313">
        <v>83</v>
      </c>
      <c r="BC24" s="313">
        <v>83</v>
      </c>
      <c r="BD24" s="313">
        <v>83</v>
      </c>
      <c r="BE24" s="313">
        <v>83</v>
      </c>
      <c r="BF24" s="313">
        <v>83</v>
      </c>
      <c r="BG24" s="313">
        <v>83</v>
      </c>
      <c r="BH24" s="313">
        <v>83</v>
      </c>
      <c r="BI24" s="313">
        <v>83</v>
      </c>
      <c r="BJ24" s="313">
        <v>84</v>
      </c>
      <c r="BK24" s="313">
        <v>84</v>
      </c>
      <c r="BL24" s="211">
        <v>79</v>
      </c>
      <c r="BM24" s="211">
        <v>79</v>
      </c>
      <c r="BN24" s="211">
        <v>79</v>
      </c>
      <c r="BO24" s="211">
        <v>79</v>
      </c>
      <c r="BP24" s="211">
        <v>79</v>
      </c>
      <c r="BQ24" s="211">
        <v>79</v>
      </c>
      <c r="BR24" s="211">
        <v>78</v>
      </c>
      <c r="BS24" s="211">
        <v>79</v>
      </c>
      <c r="BT24" s="211">
        <v>79</v>
      </c>
      <c r="BU24" s="211">
        <v>79</v>
      </c>
      <c r="BV24" s="211">
        <v>79</v>
      </c>
      <c r="BW24" s="211">
        <v>80</v>
      </c>
      <c r="BX24" s="313">
        <v>80</v>
      </c>
      <c r="BY24" s="313">
        <v>77</v>
      </c>
      <c r="BZ24" s="313">
        <v>82</v>
      </c>
      <c r="CA24" s="313">
        <v>81</v>
      </c>
      <c r="CB24" s="313">
        <v>80</v>
      </c>
      <c r="CC24" s="313">
        <v>80</v>
      </c>
      <c r="CD24" s="313">
        <v>80</v>
      </c>
      <c r="CE24" s="313">
        <v>80</v>
      </c>
      <c r="CF24" s="313">
        <v>80</v>
      </c>
      <c r="CG24" s="313">
        <v>79</v>
      </c>
      <c r="CH24" s="313">
        <v>79</v>
      </c>
      <c r="CI24" s="313">
        <v>79</v>
      </c>
      <c r="CJ24" s="211">
        <v>78</v>
      </c>
      <c r="CK24" s="211">
        <v>78</v>
      </c>
      <c r="CL24" s="211">
        <v>78</v>
      </c>
      <c r="CM24" s="211">
        <v>78</v>
      </c>
      <c r="CN24" s="211">
        <v>78</v>
      </c>
      <c r="CO24" s="211">
        <v>80</v>
      </c>
      <c r="CP24" s="211">
        <v>80</v>
      </c>
      <c r="CQ24" s="211">
        <v>80</v>
      </c>
      <c r="CR24" s="211">
        <v>81</v>
      </c>
      <c r="CS24" s="211">
        <v>81</v>
      </c>
      <c r="CT24" s="211">
        <v>80</v>
      </c>
      <c r="CU24" s="211">
        <v>80</v>
      </c>
      <c r="CV24" s="313">
        <v>81</v>
      </c>
      <c r="CW24" s="313">
        <v>80</v>
      </c>
      <c r="CX24" s="313">
        <v>82</v>
      </c>
      <c r="CY24" s="313">
        <v>82</v>
      </c>
      <c r="CZ24" s="313">
        <v>81</v>
      </c>
      <c r="DA24" s="313">
        <v>81</v>
      </c>
      <c r="DB24" s="313">
        <v>80</v>
      </c>
      <c r="DC24" s="313">
        <v>79</v>
      </c>
      <c r="DD24" s="313">
        <v>79</v>
      </c>
      <c r="DE24" s="313">
        <v>79</v>
      </c>
      <c r="DF24" s="313">
        <v>80</v>
      </c>
      <c r="DG24" s="313">
        <v>80</v>
      </c>
      <c r="DH24" s="211">
        <v>80</v>
      </c>
      <c r="DI24" s="211">
        <v>79</v>
      </c>
      <c r="DJ24" s="211">
        <v>79</v>
      </c>
      <c r="DK24" s="211">
        <v>81</v>
      </c>
      <c r="DL24" s="211">
        <v>82</v>
      </c>
      <c r="DM24" s="211">
        <v>84</v>
      </c>
      <c r="DN24" s="211">
        <v>84</v>
      </c>
      <c r="DO24" s="211">
        <v>85</v>
      </c>
      <c r="DP24" s="211">
        <v>85</v>
      </c>
      <c r="DQ24" s="211">
        <v>87</v>
      </c>
      <c r="DR24" s="211">
        <v>86</v>
      </c>
      <c r="DS24" s="211">
        <v>86</v>
      </c>
      <c r="DT24" s="211">
        <v>86</v>
      </c>
      <c r="DU24" s="211">
        <v>86</v>
      </c>
      <c r="DV24" s="211">
        <v>86</v>
      </c>
      <c r="DW24" s="211">
        <v>86</v>
      </c>
      <c r="DX24" s="319">
        <v>87</v>
      </c>
      <c r="DY24" s="328">
        <v>87</v>
      </c>
      <c r="DZ24" s="211">
        <v>87</v>
      </c>
      <c r="EA24" s="324">
        <v>0</v>
      </c>
      <c r="EB24" s="325">
        <v>100</v>
      </c>
      <c r="EC24" s="324">
        <v>1</v>
      </c>
      <c r="ED24" s="325">
        <v>101.162790697674</v>
      </c>
    </row>
    <row r="25" spans="1:155" ht="15" outlineLevel="2">
      <c r="A25" s="310">
        <v>480</v>
      </c>
      <c r="B25" s="311" t="s">
        <v>534</v>
      </c>
      <c r="C25" s="312" t="s">
        <v>566</v>
      </c>
      <c r="D25" s="313">
        <v>276</v>
      </c>
      <c r="E25" s="313">
        <v>276</v>
      </c>
      <c r="F25" s="313">
        <v>276</v>
      </c>
      <c r="G25" s="313">
        <v>276</v>
      </c>
      <c r="H25" s="313">
        <v>276</v>
      </c>
      <c r="I25" s="313">
        <v>278</v>
      </c>
      <c r="J25" s="313">
        <v>278</v>
      </c>
      <c r="K25" s="313">
        <v>278</v>
      </c>
      <c r="L25" s="313">
        <v>278</v>
      </c>
      <c r="M25" s="313">
        <v>278</v>
      </c>
      <c r="N25" s="313">
        <v>278</v>
      </c>
      <c r="O25" s="313">
        <v>296</v>
      </c>
      <c r="P25" s="211">
        <v>295</v>
      </c>
      <c r="Q25" s="211">
        <v>260</v>
      </c>
      <c r="R25" s="211">
        <v>258</v>
      </c>
      <c r="S25" s="211">
        <v>298</v>
      </c>
      <c r="T25" s="211">
        <v>296</v>
      </c>
      <c r="U25" s="211">
        <v>299</v>
      </c>
      <c r="V25" s="211">
        <v>294</v>
      </c>
      <c r="W25" s="211">
        <v>295</v>
      </c>
      <c r="X25" s="211">
        <v>295</v>
      </c>
      <c r="Y25" s="211">
        <v>298</v>
      </c>
      <c r="Z25" s="211">
        <v>298</v>
      </c>
      <c r="AA25" s="211">
        <v>298</v>
      </c>
      <c r="AB25" s="313">
        <v>298</v>
      </c>
      <c r="AC25" s="313">
        <v>298</v>
      </c>
      <c r="AD25" s="313">
        <v>298</v>
      </c>
      <c r="AE25" s="313">
        <v>298</v>
      </c>
      <c r="AF25" s="313">
        <v>292</v>
      </c>
      <c r="AG25" s="313">
        <v>292</v>
      </c>
      <c r="AH25" s="313">
        <v>293</v>
      </c>
      <c r="AI25" s="313">
        <v>292</v>
      </c>
      <c r="AJ25" s="313">
        <v>292</v>
      </c>
      <c r="AK25" s="313">
        <v>293</v>
      </c>
      <c r="AL25" s="313">
        <v>293</v>
      </c>
      <c r="AM25" s="313">
        <v>293</v>
      </c>
      <c r="AN25" s="211">
        <v>292</v>
      </c>
      <c r="AO25" s="211">
        <v>291</v>
      </c>
      <c r="AP25" s="211">
        <v>291</v>
      </c>
      <c r="AQ25" s="211">
        <v>290</v>
      </c>
      <c r="AR25" s="211">
        <v>290</v>
      </c>
      <c r="AS25" s="211">
        <v>289</v>
      </c>
      <c r="AT25" s="211">
        <v>288</v>
      </c>
      <c r="AU25" s="211">
        <v>287</v>
      </c>
      <c r="AV25" s="211">
        <v>287</v>
      </c>
      <c r="AW25" s="211">
        <v>287</v>
      </c>
      <c r="AX25" s="211">
        <v>287</v>
      </c>
      <c r="AY25" s="211">
        <v>287</v>
      </c>
      <c r="AZ25" s="313">
        <v>287</v>
      </c>
      <c r="BA25" s="313">
        <v>287</v>
      </c>
      <c r="BB25" s="313">
        <v>287</v>
      </c>
      <c r="BC25" s="313">
        <v>288</v>
      </c>
      <c r="BD25" s="313">
        <v>286</v>
      </c>
      <c r="BE25" s="313">
        <v>286</v>
      </c>
      <c r="BF25" s="313">
        <v>280</v>
      </c>
      <c r="BG25" s="313">
        <v>277</v>
      </c>
      <c r="BH25" s="313">
        <v>277</v>
      </c>
      <c r="BI25" s="313">
        <v>277</v>
      </c>
      <c r="BJ25" s="313">
        <v>278</v>
      </c>
      <c r="BK25" s="313">
        <v>278</v>
      </c>
      <c r="BL25" s="211">
        <v>274</v>
      </c>
      <c r="BM25" s="211">
        <v>272</v>
      </c>
      <c r="BN25" s="211">
        <v>274</v>
      </c>
      <c r="BO25" s="211">
        <v>274</v>
      </c>
      <c r="BP25" s="211">
        <v>274</v>
      </c>
      <c r="BQ25" s="211">
        <v>277</v>
      </c>
      <c r="BR25" s="211">
        <v>273</v>
      </c>
      <c r="BS25" s="211">
        <v>274</v>
      </c>
      <c r="BT25" s="211">
        <v>274</v>
      </c>
      <c r="BU25" s="211">
        <v>273</v>
      </c>
      <c r="BV25" s="211">
        <v>271</v>
      </c>
      <c r="BW25" s="211">
        <v>271</v>
      </c>
      <c r="BX25" s="313">
        <v>272</v>
      </c>
      <c r="BY25" s="313">
        <v>268</v>
      </c>
      <c r="BZ25" s="313">
        <v>287</v>
      </c>
      <c r="CA25" s="313">
        <v>286</v>
      </c>
      <c r="CB25" s="313">
        <v>292</v>
      </c>
      <c r="CC25" s="313">
        <v>285</v>
      </c>
      <c r="CD25" s="313">
        <v>284</v>
      </c>
      <c r="CE25" s="313">
        <v>282</v>
      </c>
      <c r="CF25" s="313">
        <v>283</v>
      </c>
      <c r="CG25" s="313">
        <v>283</v>
      </c>
      <c r="CH25" s="313">
        <v>283</v>
      </c>
      <c r="CI25" s="313">
        <v>282</v>
      </c>
      <c r="CJ25" s="211">
        <v>283</v>
      </c>
      <c r="CK25" s="211">
        <v>280</v>
      </c>
      <c r="CL25" s="211">
        <v>281</v>
      </c>
      <c r="CM25" s="211">
        <v>286</v>
      </c>
      <c r="CN25" s="211">
        <v>285</v>
      </c>
      <c r="CO25" s="211">
        <v>290</v>
      </c>
      <c r="CP25" s="211">
        <v>291</v>
      </c>
      <c r="CQ25" s="211">
        <v>294</v>
      </c>
      <c r="CR25" s="211">
        <v>294</v>
      </c>
      <c r="CS25" s="211">
        <v>295</v>
      </c>
      <c r="CT25" s="211">
        <v>297</v>
      </c>
      <c r="CU25" s="211">
        <v>294</v>
      </c>
      <c r="CV25" s="313">
        <v>294</v>
      </c>
      <c r="CW25" s="313">
        <v>292</v>
      </c>
      <c r="CX25" s="313">
        <v>291</v>
      </c>
      <c r="CY25" s="313">
        <v>295</v>
      </c>
      <c r="CZ25" s="313">
        <v>295</v>
      </c>
      <c r="DA25" s="313">
        <v>295</v>
      </c>
      <c r="DB25" s="313">
        <v>294</v>
      </c>
      <c r="DC25" s="313">
        <v>293</v>
      </c>
      <c r="DD25" s="313">
        <v>295</v>
      </c>
      <c r="DE25" s="313">
        <v>295</v>
      </c>
      <c r="DF25" s="313">
        <v>294</v>
      </c>
      <c r="DG25" s="313">
        <v>295</v>
      </c>
      <c r="DH25" s="211">
        <v>292</v>
      </c>
      <c r="DI25" s="211">
        <v>287</v>
      </c>
      <c r="DJ25" s="211">
        <v>277</v>
      </c>
      <c r="DK25" s="211">
        <v>280</v>
      </c>
      <c r="DL25" s="211">
        <v>294</v>
      </c>
      <c r="DM25" s="211">
        <v>296</v>
      </c>
      <c r="DN25" s="211">
        <v>295</v>
      </c>
      <c r="DO25" s="211">
        <v>298</v>
      </c>
      <c r="DP25" s="211">
        <v>297</v>
      </c>
      <c r="DQ25" s="211">
        <v>295</v>
      </c>
      <c r="DR25" s="211">
        <v>295</v>
      </c>
      <c r="DS25" s="211">
        <v>295</v>
      </c>
      <c r="DT25" s="211">
        <v>294</v>
      </c>
      <c r="DU25" s="211">
        <v>294</v>
      </c>
      <c r="DV25" s="211">
        <v>295</v>
      </c>
      <c r="DW25" s="211">
        <v>291</v>
      </c>
      <c r="DX25" s="319">
        <v>298</v>
      </c>
      <c r="DY25" s="328">
        <v>299</v>
      </c>
      <c r="DZ25" s="211">
        <v>301</v>
      </c>
      <c r="EA25" s="324">
        <v>2</v>
      </c>
      <c r="EB25" s="325">
        <v>100.66889632106999</v>
      </c>
      <c r="EC25" s="324">
        <v>6</v>
      </c>
      <c r="ED25" s="325">
        <v>102.033898305085</v>
      </c>
    </row>
    <row r="26" spans="1:155" ht="15" outlineLevel="2">
      <c r="A26" s="310">
        <v>490</v>
      </c>
      <c r="B26" s="311" t="s">
        <v>534</v>
      </c>
      <c r="C26" s="312" t="s">
        <v>567</v>
      </c>
      <c r="D26" s="313">
        <v>841</v>
      </c>
      <c r="E26" s="313">
        <v>841</v>
      </c>
      <c r="F26" s="313">
        <v>841</v>
      </c>
      <c r="G26" s="313">
        <v>841</v>
      </c>
      <c r="H26" s="313">
        <v>841</v>
      </c>
      <c r="I26" s="313">
        <v>853</v>
      </c>
      <c r="J26" s="313">
        <v>852</v>
      </c>
      <c r="K26" s="313">
        <v>853</v>
      </c>
      <c r="L26" s="313">
        <v>853</v>
      </c>
      <c r="M26" s="313">
        <v>853</v>
      </c>
      <c r="N26" s="313">
        <v>852</v>
      </c>
      <c r="O26" s="313">
        <v>902</v>
      </c>
      <c r="P26" s="211">
        <v>901</v>
      </c>
      <c r="Q26" s="211">
        <v>798</v>
      </c>
      <c r="R26" s="211">
        <v>794</v>
      </c>
      <c r="S26" s="211">
        <v>944</v>
      </c>
      <c r="T26" s="211">
        <v>919</v>
      </c>
      <c r="U26" s="211">
        <v>928</v>
      </c>
      <c r="V26" s="211">
        <v>920</v>
      </c>
      <c r="W26" s="211">
        <v>923</v>
      </c>
      <c r="X26" s="211">
        <v>921</v>
      </c>
      <c r="Y26" s="211">
        <v>923</v>
      </c>
      <c r="Z26" s="211">
        <v>923</v>
      </c>
      <c r="AA26" s="211">
        <v>932</v>
      </c>
      <c r="AB26" s="313">
        <v>935</v>
      </c>
      <c r="AC26" s="313">
        <v>934</v>
      </c>
      <c r="AD26" s="313">
        <v>935</v>
      </c>
      <c r="AE26" s="313">
        <v>935</v>
      </c>
      <c r="AF26" s="313">
        <v>935</v>
      </c>
      <c r="AG26" s="313">
        <v>931</v>
      </c>
      <c r="AH26" s="313">
        <v>936</v>
      </c>
      <c r="AI26" s="313">
        <v>944</v>
      </c>
      <c r="AJ26" s="313">
        <v>942</v>
      </c>
      <c r="AK26" s="313">
        <v>948</v>
      </c>
      <c r="AL26" s="313">
        <v>947</v>
      </c>
      <c r="AM26" s="313">
        <v>947</v>
      </c>
      <c r="AN26" s="211">
        <v>947</v>
      </c>
      <c r="AO26" s="211">
        <v>952</v>
      </c>
      <c r="AP26" s="211">
        <v>952</v>
      </c>
      <c r="AQ26" s="211">
        <v>951</v>
      </c>
      <c r="AR26" s="211">
        <v>950</v>
      </c>
      <c r="AS26" s="211">
        <v>950</v>
      </c>
      <c r="AT26" s="211">
        <v>949</v>
      </c>
      <c r="AU26" s="211">
        <v>948</v>
      </c>
      <c r="AV26" s="211">
        <v>945</v>
      </c>
      <c r="AW26" s="211">
        <v>944</v>
      </c>
      <c r="AX26" s="211">
        <v>941</v>
      </c>
      <c r="AY26" s="211">
        <v>940</v>
      </c>
      <c r="AZ26" s="313">
        <v>941</v>
      </c>
      <c r="BA26" s="313">
        <v>941</v>
      </c>
      <c r="BB26" s="313">
        <v>935</v>
      </c>
      <c r="BC26" s="313">
        <v>934</v>
      </c>
      <c r="BD26" s="313">
        <v>933</v>
      </c>
      <c r="BE26" s="313">
        <v>932</v>
      </c>
      <c r="BF26" s="313">
        <v>912</v>
      </c>
      <c r="BG26" s="313">
        <v>917</v>
      </c>
      <c r="BH26" s="313">
        <v>914</v>
      </c>
      <c r="BI26" s="313">
        <v>913</v>
      </c>
      <c r="BJ26" s="313">
        <v>918</v>
      </c>
      <c r="BK26" s="313">
        <v>918</v>
      </c>
      <c r="BL26" s="211">
        <v>914</v>
      </c>
      <c r="BM26" s="211">
        <v>914</v>
      </c>
      <c r="BN26" s="211">
        <v>932</v>
      </c>
      <c r="BO26" s="211">
        <v>939</v>
      </c>
      <c r="BP26" s="211">
        <v>939</v>
      </c>
      <c r="BQ26" s="211">
        <v>951</v>
      </c>
      <c r="BR26" s="211">
        <v>935</v>
      </c>
      <c r="BS26" s="211">
        <v>938</v>
      </c>
      <c r="BT26" s="211">
        <v>935</v>
      </c>
      <c r="BU26" s="211">
        <v>932</v>
      </c>
      <c r="BV26" s="211">
        <v>933</v>
      </c>
      <c r="BW26" s="211">
        <v>934</v>
      </c>
      <c r="BX26" s="313">
        <v>933</v>
      </c>
      <c r="BY26" s="313">
        <v>895</v>
      </c>
      <c r="BZ26" s="313">
        <v>969</v>
      </c>
      <c r="CA26" s="313">
        <v>929</v>
      </c>
      <c r="CB26" s="313">
        <v>952</v>
      </c>
      <c r="CC26" s="313">
        <v>933</v>
      </c>
      <c r="CD26" s="313">
        <v>929</v>
      </c>
      <c r="CE26" s="313">
        <v>923</v>
      </c>
      <c r="CF26" s="313">
        <v>917</v>
      </c>
      <c r="CG26" s="313">
        <v>932</v>
      </c>
      <c r="CH26" s="313">
        <v>921</v>
      </c>
      <c r="CI26" s="313">
        <v>930</v>
      </c>
      <c r="CJ26" s="211">
        <v>937</v>
      </c>
      <c r="CK26" s="211">
        <v>928</v>
      </c>
      <c r="CL26" s="211">
        <v>932</v>
      </c>
      <c r="CM26" s="211">
        <v>949</v>
      </c>
      <c r="CN26" s="211">
        <v>953</v>
      </c>
      <c r="CO26" s="211">
        <v>960</v>
      </c>
      <c r="CP26" s="211">
        <v>959</v>
      </c>
      <c r="CQ26" s="211">
        <v>970</v>
      </c>
      <c r="CR26" s="211">
        <v>967</v>
      </c>
      <c r="CS26" s="211">
        <v>957</v>
      </c>
      <c r="CT26" s="211">
        <v>960</v>
      </c>
      <c r="CU26" s="211">
        <v>956</v>
      </c>
      <c r="CV26" s="313">
        <v>956</v>
      </c>
      <c r="CW26" s="313">
        <v>947</v>
      </c>
      <c r="CX26" s="313">
        <v>953</v>
      </c>
      <c r="CY26" s="313">
        <v>958</v>
      </c>
      <c r="CZ26" s="313">
        <v>960</v>
      </c>
      <c r="DA26" s="313">
        <v>970</v>
      </c>
      <c r="DB26" s="313">
        <v>971</v>
      </c>
      <c r="DC26" s="313">
        <v>978</v>
      </c>
      <c r="DD26" s="313">
        <v>982</v>
      </c>
      <c r="DE26" s="313">
        <v>984</v>
      </c>
      <c r="DF26" s="313">
        <v>978</v>
      </c>
      <c r="DG26" s="313">
        <v>975</v>
      </c>
      <c r="DH26" s="211">
        <v>975</v>
      </c>
      <c r="DI26" s="211">
        <v>969</v>
      </c>
      <c r="DJ26" s="211">
        <v>940</v>
      </c>
      <c r="DK26" s="211">
        <v>966</v>
      </c>
      <c r="DL26" s="211">
        <v>987</v>
      </c>
      <c r="DM26" s="211">
        <v>988</v>
      </c>
      <c r="DN26" s="211">
        <v>993</v>
      </c>
      <c r="DO26" s="211">
        <v>1004</v>
      </c>
      <c r="DP26" s="211">
        <v>1014</v>
      </c>
      <c r="DQ26" s="211">
        <v>1030</v>
      </c>
      <c r="DR26" s="211">
        <v>1033</v>
      </c>
      <c r="DS26" s="211">
        <v>1033</v>
      </c>
      <c r="DT26" s="211">
        <v>1031</v>
      </c>
      <c r="DU26" s="211">
        <v>1028</v>
      </c>
      <c r="DV26" s="211">
        <v>1031</v>
      </c>
      <c r="DW26" s="211">
        <v>1027</v>
      </c>
      <c r="DX26" s="319">
        <v>1041</v>
      </c>
      <c r="DY26" s="328">
        <v>1051</v>
      </c>
      <c r="DZ26" s="211">
        <v>1058</v>
      </c>
      <c r="EA26" s="324">
        <v>7</v>
      </c>
      <c r="EB26" s="325">
        <v>100.666032350143</v>
      </c>
      <c r="EC26" s="324">
        <v>25</v>
      </c>
      <c r="ED26" s="325">
        <v>102.42013552759001</v>
      </c>
      <c r="EM26" s="334"/>
    </row>
    <row r="27" spans="1:155" ht="15" outlineLevel="2">
      <c r="A27" s="310">
        <v>659</v>
      </c>
      <c r="B27" s="311" t="s">
        <v>534</v>
      </c>
      <c r="C27" s="312" t="s">
        <v>568</v>
      </c>
      <c r="D27" s="313">
        <v>357</v>
      </c>
      <c r="E27" s="313">
        <v>357</v>
      </c>
      <c r="F27" s="313">
        <v>357</v>
      </c>
      <c r="G27" s="313">
        <v>357</v>
      </c>
      <c r="H27" s="313">
        <v>357</v>
      </c>
      <c r="I27" s="313">
        <v>360</v>
      </c>
      <c r="J27" s="313">
        <v>360</v>
      </c>
      <c r="K27" s="313">
        <v>359</v>
      </c>
      <c r="L27" s="313">
        <v>359</v>
      </c>
      <c r="M27" s="313">
        <v>359</v>
      </c>
      <c r="N27" s="313">
        <v>359</v>
      </c>
      <c r="O27" s="313">
        <v>372</v>
      </c>
      <c r="P27" s="211">
        <v>371</v>
      </c>
      <c r="Q27" s="211">
        <v>337</v>
      </c>
      <c r="R27" s="211">
        <v>333</v>
      </c>
      <c r="S27" s="211">
        <v>419</v>
      </c>
      <c r="T27" s="211">
        <v>414</v>
      </c>
      <c r="U27" s="211">
        <v>419</v>
      </c>
      <c r="V27" s="211">
        <v>409</v>
      </c>
      <c r="W27" s="211">
        <v>407</v>
      </c>
      <c r="X27" s="211">
        <v>407</v>
      </c>
      <c r="Y27" s="211">
        <v>412</v>
      </c>
      <c r="Z27" s="211">
        <v>412</v>
      </c>
      <c r="AA27" s="211">
        <v>413</v>
      </c>
      <c r="AB27" s="313">
        <v>411</v>
      </c>
      <c r="AC27" s="313">
        <v>411</v>
      </c>
      <c r="AD27" s="313">
        <v>411</v>
      </c>
      <c r="AE27" s="313">
        <v>411</v>
      </c>
      <c r="AF27" s="313">
        <v>402</v>
      </c>
      <c r="AG27" s="313">
        <v>401</v>
      </c>
      <c r="AH27" s="313">
        <v>403</v>
      </c>
      <c r="AI27" s="313">
        <v>408</v>
      </c>
      <c r="AJ27" s="313">
        <v>408</v>
      </c>
      <c r="AK27" s="313">
        <v>408</v>
      </c>
      <c r="AL27" s="313">
        <v>408</v>
      </c>
      <c r="AM27" s="313">
        <v>408</v>
      </c>
      <c r="AN27" s="211">
        <v>408</v>
      </c>
      <c r="AO27" s="211">
        <v>408</v>
      </c>
      <c r="AP27" s="211">
        <v>408</v>
      </c>
      <c r="AQ27" s="211">
        <v>408</v>
      </c>
      <c r="AR27" s="211">
        <v>406</v>
      </c>
      <c r="AS27" s="211">
        <v>406</v>
      </c>
      <c r="AT27" s="211">
        <v>406</v>
      </c>
      <c r="AU27" s="211">
        <v>406</v>
      </c>
      <c r="AV27" s="211">
        <v>406</v>
      </c>
      <c r="AW27" s="211">
        <v>406</v>
      </c>
      <c r="AX27" s="211">
        <v>405</v>
      </c>
      <c r="AY27" s="211">
        <v>404</v>
      </c>
      <c r="AZ27" s="313">
        <v>404</v>
      </c>
      <c r="BA27" s="313">
        <v>403</v>
      </c>
      <c r="BB27" s="313">
        <v>402</v>
      </c>
      <c r="BC27" s="313">
        <v>400</v>
      </c>
      <c r="BD27" s="313">
        <v>399</v>
      </c>
      <c r="BE27" s="313">
        <v>397</v>
      </c>
      <c r="BF27" s="313">
        <v>388</v>
      </c>
      <c r="BG27" s="313">
        <v>377</v>
      </c>
      <c r="BH27" s="313">
        <v>377</v>
      </c>
      <c r="BI27" s="313">
        <v>377</v>
      </c>
      <c r="BJ27" s="313">
        <v>380</v>
      </c>
      <c r="BK27" s="313">
        <v>380</v>
      </c>
      <c r="BL27" s="211">
        <v>374</v>
      </c>
      <c r="BM27" s="211">
        <v>374</v>
      </c>
      <c r="BN27" s="211">
        <v>378</v>
      </c>
      <c r="BO27" s="211">
        <v>379</v>
      </c>
      <c r="BP27" s="211">
        <v>379</v>
      </c>
      <c r="BQ27" s="211">
        <v>383</v>
      </c>
      <c r="BR27" s="211">
        <v>379</v>
      </c>
      <c r="BS27" s="211">
        <v>379</v>
      </c>
      <c r="BT27" s="211">
        <v>378</v>
      </c>
      <c r="BU27" s="211">
        <v>376</v>
      </c>
      <c r="BV27" s="211">
        <v>379</v>
      </c>
      <c r="BW27" s="211">
        <v>379</v>
      </c>
      <c r="BX27" s="313">
        <v>380</v>
      </c>
      <c r="BY27" s="313">
        <v>376</v>
      </c>
      <c r="BZ27" s="313">
        <v>399</v>
      </c>
      <c r="CA27" s="313">
        <v>390</v>
      </c>
      <c r="CB27" s="313">
        <v>390</v>
      </c>
      <c r="CC27" s="313">
        <v>391</v>
      </c>
      <c r="CD27" s="313">
        <v>389</v>
      </c>
      <c r="CE27" s="313">
        <v>386</v>
      </c>
      <c r="CF27" s="313">
        <v>384</v>
      </c>
      <c r="CG27" s="313">
        <v>384</v>
      </c>
      <c r="CH27" s="313">
        <v>380</v>
      </c>
      <c r="CI27" s="313">
        <v>380</v>
      </c>
      <c r="CJ27" s="211">
        <v>379</v>
      </c>
      <c r="CK27" s="211">
        <v>378</v>
      </c>
      <c r="CL27" s="211">
        <v>377</v>
      </c>
      <c r="CM27" s="211">
        <v>383</v>
      </c>
      <c r="CN27" s="211">
        <v>383</v>
      </c>
      <c r="CO27" s="211">
        <v>384</v>
      </c>
      <c r="CP27" s="211">
        <v>382</v>
      </c>
      <c r="CQ27" s="211">
        <v>381</v>
      </c>
      <c r="CR27" s="211">
        <v>380</v>
      </c>
      <c r="CS27" s="211">
        <v>378</v>
      </c>
      <c r="CT27" s="211">
        <v>377</v>
      </c>
      <c r="CU27" s="211">
        <v>377</v>
      </c>
      <c r="CV27" s="313">
        <v>376</v>
      </c>
      <c r="CW27" s="313">
        <v>373</v>
      </c>
      <c r="CX27" s="313">
        <v>376</v>
      </c>
      <c r="CY27" s="313">
        <v>376</v>
      </c>
      <c r="CZ27" s="313">
        <v>376</v>
      </c>
      <c r="DA27" s="313">
        <v>377</v>
      </c>
      <c r="DB27" s="313">
        <v>375</v>
      </c>
      <c r="DC27" s="313">
        <v>375</v>
      </c>
      <c r="DD27" s="313">
        <v>376</v>
      </c>
      <c r="DE27" s="313">
        <v>376</v>
      </c>
      <c r="DF27" s="313">
        <v>375</v>
      </c>
      <c r="DG27" s="313">
        <v>372</v>
      </c>
      <c r="DH27" s="211">
        <v>375</v>
      </c>
      <c r="DI27" s="211">
        <v>364</v>
      </c>
      <c r="DJ27" s="211">
        <v>353</v>
      </c>
      <c r="DK27" s="211">
        <v>357</v>
      </c>
      <c r="DL27" s="211">
        <v>361</v>
      </c>
      <c r="DM27" s="211">
        <v>363</v>
      </c>
      <c r="DN27" s="211">
        <v>363</v>
      </c>
      <c r="DO27" s="211">
        <v>365</v>
      </c>
      <c r="DP27" s="211">
        <v>369</v>
      </c>
      <c r="DQ27" s="211">
        <v>368</v>
      </c>
      <c r="DR27" s="211">
        <v>369</v>
      </c>
      <c r="DS27" s="211">
        <v>369</v>
      </c>
      <c r="DT27" s="211">
        <v>369</v>
      </c>
      <c r="DU27" s="211">
        <v>368</v>
      </c>
      <c r="DV27" s="211">
        <v>370</v>
      </c>
      <c r="DW27" s="211">
        <v>368</v>
      </c>
      <c r="DX27" s="319">
        <v>371</v>
      </c>
      <c r="DY27" s="328">
        <v>371</v>
      </c>
      <c r="DZ27" s="211">
        <v>369</v>
      </c>
      <c r="EA27" s="324">
        <v>-2</v>
      </c>
      <c r="EB27" s="325">
        <v>99.4609164420485</v>
      </c>
      <c r="EC27" s="324">
        <v>0</v>
      </c>
      <c r="ED27" s="325">
        <v>100</v>
      </c>
    </row>
    <row r="28" spans="1:155" ht="15" outlineLevel="2">
      <c r="A28" s="310">
        <v>665</v>
      </c>
      <c r="B28" s="311" t="s">
        <v>534</v>
      </c>
      <c r="C28" s="312" t="s">
        <v>569</v>
      </c>
      <c r="D28" s="313">
        <v>568</v>
      </c>
      <c r="E28" s="313">
        <v>568</v>
      </c>
      <c r="F28" s="313">
        <v>568</v>
      </c>
      <c r="G28" s="313">
        <v>568</v>
      </c>
      <c r="H28" s="313">
        <v>568</v>
      </c>
      <c r="I28" s="313">
        <v>576</v>
      </c>
      <c r="J28" s="313">
        <v>576</v>
      </c>
      <c r="K28" s="313">
        <v>576</v>
      </c>
      <c r="L28" s="313">
        <v>576</v>
      </c>
      <c r="M28" s="313">
        <v>576</v>
      </c>
      <c r="N28" s="313">
        <v>576</v>
      </c>
      <c r="O28" s="313">
        <v>591</v>
      </c>
      <c r="P28" s="211">
        <v>588</v>
      </c>
      <c r="Q28" s="211">
        <v>529</v>
      </c>
      <c r="R28" s="211">
        <v>523</v>
      </c>
      <c r="S28" s="211">
        <v>598</v>
      </c>
      <c r="T28" s="211">
        <v>586</v>
      </c>
      <c r="U28" s="211">
        <v>594</v>
      </c>
      <c r="V28" s="211">
        <v>586</v>
      </c>
      <c r="W28" s="211">
        <v>585</v>
      </c>
      <c r="X28" s="211">
        <v>585</v>
      </c>
      <c r="Y28" s="211">
        <v>588</v>
      </c>
      <c r="Z28" s="211">
        <v>587</v>
      </c>
      <c r="AA28" s="211">
        <v>591</v>
      </c>
      <c r="AB28" s="313">
        <v>590</v>
      </c>
      <c r="AC28" s="313">
        <v>589</v>
      </c>
      <c r="AD28" s="313">
        <v>590</v>
      </c>
      <c r="AE28" s="313">
        <v>590</v>
      </c>
      <c r="AF28" s="313">
        <v>580</v>
      </c>
      <c r="AG28" s="313">
        <v>578</v>
      </c>
      <c r="AH28" s="313">
        <v>579</v>
      </c>
      <c r="AI28" s="313">
        <v>579</v>
      </c>
      <c r="AJ28" s="313">
        <v>578</v>
      </c>
      <c r="AK28" s="313">
        <v>581</v>
      </c>
      <c r="AL28" s="313">
        <v>579</v>
      </c>
      <c r="AM28" s="313">
        <v>578</v>
      </c>
      <c r="AN28" s="211">
        <v>578</v>
      </c>
      <c r="AO28" s="211">
        <v>578</v>
      </c>
      <c r="AP28" s="211">
        <v>578</v>
      </c>
      <c r="AQ28" s="211">
        <v>578</v>
      </c>
      <c r="AR28" s="211">
        <v>577</v>
      </c>
      <c r="AS28" s="211">
        <v>576</v>
      </c>
      <c r="AT28" s="211">
        <v>575</v>
      </c>
      <c r="AU28" s="211">
        <v>574</v>
      </c>
      <c r="AV28" s="211">
        <v>573</v>
      </c>
      <c r="AW28" s="211">
        <v>573</v>
      </c>
      <c r="AX28" s="211">
        <v>571</v>
      </c>
      <c r="AY28" s="211">
        <v>570</v>
      </c>
      <c r="AZ28" s="313">
        <v>570</v>
      </c>
      <c r="BA28" s="313">
        <v>568</v>
      </c>
      <c r="BB28" s="313">
        <v>567</v>
      </c>
      <c r="BC28" s="313">
        <v>567</v>
      </c>
      <c r="BD28" s="313">
        <v>567</v>
      </c>
      <c r="BE28" s="313">
        <v>567</v>
      </c>
      <c r="BF28" s="313">
        <v>561</v>
      </c>
      <c r="BG28" s="313">
        <v>551</v>
      </c>
      <c r="BH28" s="313">
        <v>550</v>
      </c>
      <c r="BI28" s="313">
        <v>549</v>
      </c>
      <c r="BJ28" s="313">
        <v>546</v>
      </c>
      <c r="BK28" s="313">
        <v>546</v>
      </c>
      <c r="BL28" s="211">
        <v>544</v>
      </c>
      <c r="BM28" s="211">
        <v>544</v>
      </c>
      <c r="BN28" s="211">
        <v>560</v>
      </c>
      <c r="BO28" s="211">
        <v>561</v>
      </c>
      <c r="BP28" s="211">
        <v>561</v>
      </c>
      <c r="BQ28" s="211">
        <v>565</v>
      </c>
      <c r="BR28" s="211">
        <v>562</v>
      </c>
      <c r="BS28" s="211">
        <v>561</v>
      </c>
      <c r="BT28" s="211">
        <v>559</v>
      </c>
      <c r="BU28" s="211">
        <v>559</v>
      </c>
      <c r="BV28" s="211">
        <v>558</v>
      </c>
      <c r="BW28" s="211">
        <v>557</v>
      </c>
      <c r="BX28" s="313">
        <v>559</v>
      </c>
      <c r="BY28" s="313">
        <v>557</v>
      </c>
      <c r="BZ28" s="313">
        <v>615</v>
      </c>
      <c r="CA28" s="313">
        <v>558</v>
      </c>
      <c r="CB28" s="313">
        <v>570</v>
      </c>
      <c r="CC28" s="313">
        <v>576</v>
      </c>
      <c r="CD28" s="313">
        <v>574</v>
      </c>
      <c r="CE28" s="313">
        <v>573</v>
      </c>
      <c r="CF28" s="313">
        <v>568</v>
      </c>
      <c r="CG28" s="313">
        <v>569</v>
      </c>
      <c r="CH28" s="313">
        <v>566</v>
      </c>
      <c r="CI28" s="313">
        <v>558</v>
      </c>
      <c r="CJ28" s="211">
        <v>560</v>
      </c>
      <c r="CK28" s="211">
        <v>554</v>
      </c>
      <c r="CL28" s="211">
        <v>559</v>
      </c>
      <c r="CM28" s="211">
        <v>568</v>
      </c>
      <c r="CN28" s="211">
        <v>561</v>
      </c>
      <c r="CO28" s="211">
        <v>557</v>
      </c>
      <c r="CP28" s="211">
        <v>552</v>
      </c>
      <c r="CQ28" s="211">
        <v>561</v>
      </c>
      <c r="CR28" s="211">
        <v>563</v>
      </c>
      <c r="CS28" s="211">
        <v>561</v>
      </c>
      <c r="CT28" s="211">
        <v>562</v>
      </c>
      <c r="CU28" s="211">
        <v>560</v>
      </c>
      <c r="CV28" s="313">
        <v>561</v>
      </c>
      <c r="CW28" s="313">
        <v>558</v>
      </c>
      <c r="CX28" s="313">
        <v>567</v>
      </c>
      <c r="CY28" s="313">
        <v>571</v>
      </c>
      <c r="CZ28" s="313">
        <v>571</v>
      </c>
      <c r="DA28" s="313">
        <v>569</v>
      </c>
      <c r="DB28" s="313">
        <v>568</v>
      </c>
      <c r="DC28" s="313">
        <v>569</v>
      </c>
      <c r="DD28" s="313">
        <v>567</v>
      </c>
      <c r="DE28" s="313">
        <v>567</v>
      </c>
      <c r="DF28" s="313">
        <v>565</v>
      </c>
      <c r="DG28" s="313">
        <v>567</v>
      </c>
      <c r="DH28" s="211">
        <v>566</v>
      </c>
      <c r="DI28" s="211">
        <v>561</v>
      </c>
      <c r="DJ28" s="211">
        <v>547</v>
      </c>
      <c r="DK28" s="211">
        <v>558</v>
      </c>
      <c r="DL28" s="211">
        <v>566</v>
      </c>
      <c r="DM28" s="211">
        <v>568</v>
      </c>
      <c r="DN28" s="211">
        <v>570</v>
      </c>
      <c r="DO28" s="211">
        <v>564</v>
      </c>
      <c r="DP28" s="211">
        <v>567</v>
      </c>
      <c r="DQ28" s="211">
        <v>565</v>
      </c>
      <c r="DR28" s="211">
        <v>569</v>
      </c>
      <c r="DS28" s="211">
        <v>569</v>
      </c>
      <c r="DT28" s="211">
        <v>568</v>
      </c>
      <c r="DU28" s="211">
        <v>570</v>
      </c>
      <c r="DV28" s="211">
        <v>572</v>
      </c>
      <c r="DW28" s="211">
        <v>570</v>
      </c>
      <c r="DX28" s="319">
        <v>567</v>
      </c>
      <c r="DY28" s="328">
        <v>569</v>
      </c>
      <c r="DZ28" s="211">
        <v>575</v>
      </c>
      <c r="EA28" s="324">
        <v>6</v>
      </c>
      <c r="EB28" s="325">
        <v>101.054481546573</v>
      </c>
      <c r="EC28" s="324">
        <v>6</v>
      </c>
      <c r="ED28" s="325">
        <v>101.054481546573</v>
      </c>
    </row>
    <row r="29" spans="1:155" ht="15" outlineLevel="2">
      <c r="A29" s="310">
        <v>837</v>
      </c>
      <c r="B29" s="311" t="s">
        <v>534</v>
      </c>
      <c r="C29" s="312" t="s">
        <v>471</v>
      </c>
      <c r="D29" s="313">
        <v>2858</v>
      </c>
      <c r="E29" s="313">
        <v>2858</v>
      </c>
      <c r="F29" s="313">
        <v>2858</v>
      </c>
      <c r="G29" s="313">
        <v>2858</v>
      </c>
      <c r="H29" s="313">
        <v>2858</v>
      </c>
      <c r="I29" s="313">
        <v>2890</v>
      </c>
      <c r="J29" s="313">
        <v>2889</v>
      </c>
      <c r="K29" s="313">
        <v>2890</v>
      </c>
      <c r="L29" s="313">
        <v>2890</v>
      </c>
      <c r="M29" s="313">
        <v>2890</v>
      </c>
      <c r="N29" s="313">
        <v>2886</v>
      </c>
      <c r="O29" s="313">
        <v>2966</v>
      </c>
      <c r="P29" s="211">
        <v>2964</v>
      </c>
      <c r="Q29" s="211">
        <v>2567</v>
      </c>
      <c r="R29" s="211">
        <v>2521</v>
      </c>
      <c r="S29" s="211">
        <v>3082</v>
      </c>
      <c r="T29" s="211">
        <v>3011</v>
      </c>
      <c r="U29" s="211">
        <v>3094</v>
      </c>
      <c r="V29" s="211">
        <v>3058</v>
      </c>
      <c r="W29" s="211">
        <v>3060</v>
      </c>
      <c r="X29" s="211">
        <v>3055</v>
      </c>
      <c r="Y29" s="211">
        <v>3082</v>
      </c>
      <c r="Z29" s="211">
        <v>3075</v>
      </c>
      <c r="AA29" s="211">
        <v>3076</v>
      </c>
      <c r="AB29" s="313">
        <v>3083</v>
      </c>
      <c r="AC29" s="313">
        <v>3089</v>
      </c>
      <c r="AD29" s="313">
        <v>3114</v>
      </c>
      <c r="AE29" s="313">
        <v>3114</v>
      </c>
      <c r="AF29" s="313">
        <v>3076</v>
      </c>
      <c r="AG29" s="313">
        <v>3068</v>
      </c>
      <c r="AH29" s="313">
        <v>3077</v>
      </c>
      <c r="AI29" s="313">
        <v>3083</v>
      </c>
      <c r="AJ29" s="313">
        <v>3082</v>
      </c>
      <c r="AK29" s="313">
        <v>3084</v>
      </c>
      <c r="AL29" s="313">
        <v>3077</v>
      </c>
      <c r="AM29" s="313">
        <v>3073</v>
      </c>
      <c r="AN29" s="211">
        <v>3072</v>
      </c>
      <c r="AO29" s="211">
        <v>3077</v>
      </c>
      <c r="AP29" s="211">
        <v>3077</v>
      </c>
      <c r="AQ29" s="211">
        <v>3074</v>
      </c>
      <c r="AR29" s="211">
        <v>3073</v>
      </c>
      <c r="AS29" s="211">
        <v>3071</v>
      </c>
      <c r="AT29" s="211">
        <v>3064</v>
      </c>
      <c r="AU29" s="211">
        <v>3052</v>
      </c>
      <c r="AV29" s="211">
        <v>3047</v>
      </c>
      <c r="AW29" s="211">
        <v>3045</v>
      </c>
      <c r="AX29" s="211">
        <v>3036</v>
      </c>
      <c r="AY29" s="211">
        <v>3034</v>
      </c>
      <c r="AZ29" s="313">
        <v>3029</v>
      </c>
      <c r="BA29" s="313">
        <v>3012</v>
      </c>
      <c r="BB29" s="313">
        <v>2990</v>
      </c>
      <c r="BC29" s="313">
        <v>2980</v>
      </c>
      <c r="BD29" s="313">
        <v>2970</v>
      </c>
      <c r="BE29" s="313">
        <v>2963</v>
      </c>
      <c r="BF29" s="313">
        <v>2917</v>
      </c>
      <c r="BG29" s="313">
        <v>2928</v>
      </c>
      <c r="BH29" s="313">
        <v>2927</v>
      </c>
      <c r="BI29" s="313">
        <v>2926</v>
      </c>
      <c r="BJ29" s="313">
        <v>2934</v>
      </c>
      <c r="BK29" s="313">
        <v>2932</v>
      </c>
      <c r="BL29" s="211">
        <v>2901</v>
      </c>
      <c r="BM29" s="211">
        <v>2899</v>
      </c>
      <c r="BN29" s="211">
        <v>2985</v>
      </c>
      <c r="BO29" s="211">
        <v>2989</v>
      </c>
      <c r="BP29" s="211">
        <v>2989</v>
      </c>
      <c r="BQ29" s="211">
        <v>3001</v>
      </c>
      <c r="BR29" s="211">
        <v>2956</v>
      </c>
      <c r="BS29" s="211">
        <v>2950</v>
      </c>
      <c r="BT29" s="211">
        <v>2937</v>
      </c>
      <c r="BU29" s="211">
        <v>2927</v>
      </c>
      <c r="BV29" s="211">
        <v>2916</v>
      </c>
      <c r="BW29" s="211">
        <v>2916</v>
      </c>
      <c r="BX29" s="313">
        <v>2937</v>
      </c>
      <c r="BY29" s="313">
        <v>2927</v>
      </c>
      <c r="BZ29" s="313">
        <v>3215</v>
      </c>
      <c r="CA29" s="313">
        <v>3201</v>
      </c>
      <c r="CB29" s="313">
        <v>3223</v>
      </c>
      <c r="CC29" s="313">
        <v>3224</v>
      </c>
      <c r="CD29" s="313">
        <v>3208</v>
      </c>
      <c r="CE29" s="313">
        <v>3197</v>
      </c>
      <c r="CF29" s="313">
        <v>3191</v>
      </c>
      <c r="CG29" s="313">
        <v>3207</v>
      </c>
      <c r="CH29" s="313">
        <v>3188</v>
      </c>
      <c r="CI29" s="313">
        <v>3137</v>
      </c>
      <c r="CJ29" s="211">
        <v>3115</v>
      </c>
      <c r="CK29" s="211">
        <v>3117</v>
      </c>
      <c r="CL29" s="211">
        <v>3132</v>
      </c>
      <c r="CM29" s="211">
        <v>3169</v>
      </c>
      <c r="CN29" s="211">
        <v>3163</v>
      </c>
      <c r="CO29" s="211">
        <v>3176</v>
      </c>
      <c r="CP29" s="211">
        <v>3148</v>
      </c>
      <c r="CQ29" s="211">
        <v>3197</v>
      </c>
      <c r="CR29" s="211">
        <v>3215</v>
      </c>
      <c r="CS29" s="211">
        <v>3204</v>
      </c>
      <c r="CT29" s="211">
        <v>3217</v>
      </c>
      <c r="CU29" s="211">
        <v>3187</v>
      </c>
      <c r="CV29" s="313">
        <v>3166</v>
      </c>
      <c r="CW29" s="313">
        <v>3199</v>
      </c>
      <c r="CX29" s="313">
        <v>3222</v>
      </c>
      <c r="CY29" s="313">
        <v>3250</v>
      </c>
      <c r="CZ29" s="313">
        <v>3248</v>
      </c>
      <c r="DA29" s="313">
        <v>3269</v>
      </c>
      <c r="DB29" s="313">
        <v>3246</v>
      </c>
      <c r="DC29" s="313">
        <v>3262</v>
      </c>
      <c r="DD29" s="313">
        <v>3251</v>
      </c>
      <c r="DE29" s="313">
        <v>3251</v>
      </c>
      <c r="DF29" s="313">
        <v>3243</v>
      </c>
      <c r="DG29" s="313">
        <v>3211</v>
      </c>
      <c r="DH29" s="211">
        <v>3173</v>
      </c>
      <c r="DI29" s="211">
        <v>3175</v>
      </c>
      <c r="DJ29" s="211">
        <v>3112</v>
      </c>
      <c r="DK29" s="211">
        <v>3133</v>
      </c>
      <c r="DL29" s="211">
        <v>3159</v>
      </c>
      <c r="DM29" s="211">
        <v>3243</v>
      </c>
      <c r="DN29" s="211">
        <v>3242</v>
      </c>
      <c r="DO29" s="211">
        <v>3118</v>
      </c>
      <c r="DP29" s="211">
        <v>3118</v>
      </c>
      <c r="DQ29" s="211">
        <v>3129</v>
      </c>
      <c r="DR29" s="211">
        <v>3133</v>
      </c>
      <c r="DS29" s="211">
        <v>3133</v>
      </c>
      <c r="DT29" s="211">
        <v>3132</v>
      </c>
      <c r="DU29" s="211">
        <v>3143</v>
      </c>
      <c r="DV29" s="211">
        <v>3144</v>
      </c>
      <c r="DW29" s="211">
        <v>3132</v>
      </c>
      <c r="DX29" s="319">
        <v>3160</v>
      </c>
      <c r="DY29" s="328">
        <v>3161</v>
      </c>
      <c r="DZ29" s="211">
        <v>3167</v>
      </c>
      <c r="EA29" s="324">
        <v>6</v>
      </c>
      <c r="EB29" s="325">
        <v>100.18981335020599</v>
      </c>
      <c r="EC29" s="324">
        <v>34</v>
      </c>
      <c r="ED29" s="325">
        <v>101.08522183210999</v>
      </c>
      <c r="EH29" s="334"/>
      <c r="EI29" s="334"/>
      <c r="EJ29" s="334"/>
    </row>
    <row r="30" spans="1:155" ht="15" outlineLevel="2">
      <c r="A30" s="310">
        <v>873</v>
      </c>
      <c r="B30" s="311" t="s">
        <v>534</v>
      </c>
      <c r="C30" s="312" t="s">
        <v>570</v>
      </c>
      <c r="D30" s="313">
        <v>168</v>
      </c>
      <c r="E30" s="313">
        <v>168</v>
      </c>
      <c r="F30" s="313">
        <v>168</v>
      </c>
      <c r="G30" s="313">
        <v>168</v>
      </c>
      <c r="H30" s="313">
        <v>168</v>
      </c>
      <c r="I30" s="313">
        <v>173</v>
      </c>
      <c r="J30" s="313">
        <v>173</v>
      </c>
      <c r="K30" s="313">
        <v>173</v>
      </c>
      <c r="L30" s="313">
        <v>173</v>
      </c>
      <c r="M30" s="313">
        <v>173</v>
      </c>
      <c r="N30" s="313">
        <v>173</v>
      </c>
      <c r="O30" s="313">
        <v>185</v>
      </c>
      <c r="P30" s="211">
        <v>185</v>
      </c>
      <c r="Q30" s="211">
        <v>157</v>
      </c>
      <c r="R30" s="211">
        <v>155</v>
      </c>
      <c r="S30" s="211">
        <v>200</v>
      </c>
      <c r="T30" s="211">
        <v>197</v>
      </c>
      <c r="U30" s="211">
        <v>201</v>
      </c>
      <c r="V30" s="211">
        <v>195</v>
      </c>
      <c r="W30" s="211">
        <v>194</v>
      </c>
      <c r="X30" s="211">
        <v>194</v>
      </c>
      <c r="Y30" s="211">
        <v>196</v>
      </c>
      <c r="Z30" s="211">
        <v>194</v>
      </c>
      <c r="AA30" s="211">
        <v>194</v>
      </c>
      <c r="AB30" s="313">
        <v>195</v>
      </c>
      <c r="AC30" s="313">
        <v>196</v>
      </c>
      <c r="AD30" s="313">
        <v>196</v>
      </c>
      <c r="AE30" s="313">
        <v>196</v>
      </c>
      <c r="AF30" s="313">
        <v>200</v>
      </c>
      <c r="AG30" s="313">
        <v>198</v>
      </c>
      <c r="AH30" s="313">
        <v>198</v>
      </c>
      <c r="AI30" s="313">
        <v>199</v>
      </c>
      <c r="AJ30" s="313">
        <v>200</v>
      </c>
      <c r="AK30" s="313">
        <v>205</v>
      </c>
      <c r="AL30" s="313">
        <v>205</v>
      </c>
      <c r="AM30" s="313">
        <v>205</v>
      </c>
      <c r="AN30" s="211">
        <v>205</v>
      </c>
      <c r="AO30" s="211">
        <v>206</v>
      </c>
      <c r="AP30" s="211">
        <v>205</v>
      </c>
      <c r="AQ30" s="211">
        <v>203</v>
      </c>
      <c r="AR30" s="211">
        <v>203</v>
      </c>
      <c r="AS30" s="211">
        <v>203</v>
      </c>
      <c r="AT30" s="211">
        <v>203</v>
      </c>
      <c r="AU30" s="211">
        <v>203</v>
      </c>
      <c r="AV30" s="211">
        <v>203</v>
      </c>
      <c r="AW30" s="211">
        <v>203</v>
      </c>
      <c r="AX30" s="211">
        <v>203</v>
      </c>
      <c r="AY30" s="211">
        <v>203</v>
      </c>
      <c r="AZ30" s="313">
        <v>201</v>
      </c>
      <c r="BA30" s="313">
        <v>200</v>
      </c>
      <c r="BB30" s="313">
        <v>200</v>
      </c>
      <c r="BC30" s="313">
        <v>200</v>
      </c>
      <c r="BD30" s="313">
        <v>198</v>
      </c>
      <c r="BE30" s="313">
        <v>197</v>
      </c>
      <c r="BF30" s="313">
        <v>193</v>
      </c>
      <c r="BG30" s="313">
        <v>185</v>
      </c>
      <c r="BH30" s="313">
        <v>185</v>
      </c>
      <c r="BI30" s="313">
        <v>185</v>
      </c>
      <c r="BJ30" s="313">
        <v>187</v>
      </c>
      <c r="BK30" s="313">
        <v>187</v>
      </c>
      <c r="BL30" s="211">
        <v>186</v>
      </c>
      <c r="BM30" s="211">
        <v>186</v>
      </c>
      <c r="BN30" s="211">
        <v>187</v>
      </c>
      <c r="BO30" s="211">
        <v>188</v>
      </c>
      <c r="BP30" s="211">
        <v>188</v>
      </c>
      <c r="BQ30" s="211">
        <v>191</v>
      </c>
      <c r="BR30" s="211">
        <v>189</v>
      </c>
      <c r="BS30" s="211">
        <v>190</v>
      </c>
      <c r="BT30" s="211">
        <v>190</v>
      </c>
      <c r="BU30" s="211">
        <v>189</v>
      </c>
      <c r="BV30" s="211">
        <v>191</v>
      </c>
      <c r="BW30" s="211">
        <v>192</v>
      </c>
      <c r="BX30" s="313">
        <v>194</v>
      </c>
      <c r="BY30" s="313">
        <v>192</v>
      </c>
      <c r="BZ30" s="313">
        <v>205</v>
      </c>
      <c r="CA30" s="313">
        <v>202</v>
      </c>
      <c r="CB30" s="313">
        <v>207</v>
      </c>
      <c r="CC30" s="313">
        <v>204</v>
      </c>
      <c r="CD30" s="313">
        <v>200</v>
      </c>
      <c r="CE30" s="313">
        <v>198</v>
      </c>
      <c r="CF30" s="313">
        <v>199</v>
      </c>
      <c r="CG30" s="313">
        <v>199</v>
      </c>
      <c r="CH30" s="313">
        <v>197</v>
      </c>
      <c r="CI30" s="313">
        <v>192</v>
      </c>
      <c r="CJ30" s="211">
        <v>192</v>
      </c>
      <c r="CK30" s="211">
        <v>190</v>
      </c>
      <c r="CL30" s="211">
        <v>187</v>
      </c>
      <c r="CM30" s="211">
        <v>191</v>
      </c>
      <c r="CN30" s="211">
        <v>193</v>
      </c>
      <c r="CO30" s="211">
        <v>194</v>
      </c>
      <c r="CP30" s="211">
        <v>195</v>
      </c>
      <c r="CQ30" s="211">
        <v>196</v>
      </c>
      <c r="CR30" s="211">
        <v>194</v>
      </c>
      <c r="CS30" s="211">
        <v>193</v>
      </c>
      <c r="CT30" s="211">
        <v>193</v>
      </c>
      <c r="CU30" s="211">
        <v>194</v>
      </c>
      <c r="CV30" s="313">
        <v>193</v>
      </c>
      <c r="CW30" s="313">
        <v>190</v>
      </c>
      <c r="CX30" s="313">
        <v>193</v>
      </c>
      <c r="CY30" s="313">
        <v>194</v>
      </c>
      <c r="CZ30" s="313">
        <v>194</v>
      </c>
      <c r="DA30" s="313">
        <v>194</v>
      </c>
      <c r="DB30" s="313">
        <v>194</v>
      </c>
      <c r="DC30" s="313">
        <v>192</v>
      </c>
      <c r="DD30" s="313">
        <v>192</v>
      </c>
      <c r="DE30" s="313">
        <v>192</v>
      </c>
      <c r="DF30" s="313">
        <v>193</v>
      </c>
      <c r="DG30" s="313">
        <v>193</v>
      </c>
      <c r="DH30" s="211">
        <v>192</v>
      </c>
      <c r="DI30" s="211">
        <v>187</v>
      </c>
      <c r="DJ30" s="211">
        <v>182</v>
      </c>
      <c r="DK30" s="211">
        <v>185</v>
      </c>
      <c r="DL30" s="211">
        <v>185</v>
      </c>
      <c r="DM30" s="211">
        <v>186</v>
      </c>
      <c r="DN30" s="211">
        <v>185</v>
      </c>
      <c r="DO30" s="211">
        <v>189</v>
      </c>
      <c r="DP30" s="211">
        <v>189</v>
      </c>
      <c r="DQ30" s="211">
        <v>189</v>
      </c>
      <c r="DR30" s="211">
        <v>190</v>
      </c>
      <c r="DS30" s="211">
        <v>190</v>
      </c>
      <c r="DT30" s="211">
        <v>190</v>
      </c>
      <c r="DU30" s="211">
        <v>189</v>
      </c>
      <c r="DV30" s="211">
        <v>190</v>
      </c>
      <c r="DW30" s="211">
        <v>192</v>
      </c>
      <c r="DX30" s="319">
        <v>192</v>
      </c>
      <c r="DY30" s="328">
        <v>192</v>
      </c>
      <c r="DZ30" s="211">
        <v>195</v>
      </c>
      <c r="EA30" s="324">
        <v>3</v>
      </c>
      <c r="EB30" s="325">
        <v>101.5625</v>
      </c>
      <c r="EC30" s="324">
        <v>5</v>
      </c>
      <c r="ED30" s="325">
        <v>102.631578947368</v>
      </c>
      <c r="EH30" s="42"/>
      <c r="EI30" s="42"/>
      <c r="EK30" s="42"/>
    </row>
    <row r="31" spans="1:155" ht="15" outlineLevel="1">
      <c r="A31" s="306" t="s">
        <v>535</v>
      </c>
      <c r="B31" s="307"/>
      <c r="C31" s="308"/>
      <c r="D31" s="309">
        <v>2795</v>
      </c>
      <c r="E31" s="309">
        <v>2796</v>
      </c>
      <c r="F31" s="309">
        <v>2796</v>
      </c>
      <c r="G31" s="309">
        <v>2796</v>
      </c>
      <c r="H31" s="309">
        <v>2796</v>
      </c>
      <c r="I31" s="309">
        <v>2832</v>
      </c>
      <c r="J31" s="309">
        <v>2830</v>
      </c>
      <c r="K31" s="309">
        <v>2833</v>
      </c>
      <c r="L31" s="309">
        <v>2832</v>
      </c>
      <c r="M31" s="309">
        <v>2832</v>
      </c>
      <c r="N31" s="309">
        <v>2827</v>
      </c>
      <c r="O31" s="309">
        <v>3080</v>
      </c>
      <c r="P31" s="309">
        <v>3056</v>
      </c>
      <c r="Q31" s="309">
        <v>2623</v>
      </c>
      <c r="R31" s="309">
        <v>2596</v>
      </c>
      <c r="S31" s="309">
        <v>3268</v>
      </c>
      <c r="T31" s="309">
        <v>3217</v>
      </c>
      <c r="U31" s="309">
        <v>3269</v>
      </c>
      <c r="V31" s="309">
        <v>3235</v>
      </c>
      <c r="W31" s="309">
        <v>3237</v>
      </c>
      <c r="X31" s="309">
        <v>3224</v>
      </c>
      <c r="Y31" s="309">
        <v>3249</v>
      </c>
      <c r="Z31" s="309">
        <v>3245</v>
      </c>
      <c r="AA31" s="309">
        <v>3266</v>
      </c>
      <c r="AB31" s="309">
        <v>3264</v>
      </c>
      <c r="AC31" s="309">
        <v>3267</v>
      </c>
      <c r="AD31" s="309">
        <v>3272</v>
      </c>
      <c r="AE31" s="309">
        <v>3271</v>
      </c>
      <c r="AF31" s="309">
        <v>3274</v>
      </c>
      <c r="AG31" s="309">
        <v>3260</v>
      </c>
      <c r="AH31" s="309">
        <v>3263</v>
      </c>
      <c r="AI31" s="309">
        <v>3272</v>
      </c>
      <c r="AJ31" s="309">
        <v>3275</v>
      </c>
      <c r="AK31" s="309">
        <v>3278</v>
      </c>
      <c r="AL31" s="309">
        <v>3275</v>
      </c>
      <c r="AM31" s="309">
        <v>3272</v>
      </c>
      <c r="AN31" s="309">
        <v>3268</v>
      </c>
      <c r="AO31" s="309">
        <v>3271</v>
      </c>
      <c r="AP31" s="309">
        <v>3261</v>
      </c>
      <c r="AQ31" s="309">
        <v>3253</v>
      </c>
      <c r="AR31" s="309">
        <v>3250</v>
      </c>
      <c r="AS31" s="309">
        <v>3240</v>
      </c>
      <c r="AT31" s="309">
        <v>3229</v>
      </c>
      <c r="AU31" s="309">
        <v>3214</v>
      </c>
      <c r="AV31" s="309">
        <v>3203</v>
      </c>
      <c r="AW31" s="309">
        <v>3199</v>
      </c>
      <c r="AX31" s="309">
        <v>3184</v>
      </c>
      <c r="AY31" s="309">
        <v>3177</v>
      </c>
      <c r="AZ31" s="309">
        <v>3175</v>
      </c>
      <c r="BA31" s="309">
        <v>3168</v>
      </c>
      <c r="BB31" s="309">
        <v>3152</v>
      </c>
      <c r="BC31" s="309">
        <v>3146</v>
      </c>
      <c r="BD31" s="309">
        <v>3139</v>
      </c>
      <c r="BE31" s="309">
        <v>3132</v>
      </c>
      <c r="BF31" s="309">
        <v>3081</v>
      </c>
      <c r="BG31" s="309">
        <v>3069</v>
      </c>
      <c r="BH31" s="309">
        <v>3064</v>
      </c>
      <c r="BI31" s="309">
        <v>3060</v>
      </c>
      <c r="BJ31" s="309">
        <v>3065</v>
      </c>
      <c r="BK31" s="309">
        <v>3060</v>
      </c>
      <c r="BL31" s="309">
        <v>3039</v>
      </c>
      <c r="BM31" s="309">
        <v>3033</v>
      </c>
      <c r="BN31" s="309">
        <v>3085</v>
      </c>
      <c r="BO31" s="309">
        <v>3095</v>
      </c>
      <c r="BP31" s="309">
        <v>3095</v>
      </c>
      <c r="BQ31" s="309">
        <v>3121</v>
      </c>
      <c r="BR31" s="309">
        <v>3087</v>
      </c>
      <c r="BS31" s="309">
        <v>3090</v>
      </c>
      <c r="BT31" s="309">
        <v>3083</v>
      </c>
      <c r="BU31" s="309">
        <v>3076</v>
      </c>
      <c r="BV31" s="309">
        <v>3073</v>
      </c>
      <c r="BW31" s="309">
        <v>3074</v>
      </c>
      <c r="BX31" s="309">
        <v>3096</v>
      </c>
      <c r="BY31" s="309">
        <v>3067</v>
      </c>
      <c r="BZ31" s="309">
        <v>3297</v>
      </c>
      <c r="CA31" s="309">
        <v>3226</v>
      </c>
      <c r="CB31" s="309">
        <v>3272</v>
      </c>
      <c r="CC31" s="309">
        <v>3272</v>
      </c>
      <c r="CD31" s="309">
        <v>3268</v>
      </c>
      <c r="CE31" s="309">
        <v>3257</v>
      </c>
      <c r="CF31" s="309">
        <v>3242</v>
      </c>
      <c r="CG31" s="309">
        <v>3253</v>
      </c>
      <c r="CH31" s="309">
        <v>3235</v>
      </c>
      <c r="CI31" s="309">
        <v>3199</v>
      </c>
      <c r="CJ31" s="309">
        <v>2867</v>
      </c>
      <c r="CK31" s="309">
        <v>2862</v>
      </c>
      <c r="CL31" s="309">
        <v>3190</v>
      </c>
      <c r="CM31" s="309">
        <v>3217</v>
      </c>
      <c r="CN31" s="309">
        <v>3225</v>
      </c>
      <c r="CO31" s="309">
        <v>3239</v>
      </c>
      <c r="CP31" s="309">
        <v>3220</v>
      </c>
      <c r="CQ31" s="309">
        <v>3226</v>
      </c>
      <c r="CR31" s="309">
        <v>3235</v>
      </c>
      <c r="CS31" s="309">
        <v>3232</v>
      </c>
      <c r="CT31" s="309">
        <v>3231</v>
      </c>
      <c r="CU31" s="309">
        <v>3233</v>
      </c>
      <c r="CV31" s="309">
        <v>3219</v>
      </c>
      <c r="CW31" s="309">
        <v>3206</v>
      </c>
      <c r="CX31" s="309">
        <v>3183</v>
      </c>
      <c r="CY31" s="309">
        <v>3211</v>
      </c>
      <c r="CZ31" s="309">
        <v>3208</v>
      </c>
      <c r="DA31" s="309">
        <v>3208</v>
      </c>
      <c r="DB31" s="309">
        <v>3204</v>
      </c>
      <c r="DC31" s="309">
        <v>3209</v>
      </c>
      <c r="DD31" s="309">
        <v>3208</v>
      </c>
      <c r="DE31" s="309">
        <v>3209</v>
      </c>
      <c r="DF31" s="309">
        <v>3188</v>
      </c>
      <c r="DG31" s="309">
        <v>3174</v>
      </c>
      <c r="DH31" s="309">
        <v>3161</v>
      </c>
      <c r="DI31" s="309">
        <v>3143</v>
      </c>
      <c r="DJ31" s="309">
        <v>3090</v>
      </c>
      <c r="DK31" s="309">
        <v>3107</v>
      </c>
      <c r="DL31" s="309">
        <v>3128</v>
      </c>
      <c r="DM31" s="309">
        <v>3153</v>
      </c>
      <c r="DN31" s="309">
        <v>3156</v>
      </c>
      <c r="DO31" s="309">
        <v>3167</v>
      </c>
      <c r="DP31" s="309">
        <v>3175</v>
      </c>
      <c r="DQ31" s="309">
        <v>3191</v>
      </c>
      <c r="DR31" s="309">
        <v>3191</v>
      </c>
      <c r="DS31" s="309">
        <v>3191</v>
      </c>
      <c r="DT31" s="309">
        <v>3187</v>
      </c>
      <c r="DU31" s="309">
        <v>3180</v>
      </c>
      <c r="DV31" s="309">
        <v>3179</v>
      </c>
      <c r="DW31" s="309">
        <v>3179</v>
      </c>
      <c r="DX31" s="318">
        <v>3189</v>
      </c>
      <c r="DY31" s="326">
        <v>3196</v>
      </c>
      <c r="DZ31" s="309">
        <v>3198</v>
      </c>
      <c r="EA31" s="324">
        <v>2</v>
      </c>
      <c r="EB31" s="325">
        <v>100.062578222778</v>
      </c>
      <c r="EC31" s="324">
        <v>7</v>
      </c>
      <c r="ED31" s="325">
        <v>100.21936696960201</v>
      </c>
      <c r="EH31" s="42"/>
      <c r="EI31" s="42"/>
      <c r="EJ31" s="42"/>
      <c r="EK31" s="42"/>
    </row>
    <row r="32" spans="1:155" ht="15" outlineLevel="2">
      <c r="A32" s="310">
        <v>31</v>
      </c>
      <c r="B32" s="311" t="s">
        <v>535</v>
      </c>
      <c r="C32" s="312" t="s">
        <v>364</v>
      </c>
      <c r="D32" s="313">
        <v>380</v>
      </c>
      <c r="E32" s="313">
        <v>380</v>
      </c>
      <c r="F32" s="313">
        <v>380</v>
      </c>
      <c r="G32" s="313">
        <v>380</v>
      </c>
      <c r="H32" s="313">
        <v>380</v>
      </c>
      <c r="I32" s="313">
        <v>383</v>
      </c>
      <c r="J32" s="313">
        <v>382</v>
      </c>
      <c r="K32" s="313">
        <v>383</v>
      </c>
      <c r="L32" s="313">
        <v>383</v>
      </c>
      <c r="M32" s="313">
        <v>383</v>
      </c>
      <c r="N32" s="313">
        <v>383</v>
      </c>
      <c r="O32" s="313">
        <v>409</v>
      </c>
      <c r="P32" s="211">
        <v>405</v>
      </c>
      <c r="Q32" s="211">
        <v>361</v>
      </c>
      <c r="R32" s="211">
        <v>357</v>
      </c>
      <c r="S32" s="211">
        <v>441</v>
      </c>
      <c r="T32" s="211">
        <v>435</v>
      </c>
      <c r="U32" s="211">
        <v>444</v>
      </c>
      <c r="V32" s="211">
        <v>437</v>
      </c>
      <c r="W32" s="211">
        <v>437</v>
      </c>
      <c r="X32" s="211">
        <v>436</v>
      </c>
      <c r="Y32" s="211">
        <v>440</v>
      </c>
      <c r="Z32" s="211">
        <v>439</v>
      </c>
      <c r="AA32" s="211">
        <v>440</v>
      </c>
      <c r="AB32" s="313">
        <v>440</v>
      </c>
      <c r="AC32" s="313">
        <v>440</v>
      </c>
      <c r="AD32" s="313">
        <v>447</v>
      </c>
      <c r="AE32" s="313">
        <v>447</v>
      </c>
      <c r="AF32" s="313">
        <v>447</v>
      </c>
      <c r="AG32" s="313">
        <v>447</v>
      </c>
      <c r="AH32" s="313">
        <v>449</v>
      </c>
      <c r="AI32" s="313">
        <v>448</v>
      </c>
      <c r="AJ32" s="313">
        <v>449</v>
      </c>
      <c r="AK32" s="313">
        <v>449</v>
      </c>
      <c r="AL32" s="313">
        <v>448</v>
      </c>
      <c r="AM32" s="313">
        <v>448</v>
      </c>
      <c r="AN32" s="211">
        <v>448</v>
      </c>
      <c r="AO32" s="211">
        <v>447</v>
      </c>
      <c r="AP32" s="211">
        <v>447</v>
      </c>
      <c r="AQ32" s="211">
        <v>444</v>
      </c>
      <c r="AR32" s="211">
        <v>444</v>
      </c>
      <c r="AS32" s="211">
        <v>443</v>
      </c>
      <c r="AT32" s="211">
        <v>443</v>
      </c>
      <c r="AU32" s="211">
        <v>442</v>
      </c>
      <c r="AV32" s="211">
        <v>442</v>
      </c>
      <c r="AW32" s="211">
        <v>442</v>
      </c>
      <c r="AX32" s="211">
        <v>441</v>
      </c>
      <c r="AY32" s="211">
        <v>438</v>
      </c>
      <c r="AZ32" s="313">
        <v>437</v>
      </c>
      <c r="BA32" s="313">
        <v>436</v>
      </c>
      <c r="BB32" s="313">
        <v>435</v>
      </c>
      <c r="BC32" s="313">
        <v>435</v>
      </c>
      <c r="BD32" s="313">
        <v>434</v>
      </c>
      <c r="BE32" s="313">
        <v>433</v>
      </c>
      <c r="BF32" s="313">
        <v>428</v>
      </c>
      <c r="BG32" s="313">
        <v>431</v>
      </c>
      <c r="BH32" s="313">
        <v>431</v>
      </c>
      <c r="BI32" s="313">
        <v>430</v>
      </c>
      <c r="BJ32" s="313">
        <v>429</v>
      </c>
      <c r="BK32" s="313">
        <v>428</v>
      </c>
      <c r="BL32" s="211">
        <v>426</v>
      </c>
      <c r="BM32" s="211">
        <v>426</v>
      </c>
      <c r="BN32" s="211">
        <v>430</v>
      </c>
      <c r="BO32" s="211">
        <v>431</v>
      </c>
      <c r="BP32" s="211">
        <v>431</v>
      </c>
      <c r="BQ32" s="211">
        <v>433</v>
      </c>
      <c r="BR32" s="211">
        <v>428</v>
      </c>
      <c r="BS32" s="211">
        <v>429</v>
      </c>
      <c r="BT32" s="211">
        <v>429</v>
      </c>
      <c r="BU32" s="211">
        <v>431</v>
      </c>
      <c r="BV32" s="211">
        <v>431</v>
      </c>
      <c r="BW32" s="211">
        <v>431</v>
      </c>
      <c r="BX32" s="313">
        <v>429</v>
      </c>
      <c r="BY32" s="313">
        <v>427</v>
      </c>
      <c r="BZ32" s="313">
        <v>456</v>
      </c>
      <c r="CA32" s="313">
        <v>458</v>
      </c>
      <c r="CB32" s="313">
        <v>460</v>
      </c>
      <c r="CC32" s="313">
        <v>458</v>
      </c>
      <c r="CD32" s="313">
        <v>456</v>
      </c>
      <c r="CE32" s="313">
        <v>455</v>
      </c>
      <c r="CF32" s="313">
        <v>449</v>
      </c>
      <c r="CG32" s="313">
        <v>450</v>
      </c>
      <c r="CH32" s="313">
        <v>446</v>
      </c>
      <c r="CI32" s="313">
        <v>435</v>
      </c>
      <c r="CJ32" s="211">
        <v>107</v>
      </c>
      <c r="CK32" s="211">
        <v>107</v>
      </c>
      <c r="CL32" s="211">
        <v>435</v>
      </c>
      <c r="CM32" s="211">
        <v>438</v>
      </c>
      <c r="CN32" s="211">
        <v>439</v>
      </c>
      <c r="CO32" s="211">
        <v>441</v>
      </c>
      <c r="CP32" s="211">
        <v>443</v>
      </c>
      <c r="CQ32" s="211">
        <v>444</v>
      </c>
      <c r="CR32" s="211">
        <v>445</v>
      </c>
      <c r="CS32" s="211">
        <v>445</v>
      </c>
      <c r="CT32" s="211">
        <v>446</v>
      </c>
      <c r="CU32" s="211">
        <v>448</v>
      </c>
      <c r="CV32" s="313">
        <v>448</v>
      </c>
      <c r="CW32" s="313">
        <v>446</v>
      </c>
      <c r="CX32" s="313">
        <v>435</v>
      </c>
      <c r="CY32" s="313">
        <v>437</v>
      </c>
      <c r="CZ32" s="313">
        <v>433</v>
      </c>
      <c r="DA32" s="313">
        <v>434</v>
      </c>
      <c r="DB32" s="313">
        <v>435</v>
      </c>
      <c r="DC32" s="313">
        <v>438</v>
      </c>
      <c r="DD32" s="313">
        <v>437</v>
      </c>
      <c r="DE32" s="313">
        <v>435</v>
      </c>
      <c r="DF32" s="313">
        <v>434</v>
      </c>
      <c r="DG32" s="313">
        <v>428</v>
      </c>
      <c r="DH32" s="211">
        <v>428</v>
      </c>
      <c r="DI32" s="211">
        <v>438</v>
      </c>
      <c r="DJ32" s="211">
        <v>436</v>
      </c>
      <c r="DK32" s="211">
        <v>437</v>
      </c>
      <c r="DL32" s="211">
        <v>434</v>
      </c>
      <c r="DM32" s="211">
        <v>436</v>
      </c>
      <c r="DN32" s="211">
        <v>436</v>
      </c>
      <c r="DO32" s="211">
        <v>438</v>
      </c>
      <c r="DP32" s="211">
        <v>440</v>
      </c>
      <c r="DQ32" s="211">
        <v>440</v>
      </c>
      <c r="DR32" s="211">
        <v>437</v>
      </c>
      <c r="DS32" s="211">
        <v>437</v>
      </c>
      <c r="DT32" s="211">
        <v>436</v>
      </c>
      <c r="DU32" s="211">
        <v>435</v>
      </c>
      <c r="DV32" s="211">
        <v>438</v>
      </c>
      <c r="DW32" s="211">
        <v>435</v>
      </c>
      <c r="DX32" s="319">
        <v>440</v>
      </c>
      <c r="DY32" s="328">
        <v>441</v>
      </c>
      <c r="DZ32" s="211">
        <v>439</v>
      </c>
      <c r="EA32" s="324">
        <v>-2</v>
      </c>
      <c r="EB32" s="325">
        <v>99.546485260770993</v>
      </c>
      <c r="EC32" s="324">
        <v>2</v>
      </c>
      <c r="ED32" s="325">
        <v>100.45766590389</v>
      </c>
      <c r="EH32" s="42"/>
      <c r="EI32" s="42"/>
      <c r="EJ32" s="42"/>
      <c r="EK32" s="42"/>
      <c r="EX32" s="338" t="s">
        <v>899</v>
      </c>
      <c r="EY32" s="339" t="s">
        <v>509</v>
      </c>
    </row>
    <row r="33" spans="1:141" ht="15" outlineLevel="2">
      <c r="A33" s="310">
        <v>40</v>
      </c>
      <c r="B33" s="311" t="s">
        <v>535</v>
      </c>
      <c r="C33" s="312" t="s">
        <v>571</v>
      </c>
      <c r="D33" s="313">
        <v>205</v>
      </c>
      <c r="E33" s="313">
        <v>205</v>
      </c>
      <c r="F33" s="313">
        <v>205</v>
      </c>
      <c r="G33" s="313">
        <v>205</v>
      </c>
      <c r="H33" s="313">
        <v>205</v>
      </c>
      <c r="I33" s="313">
        <v>209</v>
      </c>
      <c r="J33" s="313">
        <v>209</v>
      </c>
      <c r="K33" s="313">
        <v>209</v>
      </c>
      <c r="L33" s="313">
        <v>209</v>
      </c>
      <c r="M33" s="313">
        <v>209</v>
      </c>
      <c r="N33" s="313">
        <v>209</v>
      </c>
      <c r="O33" s="313">
        <v>242</v>
      </c>
      <c r="P33" s="211">
        <v>233</v>
      </c>
      <c r="Q33" s="211">
        <v>185</v>
      </c>
      <c r="R33" s="211">
        <v>184</v>
      </c>
      <c r="S33" s="211">
        <v>239</v>
      </c>
      <c r="T33" s="211">
        <v>231</v>
      </c>
      <c r="U33" s="211">
        <v>234</v>
      </c>
      <c r="V33" s="211">
        <v>234</v>
      </c>
      <c r="W33" s="211">
        <v>234</v>
      </c>
      <c r="X33" s="211">
        <v>234</v>
      </c>
      <c r="Y33" s="211">
        <v>235</v>
      </c>
      <c r="Z33" s="211">
        <v>235</v>
      </c>
      <c r="AA33" s="211">
        <v>237</v>
      </c>
      <c r="AB33" s="313">
        <v>237</v>
      </c>
      <c r="AC33" s="313">
        <v>237</v>
      </c>
      <c r="AD33" s="313">
        <v>238</v>
      </c>
      <c r="AE33" s="313">
        <v>238</v>
      </c>
      <c r="AF33" s="313">
        <v>239</v>
      </c>
      <c r="AG33" s="313">
        <v>237</v>
      </c>
      <c r="AH33" s="313">
        <v>237</v>
      </c>
      <c r="AI33" s="313">
        <v>237</v>
      </c>
      <c r="AJ33" s="313">
        <v>238</v>
      </c>
      <c r="AK33" s="313">
        <v>240</v>
      </c>
      <c r="AL33" s="313">
        <v>240</v>
      </c>
      <c r="AM33" s="313">
        <v>240</v>
      </c>
      <c r="AN33" s="211">
        <v>240</v>
      </c>
      <c r="AO33" s="211">
        <v>240</v>
      </c>
      <c r="AP33" s="211">
        <v>239</v>
      </c>
      <c r="AQ33" s="211">
        <v>239</v>
      </c>
      <c r="AR33" s="211">
        <v>239</v>
      </c>
      <c r="AS33" s="211">
        <v>239</v>
      </c>
      <c r="AT33" s="211">
        <v>237</v>
      </c>
      <c r="AU33" s="211">
        <v>236</v>
      </c>
      <c r="AV33" s="211">
        <v>234</v>
      </c>
      <c r="AW33" s="211">
        <v>234</v>
      </c>
      <c r="AX33" s="211">
        <v>233</v>
      </c>
      <c r="AY33" s="211">
        <v>233</v>
      </c>
      <c r="AZ33" s="313">
        <v>233</v>
      </c>
      <c r="BA33" s="313">
        <v>233</v>
      </c>
      <c r="BB33" s="313">
        <v>232</v>
      </c>
      <c r="BC33" s="313">
        <v>232</v>
      </c>
      <c r="BD33" s="313">
        <v>231</v>
      </c>
      <c r="BE33" s="313">
        <v>229</v>
      </c>
      <c r="BF33" s="313">
        <v>228</v>
      </c>
      <c r="BG33" s="313">
        <v>229</v>
      </c>
      <c r="BH33" s="313">
        <v>229</v>
      </c>
      <c r="BI33" s="313">
        <v>229</v>
      </c>
      <c r="BJ33" s="313">
        <v>230</v>
      </c>
      <c r="BK33" s="313">
        <v>230</v>
      </c>
      <c r="BL33" s="211">
        <v>230</v>
      </c>
      <c r="BM33" s="211">
        <v>229</v>
      </c>
      <c r="BN33" s="211">
        <v>231</v>
      </c>
      <c r="BO33" s="211">
        <v>231</v>
      </c>
      <c r="BP33" s="211">
        <v>231</v>
      </c>
      <c r="BQ33" s="211">
        <v>236</v>
      </c>
      <c r="BR33" s="211">
        <v>234</v>
      </c>
      <c r="BS33" s="211">
        <v>238</v>
      </c>
      <c r="BT33" s="211">
        <v>237</v>
      </c>
      <c r="BU33" s="211">
        <v>237</v>
      </c>
      <c r="BV33" s="211">
        <v>234</v>
      </c>
      <c r="BW33" s="211">
        <v>233</v>
      </c>
      <c r="BX33" s="313">
        <v>235</v>
      </c>
      <c r="BY33" s="313">
        <v>230</v>
      </c>
      <c r="BZ33" s="313">
        <v>246</v>
      </c>
      <c r="CA33" s="313">
        <v>245</v>
      </c>
      <c r="CB33" s="313">
        <v>257</v>
      </c>
      <c r="CC33" s="313">
        <v>258</v>
      </c>
      <c r="CD33" s="313">
        <v>262</v>
      </c>
      <c r="CE33" s="313">
        <v>262</v>
      </c>
      <c r="CF33" s="313">
        <v>261</v>
      </c>
      <c r="CG33" s="313">
        <v>262</v>
      </c>
      <c r="CH33" s="313">
        <v>260</v>
      </c>
      <c r="CI33" s="313">
        <v>260</v>
      </c>
      <c r="CJ33" s="211">
        <v>260</v>
      </c>
      <c r="CK33" s="211">
        <v>261</v>
      </c>
      <c r="CL33" s="211">
        <v>262</v>
      </c>
      <c r="CM33" s="211">
        <v>266</v>
      </c>
      <c r="CN33" s="211">
        <v>268</v>
      </c>
      <c r="CO33" s="211">
        <v>270</v>
      </c>
      <c r="CP33" s="211">
        <v>269</v>
      </c>
      <c r="CQ33" s="211">
        <v>270</v>
      </c>
      <c r="CR33" s="211">
        <v>273</v>
      </c>
      <c r="CS33" s="211">
        <v>273</v>
      </c>
      <c r="CT33" s="211">
        <v>271</v>
      </c>
      <c r="CU33" s="211">
        <v>271</v>
      </c>
      <c r="CV33" s="313">
        <v>270</v>
      </c>
      <c r="CW33" s="313">
        <v>270</v>
      </c>
      <c r="CX33" s="313">
        <v>257</v>
      </c>
      <c r="CY33" s="313">
        <v>259</v>
      </c>
      <c r="CZ33" s="313">
        <v>259</v>
      </c>
      <c r="DA33" s="313">
        <v>257</v>
      </c>
      <c r="DB33" s="313">
        <v>256</v>
      </c>
      <c r="DC33" s="313">
        <v>257</v>
      </c>
      <c r="DD33" s="313">
        <v>257</v>
      </c>
      <c r="DE33" s="313">
        <v>258</v>
      </c>
      <c r="DF33" s="313">
        <v>255</v>
      </c>
      <c r="DG33" s="313">
        <v>254</v>
      </c>
      <c r="DH33" s="211">
        <v>252</v>
      </c>
      <c r="DI33" s="211">
        <v>249</v>
      </c>
      <c r="DJ33" s="211">
        <v>245</v>
      </c>
      <c r="DK33" s="211">
        <v>250</v>
      </c>
      <c r="DL33" s="211">
        <v>252</v>
      </c>
      <c r="DM33" s="211">
        <v>256</v>
      </c>
      <c r="DN33" s="211">
        <v>256</v>
      </c>
      <c r="DO33" s="211">
        <v>255</v>
      </c>
      <c r="DP33" s="211">
        <v>256</v>
      </c>
      <c r="DQ33" s="211">
        <v>258</v>
      </c>
      <c r="DR33" s="211">
        <v>260</v>
      </c>
      <c r="DS33" s="211">
        <v>260</v>
      </c>
      <c r="DT33" s="211">
        <v>261</v>
      </c>
      <c r="DU33" s="211">
        <v>260</v>
      </c>
      <c r="DV33" s="211">
        <v>260</v>
      </c>
      <c r="DW33" s="211">
        <v>259</v>
      </c>
      <c r="DX33" s="319">
        <v>261</v>
      </c>
      <c r="DY33" s="328">
        <v>261</v>
      </c>
      <c r="DZ33" s="211">
        <v>263</v>
      </c>
      <c r="EA33" s="324">
        <v>2</v>
      </c>
      <c r="EB33" s="325">
        <v>100.766283524904</v>
      </c>
      <c r="EC33" s="324">
        <v>3</v>
      </c>
      <c r="ED33" s="325">
        <v>101.153846153846</v>
      </c>
      <c r="EH33" s="42"/>
      <c r="EI33" s="42"/>
      <c r="EJ33" s="42"/>
      <c r="EK33" s="42"/>
    </row>
    <row r="34" spans="1:141" ht="15" outlineLevel="2">
      <c r="A34" s="310">
        <v>190</v>
      </c>
      <c r="B34" s="311" t="s">
        <v>535</v>
      </c>
      <c r="C34" s="312" t="s">
        <v>395</v>
      </c>
      <c r="D34" s="313">
        <v>201</v>
      </c>
      <c r="E34" s="313">
        <v>202</v>
      </c>
      <c r="F34" s="313">
        <v>202</v>
      </c>
      <c r="G34" s="313">
        <v>202</v>
      </c>
      <c r="H34" s="313">
        <v>202</v>
      </c>
      <c r="I34" s="313">
        <v>207</v>
      </c>
      <c r="J34" s="313">
        <v>207</v>
      </c>
      <c r="K34" s="313">
        <v>208</v>
      </c>
      <c r="L34" s="313">
        <v>208</v>
      </c>
      <c r="M34" s="313">
        <v>208</v>
      </c>
      <c r="N34" s="313">
        <v>208</v>
      </c>
      <c r="O34" s="313">
        <v>211</v>
      </c>
      <c r="P34" s="211">
        <v>210</v>
      </c>
      <c r="Q34" s="211">
        <v>180</v>
      </c>
      <c r="R34" s="211">
        <v>177</v>
      </c>
      <c r="S34" s="211">
        <v>250</v>
      </c>
      <c r="T34" s="211">
        <v>247</v>
      </c>
      <c r="U34" s="211">
        <v>248</v>
      </c>
      <c r="V34" s="211">
        <v>246</v>
      </c>
      <c r="W34" s="211">
        <v>245</v>
      </c>
      <c r="X34" s="211">
        <v>244</v>
      </c>
      <c r="Y34" s="211">
        <v>245</v>
      </c>
      <c r="Z34" s="211">
        <v>245</v>
      </c>
      <c r="AA34" s="211">
        <v>246</v>
      </c>
      <c r="AB34" s="313">
        <v>245</v>
      </c>
      <c r="AC34" s="313">
        <v>246</v>
      </c>
      <c r="AD34" s="313">
        <v>245</v>
      </c>
      <c r="AE34" s="313">
        <v>245</v>
      </c>
      <c r="AF34" s="313">
        <v>241</v>
      </c>
      <c r="AG34" s="313">
        <v>241</v>
      </c>
      <c r="AH34" s="313">
        <v>243</v>
      </c>
      <c r="AI34" s="313">
        <v>244</v>
      </c>
      <c r="AJ34" s="313">
        <v>246</v>
      </c>
      <c r="AK34" s="313">
        <v>244</v>
      </c>
      <c r="AL34" s="313">
        <v>243</v>
      </c>
      <c r="AM34" s="313">
        <v>243</v>
      </c>
      <c r="AN34" s="211">
        <v>243</v>
      </c>
      <c r="AO34" s="211">
        <v>243</v>
      </c>
      <c r="AP34" s="211">
        <v>242</v>
      </c>
      <c r="AQ34" s="211">
        <v>242</v>
      </c>
      <c r="AR34" s="211">
        <v>242</v>
      </c>
      <c r="AS34" s="211">
        <v>242</v>
      </c>
      <c r="AT34" s="211">
        <v>242</v>
      </c>
      <c r="AU34" s="211">
        <v>241</v>
      </c>
      <c r="AV34" s="211">
        <v>241</v>
      </c>
      <c r="AW34" s="211">
        <v>241</v>
      </c>
      <c r="AX34" s="211">
        <v>240</v>
      </c>
      <c r="AY34" s="211">
        <v>240</v>
      </c>
      <c r="AZ34" s="313">
        <v>240</v>
      </c>
      <c r="BA34" s="313">
        <v>240</v>
      </c>
      <c r="BB34" s="313">
        <v>239</v>
      </c>
      <c r="BC34" s="313">
        <v>239</v>
      </c>
      <c r="BD34" s="313">
        <v>240</v>
      </c>
      <c r="BE34" s="313">
        <v>240</v>
      </c>
      <c r="BF34" s="313">
        <v>235</v>
      </c>
      <c r="BG34" s="313">
        <v>234</v>
      </c>
      <c r="BH34" s="313">
        <v>233</v>
      </c>
      <c r="BI34" s="313">
        <v>232</v>
      </c>
      <c r="BJ34" s="313">
        <v>232</v>
      </c>
      <c r="BK34" s="313">
        <v>232</v>
      </c>
      <c r="BL34" s="211">
        <v>223</v>
      </c>
      <c r="BM34" s="211">
        <v>221</v>
      </c>
      <c r="BN34" s="211">
        <v>226</v>
      </c>
      <c r="BO34" s="211">
        <v>226</v>
      </c>
      <c r="BP34" s="211">
        <v>226</v>
      </c>
      <c r="BQ34" s="211">
        <v>226</v>
      </c>
      <c r="BR34" s="211">
        <v>224</v>
      </c>
      <c r="BS34" s="211">
        <v>224</v>
      </c>
      <c r="BT34" s="211">
        <v>224</v>
      </c>
      <c r="BU34" s="211">
        <v>223</v>
      </c>
      <c r="BV34" s="211">
        <v>221</v>
      </c>
      <c r="BW34" s="211">
        <v>220</v>
      </c>
      <c r="BX34" s="313">
        <v>221</v>
      </c>
      <c r="BY34" s="313">
        <v>218</v>
      </c>
      <c r="BZ34" s="313">
        <v>239</v>
      </c>
      <c r="CA34" s="313">
        <v>237</v>
      </c>
      <c r="CB34" s="313">
        <v>234</v>
      </c>
      <c r="CC34" s="313">
        <v>231</v>
      </c>
      <c r="CD34" s="313">
        <v>229</v>
      </c>
      <c r="CE34" s="313">
        <v>228</v>
      </c>
      <c r="CF34" s="313">
        <v>228</v>
      </c>
      <c r="CG34" s="313">
        <v>226</v>
      </c>
      <c r="CH34" s="313">
        <v>225</v>
      </c>
      <c r="CI34" s="313">
        <v>220</v>
      </c>
      <c r="CJ34" s="211">
        <v>219</v>
      </c>
      <c r="CK34" s="211">
        <v>219</v>
      </c>
      <c r="CL34" s="211">
        <v>221</v>
      </c>
      <c r="CM34" s="211">
        <v>220</v>
      </c>
      <c r="CN34" s="211">
        <v>221</v>
      </c>
      <c r="CO34" s="211">
        <v>220</v>
      </c>
      <c r="CP34" s="211">
        <v>219</v>
      </c>
      <c r="CQ34" s="211">
        <v>219</v>
      </c>
      <c r="CR34" s="211">
        <v>219</v>
      </c>
      <c r="CS34" s="211">
        <v>221</v>
      </c>
      <c r="CT34" s="211">
        <v>221</v>
      </c>
      <c r="CU34" s="211">
        <v>222</v>
      </c>
      <c r="CV34" s="313">
        <v>221</v>
      </c>
      <c r="CW34" s="313">
        <v>217</v>
      </c>
      <c r="CX34" s="313">
        <v>216</v>
      </c>
      <c r="CY34" s="313">
        <v>217</v>
      </c>
      <c r="CZ34" s="313">
        <v>216</v>
      </c>
      <c r="DA34" s="313">
        <v>216</v>
      </c>
      <c r="DB34" s="313">
        <v>216</v>
      </c>
      <c r="DC34" s="313">
        <v>215</v>
      </c>
      <c r="DD34" s="313">
        <v>215</v>
      </c>
      <c r="DE34" s="313">
        <v>215</v>
      </c>
      <c r="DF34" s="313">
        <v>215</v>
      </c>
      <c r="DG34" s="313">
        <v>212</v>
      </c>
      <c r="DH34" s="211">
        <v>208</v>
      </c>
      <c r="DI34" s="211">
        <v>204</v>
      </c>
      <c r="DJ34" s="211">
        <v>205</v>
      </c>
      <c r="DK34" s="211">
        <v>206</v>
      </c>
      <c r="DL34" s="211">
        <v>207</v>
      </c>
      <c r="DM34" s="211">
        <v>208</v>
      </c>
      <c r="DN34" s="211">
        <v>207</v>
      </c>
      <c r="DO34" s="211">
        <v>206</v>
      </c>
      <c r="DP34" s="211">
        <v>207</v>
      </c>
      <c r="DQ34" s="211">
        <v>207</v>
      </c>
      <c r="DR34" s="211">
        <v>207</v>
      </c>
      <c r="DS34" s="211">
        <v>207</v>
      </c>
      <c r="DT34" s="211">
        <v>205</v>
      </c>
      <c r="DU34" s="211">
        <v>205</v>
      </c>
      <c r="DV34" s="211">
        <v>204</v>
      </c>
      <c r="DW34" s="211">
        <v>202</v>
      </c>
      <c r="DX34" s="319">
        <v>201</v>
      </c>
      <c r="DY34" s="328">
        <v>202</v>
      </c>
      <c r="DZ34" s="211">
        <v>203</v>
      </c>
      <c r="EA34" s="324">
        <v>1</v>
      </c>
      <c r="EB34" s="325">
        <v>100.495049504951</v>
      </c>
      <c r="EC34" s="324">
        <v>-4</v>
      </c>
      <c r="ED34" s="325">
        <v>98.067632850241594</v>
      </c>
      <c r="EH34" s="42"/>
      <c r="EI34" s="42"/>
      <c r="EJ34" s="42"/>
      <c r="EK34" s="42"/>
    </row>
    <row r="35" spans="1:141" ht="15" outlineLevel="2">
      <c r="A35" s="310">
        <v>604</v>
      </c>
      <c r="B35" s="311" t="s">
        <v>535</v>
      </c>
      <c r="C35" s="312" t="s">
        <v>441</v>
      </c>
      <c r="D35" s="313">
        <v>364</v>
      </c>
      <c r="E35" s="313">
        <v>364</v>
      </c>
      <c r="F35" s="313">
        <v>364</v>
      </c>
      <c r="G35" s="313">
        <v>364</v>
      </c>
      <c r="H35" s="313">
        <v>364</v>
      </c>
      <c r="I35" s="313">
        <v>370</v>
      </c>
      <c r="J35" s="313">
        <v>370</v>
      </c>
      <c r="K35" s="313">
        <v>370</v>
      </c>
      <c r="L35" s="313">
        <v>369</v>
      </c>
      <c r="M35" s="313">
        <v>369</v>
      </c>
      <c r="N35" s="313">
        <v>369</v>
      </c>
      <c r="O35" s="313">
        <v>425</v>
      </c>
      <c r="P35" s="211">
        <v>423</v>
      </c>
      <c r="Q35" s="211">
        <v>354</v>
      </c>
      <c r="R35" s="211">
        <v>348</v>
      </c>
      <c r="S35" s="211">
        <v>428</v>
      </c>
      <c r="T35" s="211">
        <v>423</v>
      </c>
      <c r="U35" s="211">
        <v>425</v>
      </c>
      <c r="V35" s="211">
        <v>425</v>
      </c>
      <c r="W35" s="211">
        <v>425</v>
      </c>
      <c r="X35" s="211">
        <v>423</v>
      </c>
      <c r="Y35" s="211">
        <v>429</v>
      </c>
      <c r="Z35" s="211">
        <v>429</v>
      </c>
      <c r="AA35" s="211">
        <v>436</v>
      </c>
      <c r="AB35" s="313">
        <v>437</v>
      </c>
      <c r="AC35" s="313">
        <v>439</v>
      </c>
      <c r="AD35" s="313">
        <v>442</v>
      </c>
      <c r="AE35" s="313">
        <v>442</v>
      </c>
      <c r="AF35" s="313">
        <v>433</v>
      </c>
      <c r="AG35" s="313">
        <v>429</v>
      </c>
      <c r="AH35" s="313">
        <v>429</v>
      </c>
      <c r="AI35" s="313">
        <v>431</v>
      </c>
      <c r="AJ35" s="313">
        <v>434</v>
      </c>
      <c r="AK35" s="313">
        <v>438</v>
      </c>
      <c r="AL35" s="313">
        <v>438</v>
      </c>
      <c r="AM35" s="313">
        <v>438</v>
      </c>
      <c r="AN35" s="211">
        <v>437</v>
      </c>
      <c r="AO35" s="211">
        <v>439</v>
      </c>
      <c r="AP35" s="211">
        <v>434</v>
      </c>
      <c r="AQ35" s="211">
        <v>432</v>
      </c>
      <c r="AR35" s="211">
        <v>429</v>
      </c>
      <c r="AS35" s="211">
        <v>426</v>
      </c>
      <c r="AT35" s="211">
        <v>424</v>
      </c>
      <c r="AU35" s="211">
        <v>421</v>
      </c>
      <c r="AV35" s="211">
        <v>417</v>
      </c>
      <c r="AW35" s="211">
        <v>417</v>
      </c>
      <c r="AX35" s="211">
        <v>416</v>
      </c>
      <c r="AY35" s="211">
        <v>415</v>
      </c>
      <c r="AZ35" s="313">
        <v>415</v>
      </c>
      <c r="BA35" s="313">
        <v>415</v>
      </c>
      <c r="BB35" s="313">
        <v>410</v>
      </c>
      <c r="BC35" s="313">
        <v>410</v>
      </c>
      <c r="BD35" s="313">
        <v>409</v>
      </c>
      <c r="BE35" s="313">
        <v>409</v>
      </c>
      <c r="BF35" s="313">
        <v>402</v>
      </c>
      <c r="BG35" s="313">
        <v>393</v>
      </c>
      <c r="BH35" s="313">
        <v>393</v>
      </c>
      <c r="BI35" s="313">
        <v>393</v>
      </c>
      <c r="BJ35" s="313">
        <v>390</v>
      </c>
      <c r="BK35" s="313">
        <v>389</v>
      </c>
      <c r="BL35" s="211">
        <v>387</v>
      </c>
      <c r="BM35" s="211">
        <v>387</v>
      </c>
      <c r="BN35" s="211">
        <v>392</v>
      </c>
      <c r="BO35" s="211">
        <v>395</v>
      </c>
      <c r="BP35" s="211">
        <v>395</v>
      </c>
      <c r="BQ35" s="211">
        <v>397</v>
      </c>
      <c r="BR35" s="211">
        <v>394</v>
      </c>
      <c r="BS35" s="211">
        <v>394</v>
      </c>
      <c r="BT35" s="211">
        <v>394</v>
      </c>
      <c r="BU35" s="211">
        <v>391</v>
      </c>
      <c r="BV35" s="211">
        <v>391</v>
      </c>
      <c r="BW35" s="211">
        <v>393</v>
      </c>
      <c r="BX35" s="313">
        <v>392</v>
      </c>
      <c r="BY35" s="313">
        <v>391</v>
      </c>
      <c r="BZ35" s="313">
        <v>429</v>
      </c>
      <c r="CA35" s="313">
        <v>396</v>
      </c>
      <c r="CB35" s="313">
        <v>415</v>
      </c>
      <c r="CC35" s="313">
        <v>419</v>
      </c>
      <c r="CD35" s="313">
        <v>416</v>
      </c>
      <c r="CE35" s="313">
        <v>416</v>
      </c>
      <c r="CF35" s="313">
        <v>415</v>
      </c>
      <c r="CG35" s="313">
        <v>420</v>
      </c>
      <c r="CH35" s="313">
        <v>417</v>
      </c>
      <c r="CI35" s="313">
        <v>417</v>
      </c>
      <c r="CJ35" s="211">
        <v>418</v>
      </c>
      <c r="CK35" s="211">
        <v>417</v>
      </c>
      <c r="CL35" s="211">
        <v>419</v>
      </c>
      <c r="CM35" s="211">
        <v>420</v>
      </c>
      <c r="CN35" s="211">
        <v>421</v>
      </c>
      <c r="CO35" s="211">
        <v>429</v>
      </c>
      <c r="CP35" s="211">
        <v>425</v>
      </c>
      <c r="CQ35" s="211">
        <v>425</v>
      </c>
      <c r="CR35" s="211">
        <v>428</v>
      </c>
      <c r="CS35" s="211">
        <v>425</v>
      </c>
      <c r="CT35" s="211">
        <v>425</v>
      </c>
      <c r="CU35" s="211">
        <v>424</v>
      </c>
      <c r="CV35" s="313">
        <v>419</v>
      </c>
      <c r="CW35" s="313">
        <v>416</v>
      </c>
      <c r="CX35" s="313">
        <v>418</v>
      </c>
      <c r="CY35" s="313">
        <v>429</v>
      </c>
      <c r="CZ35" s="313">
        <v>430</v>
      </c>
      <c r="DA35" s="313">
        <v>430</v>
      </c>
      <c r="DB35" s="313">
        <v>430</v>
      </c>
      <c r="DC35" s="313">
        <v>432</v>
      </c>
      <c r="DD35" s="313">
        <v>432</v>
      </c>
      <c r="DE35" s="313">
        <v>435</v>
      </c>
      <c r="DF35" s="313">
        <v>430</v>
      </c>
      <c r="DG35" s="313">
        <v>429</v>
      </c>
      <c r="DH35" s="211">
        <v>423</v>
      </c>
      <c r="DI35" s="211">
        <v>427</v>
      </c>
      <c r="DJ35" s="211">
        <v>423</v>
      </c>
      <c r="DK35" s="211">
        <v>424</v>
      </c>
      <c r="DL35" s="211">
        <v>431</v>
      </c>
      <c r="DM35" s="211">
        <v>435</v>
      </c>
      <c r="DN35" s="211">
        <v>433</v>
      </c>
      <c r="DO35" s="211">
        <v>436</v>
      </c>
      <c r="DP35" s="211">
        <v>436</v>
      </c>
      <c r="DQ35" s="211">
        <v>442</v>
      </c>
      <c r="DR35" s="211">
        <v>444</v>
      </c>
      <c r="DS35" s="211">
        <v>444</v>
      </c>
      <c r="DT35" s="211">
        <v>442</v>
      </c>
      <c r="DU35" s="211">
        <v>442</v>
      </c>
      <c r="DV35" s="211">
        <v>440</v>
      </c>
      <c r="DW35" s="211">
        <v>446</v>
      </c>
      <c r="DX35" s="319">
        <v>447</v>
      </c>
      <c r="DY35" s="328">
        <v>445</v>
      </c>
      <c r="DZ35" s="211">
        <v>446</v>
      </c>
      <c r="EA35" s="324">
        <v>1</v>
      </c>
      <c r="EB35" s="325">
        <v>100.22471910112399</v>
      </c>
      <c r="EC35" s="324">
        <v>2</v>
      </c>
      <c r="ED35" s="325">
        <v>100.45045045045001</v>
      </c>
      <c r="EH35" s="42"/>
      <c r="EI35" s="42"/>
      <c r="EJ35" s="42"/>
      <c r="EK35" s="42"/>
    </row>
    <row r="36" spans="1:141" ht="15" outlineLevel="2">
      <c r="A36" s="310">
        <v>670</v>
      </c>
      <c r="B36" s="311" t="s">
        <v>535</v>
      </c>
      <c r="C36" s="312" t="s">
        <v>457</v>
      </c>
      <c r="D36" s="313">
        <v>401</v>
      </c>
      <c r="E36" s="313">
        <v>401</v>
      </c>
      <c r="F36" s="313">
        <v>401</v>
      </c>
      <c r="G36" s="313">
        <v>401</v>
      </c>
      <c r="H36" s="313">
        <v>401</v>
      </c>
      <c r="I36" s="313">
        <v>407</v>
      </c>
      <c r="J36" s="313">
        <v>407</v>
      </c>
      <c r="K36" s="313">
        <v>407</v>
      </c>
      <c r="L36" s="313">
        <v>407</v>
      </c>
      <c r="M36" s="313">
        <v>407</v>
      </c>
      <c r="N36" s="313">
        <v>404</v>
      </c>
      <c r="O36" s="313">
        <v>419</v>
      </c>
      <c r="P36" s="211">
        <v>417</v>
      </c>
      <c r="Q36" s="211">
        <v>356</v>
      </c>
      <c r="R36" s="211">
        <v>354</v>
      </c>
      <c r="S36" s="211">
        <v>454</v>
      </c>
      <c r="T36" s="211">
        <v>441</v>
      </c>
      <c r="U36" s="211">
        <v>451</v>
      </c>
      <c r="V36" s="211">
        <v>449</v>
      </c>
      <c r="W36" s="211">
        <v>451</v>
      </c>
      <c r="X36" s="211">
        <v>450</v>
      </c>
      <c r="Y36" s="211">
        <v>451</v>
      </c>
      <c r="Z36" s="211">
        <v>450</v>
      </c>
      <c r="AA36" s="211">
        <v>451</v>
      </c>
      <c r="AB36" s="313">
        <v>453</v>
      </c>
      <c r="AC36" s="313">
        <v>452</v>
      </c>
      <c r="AD36" s="313">
        <v>452</v>
      </c>
      <c r="AE36" s="313">
        <v>452</v>
      </c>
      <c r="AF36" s="313">
        <v>447</v>
      </c>
      <c r="AG36" s="313">
        <v>443</v>
      </c>
      <c r="AH36" s="313">
        <v>444</v>
      </c>
      <c r="AI36" s="313">
        <v>445</v>
      </c>
      <c r="AJ36" s="313">
        <v>444</v>
      </c>
      <c r="AK36" s="313">
        <v>444</v>
      </c>
      <c r="AL36" s="313">
        <v>441</v>
      </c>
      <c r="AM36" s="313">
        <v>441</v>
      </c>
      <c r="AN36" s="211">
        <v>440</v>
      </c>
      <c r="AO36" s="211">
        <v>439</v>
      </c>
      <c r="AP36" s="211">
        <v>438</v>
      </c>
      <c r="AQ36" s="211">
        <v>438</v>
      </c>
      <c r="AR36" s="211">
        <v>438</v>
      </c>
      <c r="AS36" s="211">
        <v>438</v>
      </c>
      <c r="AT36" s="211">
        <v>435</v>
      </c>
      <c r="AU36" s="211">
        <v>434</v>
      </c>
      <c r="AV36" s="211">
        <v>433</v>
      </c>
      <c r="AW36" s="211">
        <v>432</v>
      </c>
      <c r="AX36" s="211">
        <v>430</v>
      </c>
      <c r="AY36" s="211">
        <v>428</v>
      </c>
      <c r="AZ36" s="313">
        <v>428</v>
      </c>
      <c r="BA36" s="313">
        <v>424</v>
      </c>
      <c r="BB36" s="313">
        <v>421</v>
      </c>
      <c r="BC36" s="313">
        <v>421</v>
      </c>
      <c r="BD36" s="313">
        <v>419</v>
      </c>
      <c r="BE36" s="313">
        <v>416</v>
      </c>
      <c r="BF36" s="313">
        <v>405</v>
      </c>
      <c r="BG36" s="313">
        <v>402</v>
      </c>
      <c r="BH36" s="313">
        <v>401</v>
      </c>
      <c r="BI36" s="313">
        <v>400</v>
      </c>
      <c r="BJ36" s="313">
        <v>399</v>
      </c>
      <c r="BK36" s="313">
        <v>397</v>
      </c>
      <c r="BL36" s="211">
        <v>395</v>
      </c>
      <c r="BM36" s="211">
        <v>393</v>
      </c>
      <c r="BN36" s="211">
        <v>401</v>
      </c>
      <c r="BO36" s="211">
        <v>401</v>
      </c>
      <c r="BP36" s="211">
        <v>401</v>
      </c>
      <c r="BQ36" s="211">
        <v>403</v>
      </c>
      <c r="BR36" s="211">
        <v>395</v>
      </c>
      <c r="BS36" s="211">
        <v>392</v>
      </c>
      <c r="BT36" s="211">
        <v>391</v>
      </c>
      <c r="BU36" s="211">
        <v>389</v>
      </c>
      <c r="BV36" s="211">
        <v>388</v>
      </c>
      <c r="BW36" s="211">
        <v>388</v>
      </c>
      <c r="BX36" s="313">
        <v>395</v>
      </c>
      <c r="BY36" s="313">
        <v>391</v>
      </c>
      <c r="BZ36" s="313">
        <v>420</v>
      </c>
      <c r="CA36" s="313">
        <v>420</v>
      </c>
      <c r="CB36" s="313">
        <v>416</v>
      </c>
      <c r="CC36" s="313">
        <v>415</v>
      </c>
      <c r="CD36" s="313">
        <v>415</v>
      </c>
      <c r="CE36" s="313">
        <v>413</v>
      </c>
      <c r="CF36" s="313">
        <v>410</v>
      </c>
      <c r="CG36" s="313">
        <v>411</v>
      </c>
      <c r="CH36" s="313">
        <v>410</v>
      </c>
      <c r="CI36" s="313">
        <v>400</v>
      </c>
      <c r="CJ36" s="211">
        <v>403</v>
      </c>
      <c r="CK36" s="211">
        <v>404</v>
      </c>
      <c r="CL36" s="211">
        <v>402</v>
      </c>
      <c r="CM36" s="211">
        <v>412</v>
      </c>
      <c r="CN36" s="211">
        <v>413</v>
      </c>
      <c r="CO36" s="211">
        <v>412</v>
      </c>
      <c r="CP36" s="211">
        <v>410</v>
      </c>
      <c r="CQ36" s="211">
        <v>409</v>
      </c>
      <c r="CR36" s="211">
        <v>410</v>
      </c>
      <c r="CS36" s="211">
        <v>410</v>
      </c>
      <c r="CT36" s="211">
        <v>409</v>
      </c>
      <c r="CU36" s="211">
        <v>409</v>
      </c>
      <c r="CV36" s="313">
        <v>408</v>
      </c>
      <c r="CW36" s="313">
        <v>410</v>
      </c>
      <c r="CX36" s="313">
        <v>411</v>
      </c>
      <c r="CY36" s="313">
        <v>410</v>
      </c>
      <c r="CZ36" s="313">
        <v>409</v>
      </c>
      <c r="DA36" s="313">
        <v>411</v>
      </c>
      <c r="DB36" s="313">
        <v>409</v>
      </c>
      <c r="DC36" s="313">
        <v>411</v>
      </c>
      <c r="DD36" s="313">
        <v>413</v>
      </c>
      <c r="DE36" s="313">
        <v>413</v>
      </c>
      <c r="DF36" s="313">
        <v>409</v>
      </c>
      <c r="DG36" s="313">
        <v>412</v>
      </c>
      <c r="DH36" s="211">
        <v>409</v>
      </c>
      <c r="DI36" s="211">
        <v>404</v>
      </c>
      <c r="DJ36" s="211">
        <v>403</v>
      </c>
      <c r="DK36" s="211">
        <v>414</v>
      </c>
      <c r="DL36" s="211">
        <v>414</v>
      </c>
      <c r="DM36" s="211">
        <v>415</v>
      </c>
      <c r="DN36" s="211">
        <v>409</v>
      </c>
      <c r="DO36" s="211">
        <v>412</v>
      </c>
      <c r="DP36" s="211">
        <v>412</v>
      </c>
      <c r="DQ36" s="211">
        <v>413</v>
      </c>
      <c r="DR36" s="211">
        <v>416</v>
      </c>
      <c r="DS36" s="211">
        <v>416</v>
      </c>
      <c r="DT36" s="211">
        <v>415</v>
      </c>
      <c r="DU36" s="211">
        <v>416</v>
      </c>
      <c r="DV36" s="211">
        <v>417</v>
      </c>
      <c r="DW36" s="211">
        <v>411</v>
      </c>
      <c r="DX36" s="319">
        <v>412</v>
      </c>
      <c r="DY36" s="328">
        <v>411</v>
      </c>
      <c r="DZ36" s="211">
        <v>412</v>
      </c>
      <c r="EA36" s="324">
        <v>1</v>
      </c>
      <c r="EB36" s="325">
        <v>100.24330900243299</v>
      </c>
      <c r="EC36" s="324">
        <v>-4</v>
      </c>
      <c r="ED36" s="325">
        <v>99.038461538461505</v>
      </c>
      <c r="EH36" s="42"/>
      <c r="EI36" s="42"/>
      <c r="EJ36" s="42"/>
      <c r="EK36" s="42"/>
    </row>
    <row r="37" spans="1:141" ht="15" outlineLevel="2">
      <c r="A37" s="310">
        <v>690</v>
      </c>
      <c r="B37" s="311" t="s">
        <v>535</v>
      </c>
      <c r="C37" s="312" t="s">
        <v>461</v>
      </c>
      <c r="D37" s="313">
        <v>131</v>
      </c>
      <c r="E37" s="313">
        <v>131</v>
      </c>
      <c r="F37" s="313">
        <v>131</v>
      </c>
      <c r="G37" s="313">
        <v>131</v>
      </c>
      <c r="H37" s="313">
        <v>131</v>
      </c>
      <c r="I37" s="313">
        <v>133</v>
      </c>
      <c r="J37" s="313">
        <v>133</v>
      </c>
      <c r="K37" s="313">
        <v>133</v>
      </c>
      <c r="L37" s="313">
        <v>133</v>
      </c>
      <c r="M37" s="313">
        <v>133</v>
      </c>
      <c r="N37" s="313">
        <v>133</v>
      </c>
      <c r="O37" s="313">
        <v>145</v>
      </c>
      <c r="P37" s="211">
        <v>145</v>
      </c>
      <c r="Q37" s="211">
        <v>136</v>
      </c>
      <c r="R37" s="211">
        <v>136</v>
      </c>
      <c r="S37" s="211">
        <v>186</v>
      </c>
      <c r="T37" s="211">
        <v>185</v>
      </c>
      <c r="U37" s="211">
        <v>188</v>
      </c>
      <c r="V37" s="211">
        <v>187</v>
      </c>
      <c r="W37" s="211">
        <v>187</v>
      </c>
      <c r="X37" s="211">
        <v>187</v>
      </c>
      <c r="Y37" s="211">
        <v>188</v>
      </c>
      <c r="Z37" s="211">
        <v>188</v>
      </c>
      <c r="AA37" s="211">
        <v>189</v>
      </c>
      <c r="AB37" s="313">
        <v>189</v>
      </c>
      <c r="AC37" s="313">
        <v>189</v>
      </c>
      <c r="AD37" s="313">
        <v>190</v>
      </c>
      <c r="AE37" s="313">
        <v>190</v>
      </c>
      <c r="AF37" s="313">
        <v>191</v>
      </c>
      <c r="AG37" s="313">
        <v>190</v>
      </c>
      <c r="AH37" s="313">
        <v>190</v>
      </c>
      <c r="AI37" s="313">
        <v>191</v>
      </c>
      <c r="AJ37" s="313">
        <v>190</v>
      </c>
      <c r="AK37" s="313">
        <v>189</v>
      </c>
      <c r="AL37" s="313">
        <v>189</v>
      </c>
      <c r="AM37" s="313">
        <v>189</v>
      </c>
      <c r="AN37" s="211">
        <v>189</v>
      </c>
      <c r="AO37" s="211">
        <v>189</v>
      </c>
      <c r="AP37" s="211">
        <v>189</v>
      </c>
      <c r="AQ37" s="211">
        <v>188</v>
      </c>
      <c r="AR37" s="211">
        <v>188</v>
      </c>
      <c r="AS37" s="211">
        <v>187</v>
      </c>
      <c r="AT37" s="211">
        <v>186</v>
      </c>
      <c r="AU37" s="211">
        <v>185</v>
      </c>
      <c r="AV37" s="211">
        <v>185</v>
      </c>
      <c r="AW37" s="211">
        <v>184</v>
      </c>
      <c r="AX37" s="211">
        <v>184</v>
      </c>
      <c r="AY37" s="211">
        <v>184</v>
      </c>
      <c r="AZ37" s="313">
        <v>184</v>
      </c>
      <c r="BA37" s="313">
        <v>184</v>
      </c>
      <c r="BB37" s="313">
        <v>184</v>
      </c>
      <c r="BC37" s="313">
        <v>184</v>
      </c>
      <c r="BD37" s="313">
        <v>184</v>
      </c>
      <c r="BE37" s="313">
        <v>183</v>
      </c>
      <c r="BF37" s="313">
        <v>181</v>
      </c>
      <c r="BG37" s="313">
        <v>182</v>
      </c>
      <c r="BH37" s="313">
        <v>181</v>
      </c>
      <c r="BI37" s="313">
        <v>181</v>
      </c>
      <c r="BJ37" s="313">
        <v>180</v>
      </c>
      <c r="BK37" s="313">
        <v>180</v>
      </c>
      <c r="BL37" s="211">
        <v>181</v>
      </c>
      <c r="BM37" s="211">
        <v>181</v>
      </c>
      <c r="BN37" s="211">
        <v>185</v>
      </c>
      <c r="BO37" s="211">
        <v>186</v>
      </c>
      <c r="BP37" s="211">
        <v>186</v>
      </c>
      <c r="BQ37" s="211">
        <v>186</v>
      </c>
      <c r="BR37" s="211">
        <v>185</v>
      </c>
      <c r="BS37" s="211">
        <v>187</v>
      </c>
      <c r="BT37" s="211">
        <v>185</v>
      </c>
      <c r="BU37" s="211">
        <v>185</v>
      </c>
      <c r="BV37" s="211">
        <v>186</v>
      </c>
      <c r="BW37" s="211">
        <v>188</v>
      </c>
      <c r="BX37" s="313">
        <v>188</v>
      </c>
      <c r="BY37" s="313">
        <v>186</v>
      </c>
      <c r="BZ37" s="313">
        <v>193</v>
      </c>
      <c r="CA37" s="313">
        <v>189</v>
      </c>
      <c r="CB37" s="313">
        <v>192</v>
      </c>
      <c r="CC37" s="313">
        <v>192</v>
      </c>
      <c r="CD37" s="313">
        <v>191</v>
      </c>
      <c r="CE37" s="313">
        <v>191</v>
      </c>
      <c r="CF37" s="313">
        <v>190</v>
      </c>
      <c r="CG37" s="313">
        <v>189</v>
      </c>
      <c r="CH37" s="313">
        <v>189</v>
      </c>
      <c r="CI37" s="313">
        <v>186</v>
      </c>
      <c r="CJ37" s="211">
        <v>185</v>
      </c>
      <c r="CK37" s="211">
        <v>184</v>
      </c>
      <c r="CL37" s="211">
        <v>185</v>
      </c>
      <c r="CM37" s="211">
        <v>185</v>
      </c>
      <c r="CN37" s="211">
        <v>186</v>
      </c>
      <c r="CO37" s="211">
        <v>188</v>
      </c>
      <c r="CP37" s="211">
        <v>187</v>
      </c>
      <c r="CQ37" s="211">
        <v>189</v>
      </c>
      <c r="CR37" s="211">
        <v>188</v>
      </c>
      <c r="CS37" s="211">
        <v>187</v>
      </c>
      <c r="CT37" s="211">
        <v>187</v>
      </c>
      <c r="CU37" s="211">
        <v>188</v>
      </c>
      <c r="CV37" s="313">
        <v>188</v>
      </c>
      <c r="CW37" s="313">
        <v>187</v>
      </c>
      <c r="CX37" s="313">
        <v>188</v>
      </c>
      <c r="CY37" s="313">
        <v>190</v>
      </c>
      <c r="CZ37" s="313">
        <v>191</v>
      </c>
      <c r="DA37" s="313">
        <v>190</v>
      </c>
      <c r="DB37" s="313">
        <v>190</v>
      </c>
      <c r="DC37" s="313">
        <v>187</v>
      </c>
      <c r="DD37" s="313">
        <v>186</v>
      </c>
      <c r="DE37" s="313">
        <v>186</v>
      </c>
      <c r="DF37" s="313">
        <v>184</v>
      </c>
      <c r="DG37" s="313">
        <v>184</v>
      </c>
      <c r="DH37" s="211">
        <v>185</v>
      </c>
      <c r="DI37" s="211">
        <v>183</v>
      </c>
      <c r="DJ37" s="211">
        <v>183</v>
      </c>
      <c r="DK37" s="211">
        <v>185</v>
      </c>
      <c r="DL37" s="211">
        <v>187</v>
      </c>
      <c r="DM37" s="211">
        <v>187</v>
      </c>
      <c r="DN37" s="211">
        <v>188</v>
      </c>
      <c r="DO37" s="211">
        <v>189</v>
      </c>
      <c r="DP37" s="211">
        <v>189</v>
      </c>
      <c r="DQ37" s="211">
        <v>189</v>
      </c>
      <c r="DR37" s="211">
        <v>190</v>
      </c>
      <c r="DS37" s="211">
        <v>190</v>
      </c>
      <c r="DT37" s="211">
        <v>189</v>
      </c>
      <c r="DU37" s="211">
        <v>191</v>
      </c>
      <c r="DV37" s="211">
        <v>192</v>
      </c>
      <c r="DW37" s="211">
        <v>193</v>
      </c>
      <c r="DX37" s="319">
        <v>193</v>
      </c>
      <c r="DY37" s="328">
        <v>196</v>
      </c>
      <c r="DZ37" s="211">
        <v>196</v>
      </c>
      <c r="EA37" s="324">
        <v>0</v>
      </c>
      <c r="EB37" s="325">
        <v>100</v>
      </c>
      <c r="EC37" s="324">
        <v>6</v>
      </c>
      <c r="ED37" s="325">
        <v>103.157894736842</v>
      </c>
      <c r="EH37" s="42"/>
      <c r="EI37" s="42"/>
      <c r="EJ37" s="42"/>
      <c r="EK37" s="42"/>
    </row>
    <row r="38" spans="1:141" ht="15" outlineLevel="2">
      <c r="A38" s="310">
        <v>736</v>
      </c>
      <c r="B38" s="311" t="s">
        <v>535</v>
      </c>
      <c r="C38" s="312" t="s">
        <v>463</v>
      </c>
      <c r="D38" s="313">
        <v>435</v>
      </c>
      <c r="E38" s="313">
        <v>435</v>
      </c>
      <c r="F38" s="313">
        <v>435</v>
      </c>
      <c r="G38" s="313">
        <v>435</v>
      </c>
      <c r="H38" s="313">
        <v>435</v>
      </c>
      <c r="I38" s="313">
        <v>442</v>
      </c>
      <c r="J38" s="313">
        <v>441</v>
      </c>
      <c r="K38" s="313">
        <v>442</v>
      </c>
      <c r="L38" s="313">
        <v>442</v>
      </c>
      <c r="M38" s="313">
        <v>442</v>
      </c>
      <c r="N38" s="313">
        <v>442</v>
      </c>
      <c r="O38" s="313">
        <v>497</v>
      </c>
      <c r="P38" s="211">
        <v>495</v>
      </c>
      <c r="Q38" s="211">
        <v>427</v>
      </c>
      <c r="R38" s="211">
        <v>421</v>
      </c>
      <c r="S38" s="211">
        <v>502</v>
      </c>
      <c r="T38" s="211">
        <v>499</v>
      </c>
      <c r="U38" s="211">
        <v>505</v>
      </c>
      <c r="V38" s="211">
        <v>496</v>
      </c>
      <c r="W38" s="211">
        <v>498</v>
      </c>
      <c r="X38" s="211">
        <v>494</v>
      </c>
      <c r="Y38" s="211">
        <v>499</v>
      </c>
      <c r="Z38" s="211">
        <v>499</v>
      </c>
      <c r="AA38" s="211">
        <v>502</v>
      </c>
      <c r="AB38" s="313">
        <v>501</v>
      </c>
      <c r="AC38" s="313">
        <v>501</v>
      </c>
      <c r="AD38" s="313">
        <v>500</v>
      </c>
      <c r="AE38" s="313">
        <v>500</v>
      </c>
      <c r="AF38" s="313">
        <v>514</v>
      </c>
      <c r="AG38" s="313">
        <v>512</v>
      </c>
      <c r="AH38" s="313">
        <v>510</v>
      </c>
      <c r="AI38" s="313">
        <v>514</v>
      </c>
      <c r="AJ38" s="313">
        <v>515</v>
      </c>
      <c r="AK38" s="313">
        <v>516</v>
      </c>
      <c r="AL38" s="313">
        <v>518</v>
      </c>
      <c r="AM38" s="313">
        <v>516</v>
      </c>
      <c r="AN38" s="211">
        <v>514</v>
      </c>
      <c r="AO38" s="211">
        <v>517</v>
      </c>
      <c r="AP38" s="211">
        <v>515</v>
      </c>
      <c r="AQ38" s="211">
        <v>513</v>
      </c>
      <c r="AR38" s="211">
        <v>512</v>
      </c>
      <c r="AS38" s="211">
        <v>510</v>
      </c>
      <c r="AT38" s="211">
        <v>510</v>
      </c>
      <c r="AU38" s="211">
        <v>508</v>
      </c>
      <c r="AV38" s="211">
        <v>507</v>
      </c>
      <c r="AW38" s="211">
        <v>507</v>
      </c>
      <c r="AX38" s="211">
        <v>507</v>
      </c>
      <c r="AY38" s="211">
        <v>507</v>
      </c>
      <c r="AZ38" s="313">
        <v>506</v>
      </c>
      <c r="BA38" s="313">
        <v>505</v>
      </c>
      <c r="BB38" s="313">
        <v>503</v>
      </c>
      <c r="BC38" s="313">
        <v>500</v>
      </c>
      <c r="BD38" s="313">
        <v>499</v>
      </c>
      <c r="BE38" s="313">
        <v>499</v>
      </c>
      <c r="BF38" s="313">
        <v>495</v>
      </c>
      <c r="BG38" s="313">
        <v>493</v>
      </c>
      <c r="BH38" s="313">
        <v>493</v>
      </c>
      <c r="BI38" s="313">
        <v>492</v>
      </c>
      <c r="BJ38" s="313">
        <v>497</v>
      </c>
      <c r="BK38" s="313">
        <v>496</v>
      </c>
      <c r="BL38" s="211">
        <v>494</v>
      </c>
      <c r="BM38" s="211">
        <v>493</v>
      </c>
      <c r="BN38" s="211">
        <v>499</v>
      </c>
      <c r="BO38" s="211">
        <v>502</v>
      </c>
      <c r="BP38" s="211">
        <v>502</v>
      </c>
      <c r="BQ38" s="211">
        <v>509</v>
      </c>
      <c r="BR38" s="211">
        <v>504</v>
      </c>
      <c r="BS38" s="211">
        <v>503</v>
      </c>
      <c r="BT38" s="211">
        <v>502</v>
      </c>
      <c r="BU38" s="211">
        <v>501</v>
      </c>
      <c r="BV38" s="211">
        <v>502</v>
      </c>
      <c r="BW38" s="211">
        <v>500</v>
      </c>
      <c r="BX38" s="313">
        <v>505</v>
      </c>
      <c r="BY38" s="313">
        <v>500</v>
      </c>
      <c r="BZ38" s="313">
        <v>524</v>
      </c>
      <c r="CA38" s="313">
        <v>505</v>
      </c>
      <c r="CB38" s="313">
        <v>517</v>
      </c>
      <c r="CC38" s="313">
        <v>521</v>
      </c>
      <c r="CD38" s="313">
        <v>522</v>
      </c>
      <c r="CE38" s="313">
        <v>519</v>
      </c>
      <c r="CF38" s="313">
        <v>517</v>
      </c>
      <c r="CG38" s="313">
        <v>519</v>
      </c>
      <c r="CH38" s="313">
        <v>516</v>
      </c>
      <c r="CI38" s="313">
        <v>517</v>
      </c>
      <c r="CJ38" s="211">
        <v>516</v>
      </c>
      <c r="CK38" s="211">
        <v>512</v>
      </c>
      <c r="CL38" s="211">
        <v>509</v>
      </c>
      <c r="CM38" s="211">
        <v>510</v>
      </c>
      <c r="CN38" s="211">
        <v>511</v>
      </c>
      <c r="CO38" s="211">
        <v>512</v>
      </c>
      <c r="CP38" s="211">
        <v>506</v>
      </c>
      <c r="CQ38" s="211">
        <v>510</v>
      </c>
      <c r="CR38" s="211">
        <v>510</v>
      </c>
      <c r="CS38" s="211">
        <v>508</v>
      </c>
      <c r="CT38" s="211">
        <v>509</v>
      </c>
      <c r="CU38" s="211">
        <v>508</v>
      </c>
      <c r="CV38" s="313">
        <v>506</v>
      </c>
      <c r="CW38" s="313">
        <v>504</v>
      </c>
      <c r="CX38" s="313">
        <v>501</v>
      </c>
      <c r="CY38" s="313">
        <v>504</v>
      </c>
      <c r="CZ38" s="313">
        <v>504</v>
      </c>
      <c r="DA38" s="313">
        <v>505</v>
      </c>
      <c r="DB38" s="313">
        <v>502</v>
      </c>
      <c r="DC38" s="313">
        <v>502</v>
      </c>
      <c r="DD38" s="313">
        <v>501</v>
      </c>
      <c r="DE38" s="313">
        <v>501</v>
      </c>
      <c r="DF38" s="313">
        <v>501</v>
      </c>
      <c r="DG38" s="313">
        <v>501</v>
      </c>
      <c r="DH38" s="211">
        <v>502</v>
      </c>
      <c r="DI38" s="211">
        <v>495</v>
      </c>
      <c r="DJ38" s="211">
        <v>486</v>
      </c>
      <c r="DK38" s="211">
        <v>489</v>
      </c>
      <c r="DL38" s="211">
        <v>491</v>
      </c>
      <c r="DM38" s="211">
        <v>497</v>
      </c>
      <c r="DN38" s="211">
        <v>500</v>
      </c>
      <c r="DO38" s="211">
        <v>501</v>
      </c>
      <c r="DP38" s="211">
        <v>507</v>
      </c>
      <c r="DQ38" s="211">
        <v>504</v>
      </c>
      <c r="DR38" s="211">
        <v>504</v>
      </c>
      <c r="DS38" s="211">
        <v>504</v>
      </c>
      <c r="DT38" s="211">
        <v>506</v>
      </c>
      <c r="DU38" s="211">
        <v>502</v>
      </c>
      <c r="DV38" s="211">
        <v>501</v>
      </c>
      <c r="DW38" s="211">
        <v>504</v>
      </c>
      <c r="DX38" s="319">
        <v>506</v>
      </c>
      <c r="DY38" s="328">
        <v>505</v>
      </c>
      <c r="DZ38" s="211">
        <v>505</v>
      </c>
      <c r="EA38" s="324">
        <v>0</v>
      </c>
      <c r="EB38" s="325">
        <v>100</v>
      </c>
      <c r="EC38" s="324">
        <v>1</v>
      </c>
      <c r="ED38" s="325">
        <v>100.19841269841299</v>
      </c>
      <c r="EH38" s="42"/>
      <c r="EI38" s="42"/>
      <c r="EJ38" s="42"/>
      <c r="EK38" s="42"/>
    </row>
    <row r="39" spans="1:141" ht="15" outlineLevel="2">
      <c r="A39" s="310">
        <v>858</v>
      </c>
      <c r="B39" s="311" t="s">
        <v>535</v>
      </c>
      <c r="C39" s="312" t="s">
        <v>572</v>
      </c>
      <c r="D39" s="313">
        <v>187</v>
      </c>
      <c r="E39" s="313">
        <v>187</v>
      </c>
      <c r="F39" s="313">
        <v>187</v>
      </c>
      <c r="G39" s="313">
        <v>187</v>
      </c>
      <c r="H39" s="313">
        <v>187</v>
      </c>
      <c r="I39" s="313">
        <v>187</v>
      </c>
      <c r="J39" s="313">
        <v>187</v>
      </c>
      <c r="K39" s="313">
        <v>187</v>
      </c>
      <c r="L39" s="313">
        <v>187</v>
      </c>
      <c r="M39" s="313">
        <v>187</v>
      </c>
      <c r="N39" s="313">
        <v>187</v>
      </c>
      <c r="O39" s="313">
        <v>204</v>
      </c>
      <c r="P39" s="211">
        <v>203</v>
      </c>
      <c r="Q39" s="211">
        <v>175</v>
      </c>
      <c r="R39" s="211">
        <v>174</v>
      </c>
      <c r="S39" s="211">
        <v>207</v>
      </c>
      <c r="T39" s="211">
        <v>206</v>
      </c>
      <c r="U39" s="211">
        <v>209</v>
      </c>
      <c r="V39" s="211">
        <v>207</v>
      </c>
      <c r="W39" s="211">
        <v>208</v>
      </c>
      <c r="X39" s="211">
        <v>207</v>
      </c>
      <c r="Y39" s="211">
        <v>207</v>
      </c>
      <c r="Z39" s="211">
        <v>207</v>
      </c>
      <c r="AA39" s="211">
        <v>210</v>
      </c>
      <c r="AB39" s="313">
        <v>209</v>
      </c>
      <c r="AC39" s="313">
        <v>209</v>
      </c>
      <c r="AD39" s="313">
        <v>209</v>
      </c>
      <c r="AE39" s="313">
        <v>209</v>
      </c>
      <c r="AF39" s="313">
        <v>210</v>
      </c>
      <c r="AG39" s="313">
        <v>210</v>
      </c>
      <c r="AH39" s="313">
        <v>209</v>
      </c>
      <c r="AI39" s="313">
        <v>209</v>
      </c>
      <c r="AJ39" s="313">
        <v>208</v>
      </c>
      <c r="AK39" s="313">
        <v>207</v>
      </c>
      <c r="AL39" s="313">
        <v>207</v>
      </c>
      <c r="AM39" s="313">
        <v>207</v>
      </c>
      <c r="AN39" s="211">
        <v>207</v>
      </c>
      <c r="AO39" s="211">
        <v>209</v>
      </c>
      <c r="AP39" s="211">
        <v>209</v>
      </c>
      <c r="AQ39" s="211">
        <v>209</v>
      </c>
      <c r="AR39" s="211">
        <v>209</v>
      </c>
      <c r="AS39" s="211">
        <v>206</v>
      </c>
      <c r="AT39" s="211">
        <v>206</v>
      </c>
      <c r="AU39" s="211">
        <v>206</v>
      </c>
      <c r="AV39" s="211">
        <v>204</v>
      </c>
      <c r="AW39" s="211">
        <v>203</v>
      </c>
      <c r="AX39" s="211">
        <v>202</v>
      </c>
      <c r="AY39" s="211">
        <v>201</v>
      </c>
      <c r="AZ39" s="313">
        <v>201</v>
      </c>
      <c r="BA39" s="313">
        <v>201</v>
      </c>
      <c r="BB39" s="313">
        <v>199</v>
      </c>
      <c r="BC39" s="313">
        <v>198</v>
      </c>
      <c r="BD39" s="313">
        <v>198</v>
      </c>
      <c r="BE39" s="313">
        <v>198</v>
      </c>
      <c r="BF39" s="313">
        <v>195</v>
      </c>
      <c r="BG39" s="313">
        <v>198</v>
      </c>
      <c r="BH39" s="313">
        <v>197</v>
      </c>
      <c r="BI39" s="313">
        <v>197</v>
      </c>
      <c r="BJ39" s="313">
        <v>201</v>
      </c>
      <c r="BK39" s="313">
        <v>201</v>
      </c>
      <c r="BL39" s="211">
        <v>198</v>
      </c>
      <c r="BM39" s="211">
        <v>199</v>
      </c>
      <c r="BN39" s="211">
        <v>207</v>
      </c>
      <c r="BO39" s="211">
        <v>207</v>
      </c>
      <c r="BP39" s="211">
        <v>207</v>
      </c>
      <c r="BQ39" s="211">
        <v>210</v>
      </c>
      <c r="BR39" s="211">
        <v>203</v>
      </c>
      <c r="BS39" s="211">
        <v>204</v>
      </c>
      <c r="BT39" s="211">
        <v>204</v>
      </c>
      <c r="BU39" s="211">
        <v>204</v>
      </c>
      <c r="BV39" s="211">
        <v>205</v>
      </c>
      <c r="BW39" s="211">
        <v>206</v>
      </c>
      <c r="BX39" s="313">
        <v>210</v>
      </c>
      <c r="BY39" s="313">
        <v>208</v>
      </c>
      <c r="BZ39" s="313">
        <v>223</v>
      </c>
      <c r="CA39" s="313">
        <v>218</v>
      </c>
      <c r="CB39" s="313">
        <v>220</v>
      </c>
      <c r="CC39" s="313">
        <v>219</v>
      </c>
      <c r="CD39" s="313">
        <v>218</v>
      </c>
      <c r="CE39" s="313">
        <v>216</v>
      </c>
      <c r="CF39" s="313">
        <v>217</v>
      </c>
      <c r="CG39" s="313">
        <v>221</v>
      </c>
      <c r="CH39" s="313">
        <v>219</v>
      </c>
      <c r="CI39" s="313">
        <v>215</v>
      </c>
      <c r="CJ39" s="211">
        <v>216</v>
      </c>
      <c r="CK39" s="211">
        <v>219</v>
      </c>
      <c r="CL39" s="211">
        <v>217</v>
      </c>
      <c r="CM39" s="211">
        <v>218</v>
      </c>
      <c r="CN39" s="211">
        <v>218</v>
      </c>
      <c r="CO39" s="211">
        <v>218</v>
      </c>
      <c r="CP39" s="211">
        <v>217</v>
      </c>
      <c r="CQ39" s="211">
        <v>218</v>
      </c>
      <c r="CR39" s="211">
        <v>217</v>
      </c>
      <c r="CS39" s="211">
        <v>218</v>
      </c>
      <c r="CT39" s="211">
        <v>219</v>
      </c>
      <c r="CU39" s="211">
        <v>219</v>
      </c>
      <c r="CV39" s="313">
        <v>218</v>
      </c>
      <c r="CW39" s="313">
        <v>218</v>
      </c>
      <c r="CX39" s="313">
        <v>219</v>
      </c>
      <c r="CY39" s="313">
        <v>226</v>
      </c>
      <c r="CZ39" s="313">
        <v>227</v>
      </c>
      <c r="DA39" s="313">
        <v>226</v>
      </c>
      <c r="DB39" s="313">
        <v>227</v>
      </c>
      <c r="DC39" s="313">
        <v>227</v>
      </c>
      <c r="DD39" s="313">
        <v>227</v>
      </c>
      <c r="DE39" s="313">
        <v>227</v>
      </c>
      <c r="DF39" s="313">
        <v>224</v>
      </c>
      <c r="DG39" s="313">
        <v>225</v>
      </c>
      <c r="DH39" s="211">
        <v>226</v>
      </c>
      <c r="DI39" s="211">
        <v>223</v>
      </c>
      <c r="DJ39" s="211">
        <v>209</v>
      </c>
      <c r="DK39" s="211">
        <v>205</v>
      </c>
      <c r="DL39" s="211">
        <v>205</v>
      </c>
      <c r="DM39" s="211">
        <v>208</v>
      </c>
      <c r="DN39" s="211">
        <v>211</v>
      </c>
      <c r="DO39" s="211">
        <v>215</v>
      </c>
      <c r="DP39" s="211">
        <v>215</v>
      </c>
      <c r="DQ39" s="211">
        <v>218</v>
      </c>
      <c r="DR39" s="211">
        <v>217</v>
      </c>
      <c r="DS39" s="211">
        <v>217</v>
      </c>
      <c r="DT39" s="211">
        <v>219</v>
      </c>
      <c r="DU39" s="211">
        <v>218</v>
      </c>
      <c r="DV39" s="211">
        <v>217</v>
      </c>
      <c r="DW39" s="211">
        <v>219</v>
      </c>
      <c r="DX39" s="319">
        <v>218</v>
      </c>
      <c r="DY39" s="328">
        <v>221</v>
      </c>
      <c r="DZ39" s="211">
        <v>221</v>
      </c>
      <c r="EA39" s="324">
        <v>0</v>
      </c>
      <c r="EB39" s="325">
        <v>100</v>
      </c>
      <c r="EC39" s="324">
        <v>4</v>
      </c>
      <c r="ED39" s="325">
        <v>101.84331797234999</v>
      </c>
      <c r="EH39" s="42"/>
      <c r="EI39" s="42"/>
      <c r="EJ39" s="42"/>
      <c r="EK39" s="42"/>
    </row>
    <row r="40" spans="1:141" ht="15" outlineLevel="2">
      <c r="A40" s="310">
        <v>885</v>
      </c>
      <c r="B40" s="311" t="s">
        <v>535</v>
      </c>
      <c r="C40" s="312" t="s">
        <v>573</v>
      </c>
      <c r="D40" s="313">
        <v>106</v>
      </c>
      <c r="E40" s="313">
        <v>106</v>
      </c>
      <c r="F40" s="313">
        <v>106</v>
      </c>
      <c r="G40" s="313">
        <v>106</v>
      </c>
      <c r="H40" s="313">
        <v>106</v>
      </c>
      <c r="I40" s="313">
        <v>107</v>
      </c>
      <c r="J40" s="313">
        <v>107</v>
      </c>
      <c r="K40" s="313">
        <v>107</v>
      </c>
      <c r="L40" s="313">
        <v>107</v>
      </c>
      <c r="M40" s="313">
        <v>107</v>
      </c>
      <c r="N40" s="313">
        <v>107</v>
      </c>
      <c r="O40" s="313">
        <v>120</v>
      </c>
      <c r="P40" s="211">
        <v>118</v>
      </c>
      <c r="Q40" s="211">
        <v>100</v>
      </c>
      <c r="R40" s="211">
        <v>100</v>
      </c>
      <c r="S40" s="211">
        <v>117</v>
      </c>
      <c r="T40" s="211">
        <v>113</v>
      </c>
      <c r="U40" s="211">
        <v>118</v>
      </c>
      <c r="V40" s="211">
        <v>115</v>
      </c>
      <c r="W40" s="211">
        <v>114</v>
      </c>
      <c r="X40" s="211">
        <v>113</v>
      </c>
      <c r="Y40" s="211">
        <v>115</v>
      </c>
      <c r="Z40" s="211">
        <v>114</v>
      </c>
      <c r="AA40" s="211">
        <v>115</v>
      </c>
      <c r="AB40" s="313">
        <v>115</v>
      </c>
      <c r="AC40" s="313">
        <v>117</v>
      </c>
      <c r="AD40" s="313">
        <v>117</v>
      </c>
      <c r="AE40" s="313">
        <v>116</v>
      </c>
      <c r="AF40" s="313">
        <v>122</v>
      </c>
      <c r="AG40" s="313">
        <v>122</v>
      </c>
      <c r="AH40" s="313">
        <v>120</v>
      </c>
      <c r="AI40" s="313">
        <v>121</v>
      </c>
      <c r="AJ40" s="313">
        <v>121</v>
      </c>
      <c r="AK40" s="313">
        <v>121</v>
      </c>
      <c r="AL40" s="313">
        <v>121</v>
      </c>
      <c r="AM40" s="313">
        <v>121</v>
      </c>
      <c r="AN40" s="211">
        <v>121</v>
      </c>
      <c r="AO40" s="211">
        <v>121</v>
      </c>
      <c r="AP40" s="211">
        <v>121</v>
      </c>
      <c r="AQ40" s="211">
        <v>121</v>
      </c>
      <c r="AR40" s="211">
        <v>121</v>
      </c>
      <c r="AS40" s="211">
        <v>121</v>
      </c>
      <c r="AT40" s="211">
        <v>120</v>
      </c>
      <c r="AU40" s="211">
        <v>118</v>
      </c>
      <c r="AV40" s="211">
        <v>117</v>
      </c>
      <c r="AW40" s="211">
        <v>117</v>
      </c>
      <c r="AX40" s="211">
        <v>117</v>
      </c>
      <c r="AY40" s="211">
        <v>117</v>
      </c>
      <c r="AZ40" s="313">
        <v>117</v>
      </c>
      <c r="BA40" s="313">
        <v>117</v>
      </c>
      <c r="BB40" s="313">
        <v>117</v>
      </c>
      <c r="BC40" s="313">
        <v>117</v>
      </c>
      <c r="BD40" s="313">
        <v>117</v>
      </c>
      <c r="BE40" s="313">
        <v>117</v>
      </c>
      <c r="BF40" s="313">
        <v>114</v>
      </c>
      <c r="BG40" s="313">
        <v>110</v>
      </c>
      <c r="BH40" s="313">
        <v>109</v>
      </c>
      <c r="BI40" s="313">
        <v>109</v>
      </c>
      <c r="BJ40" s="313">
        <v>108</v>
      </c>
      <c r="BK40" s="313">
        <v>108</v>
      </c>
      <c r="BL40" s="211">
        <v>108</v>
      </c>
      <c r="BM40" s="211">
        <v>108</v>
      </c>
      <c r="BN40" s="211">
        <v>109</v>
      </c>
      <c r="BO40" s="211">
        <v>109</v>
      </c>
      <c r="BP40" s="211">
        <v>109</v>
      </c>
      <c r="BQ40" s="211">
        <v>110</v>
      </c>
      <c r="BR40" s="211">
        <v>110</v>
      </c>
      <c r="BS40" s="211">
        <v>110</v>
      </c>
      <c r="BT40" s="211">
        <v>109</v>
      </c>
      <c r="BU40" s="211">
        <v>109</v>
      </c>
      <c r="BV40" s="211">
        <v>109</v>
      </c>
      <c r="BW40" s="211">
        <v>109</v>
      </c>
      <c r="BX40" s="313">
        <v>109</v>
      </c>
      <c r="BY40" s="313">
        <v>108</v>
      </c>
      <c r="BZ40" s="313">
        <v>118</v>
      </c>
      <c r="CA40" s="313">
        <v>118</v>
      </c>
      <c r="CB40" s="313">
        <v>117</v>
      </c>
      <c r="CC40" s="313">
        <v>117</v>
      </c>
      <c r="CD40" s="313">
        <v>117</v>
      </c>
      <c r="CE40" s="313">
        <v>117</v>
      </c>
      <c r="CF40" s="313">
        <v>115</v>
      </c>
      <c r="CG40" s="313">
        <v>116</v>
      </c>
      <c r="CH40" s="313">
        <v>115</v>
      </c>
      <c r="CI40" s="313">
        <v>108</v>
      </c>
      <c r="CJ40" s="211">
        <v>108</v>
      </c>
      <c r="CK40" s="211">
        <v>108</v>
      </c>
      <c r="CL40" s="211">
        <v>106</v>
      </c>
      <c r="CM40" s="211">
        <v>108</v>
      </c>
      <c r="CN40" s="211">
        <v>109</v>
      </c>
      <c r="CO40" s="211">
        <v>109</v>
      </c>
      <c r="CP40" s="211">
        <v>107</v>
      </c>
      <c r="CQ40" s="211">
        <v>106</v>
      </c>
      <c r="CR40" s="211">
        <v>107</v>
      </c>
      <c r="CS40" s="211">
        <v>108</v>
      </c>
      <c r="CT40" s="211">
        <v>108</v>
      </c>
      <c r="CU40" s="211">
        <v>108</v>
      </c>
      <c r="CV40" s="313">
        <v>107</v>
      </c>
      <c r="CW40" s="313">
        <v>107</v>
      </c>
      <c r="CX40" s="313">
        <v>108</v>
      </c>
      <c r="CY40" s="313">
        <v>108</v>
      </c>
      <c r="CZ40" s="313">
        <v>107</v>
      </c>
      <c r="DA40" s="313">
        <v>108</v>
      </c>
      <c r="DB40" s="313">
        <v>108</v>
      </c>
      <c r="DC40" s="313">
        <v>108</v>
      </c>
      <c r="DD40" s="313">
        <v>108</v>
      </c>
      <c r="DE40" s="313">
        <v>108</v>
      </c>
      <c r="DF40" s="313">
        <v>108</v>
      </c>
      <c r="DG40" s="313">
        <v>107</v>
      </c>
      <c r="DH40" s="211">
        <v>108</v>
      </c>
      <c r="DI40" s="211">
        <v>100</v>
      </c>
      <c r="DJ40" s="211">
        <v>96</v>
      </c>
      <c r="DK40" s="211">
        <v>96</v>
      </c>
      <c r="DL40" s="211">
        <v>97</v>
      </c>
      <c r="DM40" s="211">
        <v>98</v>
      </c>
      <c r="DN40" s="211">
        <v>99</v>
      </c>
      <c r="DO40" s="211">
        <v>99</v>
      </c>
      <c r="DP40" s="211">
        <v>100</v>
      </c>
      <c r="DQ40" s="211">
        <v>102</v>
      </c>
      <c r="DR40" s="211">
        <v>102</v>
      </c>
      <c r="DS40" s="211">
        <v>102</v>
      </c>
      <c r="DT40" s="211">
        <v>100</v>
      </c>
      <c r="DU40" s="211">
        <v>100</v>
      </c>
      <c r="DV40" s="211">
        <v>99</v>
      </c>
      <c r="DW40" s="211">
        <v>99</v>
      </c>
      <c r="DX40" s="319">
        <v>98</v>
      </c>
      <c r="DY40" s="328">
        <v>98</v>
      </c>
      <c r="DZ40" s="211">
        <v>97</v>
      </c>
      <c r="EA40" s="324">
        <v>-1</v>
      </c>
      <c r="EB40" s="325">
        <v>98.979591836734699</v>
      </c>
      <c r="EC40" s="324">
        <v>-5</v>
      </c>
      <c r="ED40" s="325">
        <v>95.098039215686299</v>
      </c>
      <c r="EH40" s="42"/>
      <c r="EI40" s="42"/>
      <c r="EJ40" s="42"/>
      <c r="EK40" s="42"/>
    </row>
    <row r="41" spans="1:141" ht="15" outlineLevel="2">
      <c r="A41" s="310">
        <v>890</v>
      </c>
      <c r="B41" s="311" t="s">
        <v>535</v>
      </c>
      <c r="C41" s="312" t="s">
        <v>574</v>
      </c>
      <c r="D41" s="313">
        <v>385</v>
      </c>
      <c r="E41" s="313">
        <v>385</v>
      </c>
      <c r="F41" s="313">
        <v>385</v>
      </c>
      <c r="G41" s="313">
        <v>385</v>
      </c>
      <c r="H41" s="313">
        <v>385</v>
      </c>
      <c r="I41" s="313">
        <v>387</v>
      </c>
      <c r="J41" s="313">
        <v>387</v>
      </c>
      <c r="K41" s="313">
        <v>387</v>
      </c>
      <c r="L41" s="313">
        <v>387</v>
      </c>
      <c r="M41" s="313">
        <v>387</v>
      </c>
      <c r="N41" s="313">
        <v>385</v>
      </c>
      <c r="O41" s="313">
        <v>408</v>
      </c>
      <c r="P41" s="211">
        <v>407</v>
      </c>
      <c r="Q41" s="211">
        <v>349</v>
      </c>
      <c r="R41" s="211">
        <v>345</v>
      </c>
      <c r="S41" s="211">
        <v>444</v>
      </c>
      <c r="T41" s="211">
        <v>437</v>
      </c>
      <c r="U41" s="211">
        <v>447</v>
      </c>
      <c r="V41" s="211">
        <v>439</v>
      </c>
      <c r="W41" s="211">
        <v>438</v>
      </c>
      <c r="X41" s="211">
        <v>436</v>
      </c>
      <c r="Y41" s="211">
        <v>440</v>
      </c>
      <c r="Z41" s="211">
        <v>439</v>
      </c>
      <c r="AA41" s="211">
        <v>440</v>
      </c>
      <c r="AB41" s="313">
        <v>438</v>
      </c>
      <c r="AC41" s="313">
        <v>437</v>
      </c>
      <c r="AD41" s="313">
        <v>432</v>
      </c>
      <c r="AE41" s="313">
        <v>432</v>
      </c>
      <c r="AF41" s="313">
        <v>430</v>
      </c>
      <c r="AG41" s="313">
        <v>429</v>
      </c>
      <c r="AH41" s="313">
        <v>432</v>
      </c>
      <c r="AI41" s="313">
        <v>432</v>
      </c>
      <c r="AJ41" s="313">
        <v>430</v>
      </c>
      <c r="AK41" s="313">
        <v>430</v>
      </c>
      <c r="AL41" s="313">
        <v>430</v>
      </c>
      <c r="AM41" s="313">
        <v>429</v>
      </c>
      <c r="AN41" s="211">
        <v>429</v>
      </c>
      <c r="AO41" s="211">
        <v>427</v>
      </c>
      <c r="AP41" s="211">
        <v>427</v>
      </c>
      <c r="AQ41" s="211">
        <v>427</v>
      </c>
      <c r="AR41" s="211">
        <v>428</v>
      </c>
      <c r="AS41" s="211">
        <v>428</v>
      </c>
      <c r="AT41" s="211">
        <v>426</v>
      </c>
      <c r="AU41" s="211">
        <v>423</v>
      </c>
      <c r="AV41" s="211">
        <v>423</v>
      </c>
      <c r="AW41" s="211">
        <v>422</v>
      </c>
      <c r="AX41" s="211">
        <v>414</v>
      </c>
      <c r="AY41" s="211">
        <v>414</v>
      </c>
      <c r="AZ41" s="313">
        <v>414</v>
      </c>
      <c r="BA41" s="313">
        <v>413</v>
      </c>
      <c r="BB41" s="313">
        <v>412</v>
      </c>
      <c r="BC41" s="313">
        <v>410</v>
      </c>
      <c r="BD41" s="313">
        <v>408</v>
      </c>
      <c r="BE41" s="313">
        <v>408</v>
      </c>
      <c r="BF41" s="313">
        <v>398</v>
      </c>
      <c r="BG41" s="313">
        <v>397</v>
      </c>
      <c r="BH41" s="313">
        <v>397</v>
      </c>
      <c r="BI41" s="313">
        <v>397</v>
      </c>
      <c r="BJ41" s="313">
        <v>399</v>
      </c>
      <c r="BK41" s="313">
        <v>399</v>
      </c>
      <c r="BL41" s="211">
        <v>397</v>
      </c>
      <c r="BM41" s="211">
        <v>396</v>
      </c>
      <c r="BN41" s="211">
        <v>405</v>
      </c>
      <c r="BO41" s="211">
        <v>407</v>
      </c>
      <c r="BP41" s="211">
        <v>407</v>
      </c>
      <c r="BQ41" s="211">
        <v>411</v>
      </c>
      <c r="BR41" s="211">
        <v>410</v>
      </c>
      <c r="BS41" s="211">
        <v>409</v>
      </c>
      <c r="BT41" s="211">
        <v>408</v>
      </c>
      <c r="BU41" s="211">
        <v>406</v>
      </c>
      <c r="BV41" s="211">
        <v>406</v>
      </c>
      <c r="BW41" s="211">
        <v>406</v>
      </c>
      <c r="BX41" s="313">
        <v>412</v>
      </c>
      <c r="BY41" s="313">
        <v>408</v>
      </c>
      <c r="BZ41" s="313">
        <v>449</v>
      </c>
      <c r="CA41" s="313">
        <v>440</v>
      </c>
      <c r="CB41" s="313">
        <v>444</v>
      </c>
      <c r="CC41" s="313">
        <v>442</v>
      </c>
      <c r="CD41" s="313">
        <v>442</v>
      </c>
      <c r="CE41" s="313">
        <v>440</v>
      </c>
      <c r="CF41" s="313">
        <v>440</v>
      </c>
      <c r="CG41" s="313">
        <v>439</v>
      </c>
      <c r="CH41" s="313">
        <v>438</v>
      </c>
      <c r="CI41" s="313">
        <v>441</v>
      </c>
      <c r="CJ41" s="211">
        <v>435</v>
      </c>
      <c r="CK41" s="211">
        <v>431</v>
      </c>
      <c r="CL41" s="211">
        <v>434</v>
      </c>
      <c r="CM41" s="211">
        <v>440</v>
      </c>
      <c r="CN41" s="211">
        <v>439</v>
      </c>
      <c r="CO41" s="211">
        <v>440</v>
      </c>
      <c r="CP41" s="211">
        <v>437</v>
      </c>
      <c r="CQ41" s="211">
        <v>436</v>
      </c>
      <c r="CR41" s="211">
        <v>438</v>
      </c>
      <c r="CS41" s="211">
        <v>437</v>
      </c>
      <c r="CT41" s="211">
        <v>436</v>
      </c>
      <c r="CU41" s="211">
        <v>436</v>
      </c>
      <c r="CV41" s="313">
        <v>434</v>
      </c>
      <c r="CW41" s="313">
        <v>431</v>
      </c>
      <c r="CX41" s="313">
        <v>430</v>
      </c>
      <c r="CY41" s="313">
        <v>431</v>
      </c>
      <c r="CZ41" s="313">
        <v>432</v>
      </c>
      <c r="DA41" s="313">
        <v>431</v>
      </c>
      <c r="DB41" s="313">
        <v>431</v>
      </c>
      <c r="DC41" s="313">
        <v>432</v>
      </c>
      <c r="DD41" s="313">
        <v>432</v>
      </c>
      <c r="DE41" s="313">
        <v>431</v>
      </c>
      <c r="DF41" s="313">
        <v>428</v>
      </c>
      <c r="DG41" s="313">
        <v>422</v>
      </c>
      <c r="DH41" s="211">
        <v>420</v>
      </c>
      <c r="DI41" s="211">
        <v>420</v>
      </c>
      <c r="DJ41" s="211">
        <v>404</v>
      </c>
      <c r="DK41" s="211">
        <v>401</v>
      </c>
      <c r="DL41" s="211">
        <v>410</v>
      </c>
      <c r="DM41" s="211">
        <v>413</v>
      </c>
      <c r="DN41" s="211">
        <v>417</v>
      </c>
      <c r="DO41" s="211">
        <v>416</v>
      </c>
      <c r="DP41" s="211">
        <v>413</v>
      </c>
      <c r="DQ41" s="211">
        <v>418</v>
      </c>
      <c r="DR41" s="211">
        <v>414</v>
      </c>
      <c r="DS41" s="211">
        <v>414</v>
      </c>
      <c r="DT41" s="211">
        <v>414</v>
      </c>
      <c r="DU41" s="211">
        <v>411</v>
      </c>
      <c r="DV41" s="211">
        <v>411</v>
      </c>
      <c r="DW41" s="211">
        <v>411</v>
      </c>
      <c r="DX41" s="319">
        <v>413</v>
      </c>
      <c r="DY41" s="328">
        <v>416</v>
      </c>
      <c r="DZ41" s="211">
        <v>416</v>
      </c>
      <c r="EA41" s="324">
        <v>0</v>
      </c>
      <c r="EB41" s="325">
        <v>100</v>
      </c>
      <c r="EC41" s="324">
        <v>2</v>
      </c>
      <c r="ED41" s="325">
        <v>100.48309178744</v>
      </c>
      <c r="EH41" s="42"/>
      <c r="EI41" s="42"/>
      <c r="EJ41" s="42"/>
      <c r="EK41" s="42"/>
    </row>
    <row r="42" spans="1:141" ht="15" outlineLevel="1">
      <c r="A42" s="306" t="s">
        <v>536</v>
      </c>
      <c r="B42" s="307"/>
      <c r="C42" s="308"/>
      <c r="D42" s="309">
        <v>3739</v>
      </c>
      <c r="E42" s="309">
        <v>3738</v>
      </c>
      <c r="F42" s="309">
        <v>3737</v>
      </c>
      <c r="G42" s="309">
        <v>3739</v>
      </c>
      <c r="H42" s="309">
        <v>3739</v>
      </c>
      <c r="I42" s="309">
        <v>3813</v>
      </c>
      <c r="J42" s="309">
        <v>3810</v>
      </c>
      <c r="K42" s="309">
        <v>3811</v>
      </c>
      <c r="L42" s="309">
        <v>3811</v>
      </c>
      <c r="M42" s="309">
        <v>3810</v>
      </c>
      <c r="N42" s="309">
        <v>3793</v>
      </c>
      <c r="O42" s="309">
        <v>3961</v>
      </c>
      <c r="P42" s="309">
        <v>3942</v>
      </c>
      <c r="Q42" s="309">
        <v>3461</v>
      </c>
      <c r="R42" s="309">
        <v>3417</v>
      </c>
      <c r="S42" s="309">
        <v>4385</v>
      </c>
      <c r="T42" s="309">
        <v>4337</v>
      </c>
      <c r="U42" s="309">
        <v>4428</v>
      </c>
      <c r="V42" s="309">
        <v>4390</v>
      </c>
      <c r="W42" s="309">
        <v>4383</v>
      </c>
      <c r="X42" s="309">
        <v>4376</v>
      </c>
      <c r="Y42" s="309">
        <v>4408</v>
      </c>
      <c r="Z42" s="309">
        <v>4394</v>
      </c>
      <c r="AA42" s="309">
        <v>4406</v>
      </c>
      <c r="AB42" s="309">
        <v>4411</v>
      </c>
      <c r="AC42" s="309">
        <v>4413</v>
      </c>
      <c r="AD42" s="309">
        <v>4419</v>
      </c>
      <c r="AE42" s="309">
        <v>4419</v>
      </c>
      <c r="AF42" s="309">
        <v>4387</v>
      </c>
      <c r="AG42" s="309">
        <v>4363</v>
      </c>
      <c r="AH42" s="309">
        <v>4369</v>
      </c>
      <c r="AI42" s="309">
        <v>4379</v>
      </c>
      <c r="AJ42" s="309">
        <v>4376</v>
      </c>
      <c r="AK42" s="309">
        <v>4389</v>
      </c>
      <c r="AL42" s="309">
        <v>4384</v>
      </c>
      <c r="AM42" s="309">
        <v>4379</v>
      </c>
      <c r="AN42" s="309">
        <v>4374</v>
      </c>
      <c r="AO42" s="309">
        <v>4373</v>
      </c>
      <c r="AP42" s="309">
        <v>4368</v>
      </c>
      <c r="AQ42" s="309">
        <v>4365</v>
      </c>
      <c r="AR42" s="309">
        <v>4357</v>
      </c>
      <c r="AS42" s="309">
        <v>4354</v>
      </c>
      <c r="AT42" s="309">
        <v>4345</v>
      </c>
      <c r="AU42" s="309">
        <v>4328</v>
      </c>
      <c r="AV42" s="309">
        <v>4323</v>
      </c>
      <c r="AW42" s="309">
        <v>4318</v>
      </c>
      <c r="AX42" s="309">
        <v>4307</v>
      </c>
      <c r="AY42" s="309">
        <v>4298</v>
      </c>
      <c r="AZ42" s="309">
        <v>4298</v>
      </c>
      <c r="BA42" s="309">
        <v>4283</v>
      </c>
      <c r="BB42" s="309">
        <v>4263</v>
      </c>
      <c r="BC42" s="309">
        <v>4255</v>
      </c>
      <c r="BD42" s="309">
        <v>4241</v>
      </c>
      <c r="BE42" s="309">
        <v>4229</v>
      </c>
      <c r="BF42" s="309">
        <v>4139</v>
      </c>
      <c r="BG42" s="309">
        <v>4140</v>
      </c>
      <c r="BH42" s="309">
        <v>4135</v>
      </c>
      <c r="BI42" s="309">
        <v>4131</v>
      </c>
      <c r="BJ42" s="309">
        <v>4148</v>
      </c>
      <c r="BK42" s="309">
        <v>4144</v>
      </c>
      <c r="BL42" s="309">
        <v>4131</v>
      </c>
      <c r="BM42" s="309">
        <v>4121</v>
      </c>
      <c r="BN42" s="309">
        <v>4191</v>
      </c>
      <c r="BO42" s="309">
        <v>4196</v>
      </c>
      <c r="BP42" s="309">
        <v>4196</v>
      </c>
      <c r="BQ42" s="309">
        <v>4211</v>
      </c>
      <c r="BR42" s="309">
        <v>4155</v>
      </c>
      <c r="BS42" s="309">
        <v>4170</v>
      </c>
      <c r="BT42" s="309">
        <v>4162</v>
      </c>
      <c r="BU42" s="309">
        <v>4158</v>
      </c>
      <c r="BV42" s="309">
        <v>4137</v>
      </c>
      <c r="BW42" s="309">
        <v>4142</v>
      </c>
      <c r="BX42" s="309">
        <v>4185</v>
      </c>
      <c r="BY42" s="309">
        <v>4175</v>
      </c>
      <c r="BZ42" s="309">
        <v>4451</v>
      </c>
      <c r="CA42" s="309">
        <v>4386</v>
      </c>
      <c r="CB42" s="309">
        <v>4419</v>
      </c>
      <c r="CC42" s="309">
        <v>4406</v>
      </c>
      <c r="CD42" s="309">
        <v>4391</v>
      </c>
      <c r="CE42" s="309">
        <v>4379</v>
      </c>
      <c r="CF42" s="309">
        <v>4368</v>
      </c>
      <c r="CG42" s="309">
        <v>4371</v>
      </c>
      <c r="CH42" s="309">
        <v>4340</v>
      </c>
      <c r="CI42" s="309">
        <v>4271</v>
      </c>
      <c r="CJ42" s="309">
        <v>4256</v>
      </c>
      <c r="CK42" s="309">
        <v>4220</v>
      </c>
      <c r="CL42" s="309">
        <v>4210</v>
      </c>
      <c r="CM42" s="309">
        <v>4268</v>
      </c>
      <c r="CN42" s="309">
        <v>4254</v>
      </c>
      <c r="CO42" s="309">
        <v>4279</v>
      </c>
      <c r="CP42" s="309">
        <v>4275</v>
      </c>
      <c r="CQ42" s="309">
        <v>4296</v>
      </c>
      <c r="CR42" s="309">
        <v>4294</v>
      </c>
      <c r="CS42" s="309">
        <v>4282</v>
      </c>
      <c r="CT42" s="309">
        <v>4324</v>
      </c>
      <c r="CU42" s="309">
        <v>4301</v>
      </c>
      <c r="CV42" s="309">
        <v>4293</v>
      </c>
      <c r="CW42" s="309">
        <v>4277</v>
      </c>
      <c r="CX42" s="309">
        <v>4286</v>
      </c>
      <c r="CY42" s="309">
        <v>4327</v>
      </c>
      <c r="CZ42" s="309">
        <v>4320</v>
      </c>
      <c r="DA42" s="309">
        <v>4331</v>
      </c>
      <c r="DB42" s="309">
        <v>4323</v>
      </c>
      <c r="DC42" s="309">
        <v>4323</v>
      </c>
      <c r="DD42" s="309">
        <v>4319</v>
      </c>
      <c r="DE42" s="309">
        <v>4319</v>
      </c>
      <c r="DF42" s="309">
        <v>4302</v>
      </c>
      <c r="DG42" s="309">
        <v>4296</v>
      </c>
      <c r="DH42" s="309">
        <v>4285</v>
      </c>
      <c r="DI42" s="309">
        <v>4261</v>
      </c>
      <c r="DJ42" s="309">
        <v>4215</v>
      </c>
      <c r="DK42" s="309">
        <v>4230</v>
      </c>
      <c r="DL42" s="309">
        <v>4257</v>
      </c>
      <c r="DM42" s="309">
        <v>4267</v>
      </c>
      <c r="DN42" s="309">
        <v>4260</v>
      </c>
      <c r="DO42" s="309">
        <v>4271</v>
      </c>
      <c r="DP42" s="309">
        <v>4275</v>
      </c>
      <c r="DQ42" s="309">
        <v>4293</v>
      </c>
      <c r="DR42" s="309">
        <v>4296</v>
      </c>
      <c r="DS42" s="309">
        <v>4296</v>
      </c>
      <c r="DT42" s="309">
        <v>4275</v>
      </c>
      <c r="DU42" s="309">
        <v>4267</v>
      </c>
      <c r="DV42" s="309">
        <v>4279</v>
      </c>
      <c r="DW42" s="309">
        <v>4257</v>
      </c>
      <c r="DX42" s="318">
        <v>4285</v>
      </c>
      <c r="DY42" s="326">
        <v>4290</v>
      </c>
      <c r="DZ42" s="309">
        <v>4297</v>
      </c>
      <c r="EA42" s="324">
        <v>7</v>
      </c>
      <c r="EB42" s="325">
        <v>100.16317016316999</v>
      </c>
      <c r="EC42" s="324">
        <v>1</v>
      </c>
      <c r="ED42" s="325">
        <v>100.023277467412</v>
      </c>
    </row>
    <row r="43" spans="1:141" ht="15" outlineLevel="2">
      <c r="A43" s="310">
        <v>4</v>
      </c>
      <c r="B43" s="311" t="s">
        <v>536</v>
      </c>
      <c r="C43" s="312" t="s">
        <v>575</v>
      </c>
      <c r="D43" s="313">
        <v>43</v>
      </c>
      <c r="E43" s="313">
        <v>43</v>
      </c>
      <c r="F43" s="313">
        <v>43</v>
      </c>
      <c r="G43" s="313">
        <v>43</v>
      </c>
      <c r="H43" s="313">
        <v>43</v>
      </c>
      <c r="I43" s="313">
        <v>43</v>
      </c>
      <c r="J43" s="313">
        <v>43</v>
      </c>
      <c r="K43" s="313">
        <v>43</v>
      </c>
      <c r="L43" s="313">
        <v>43</v>
      </c>
      <c r="M43" s="313">
        <v>43</v>
      </c>
      <c r="N43" s="313">
        <v>43</v>
      </c>
      <c r="O43" s="313">
        <v>44</v>
      </c>
      <c r="P43" s="211">
        <v>44</v>
      </c>
      <c r="Q43" s="211">
        <v>38</v>
      </c>
      <c r="R43" s="211">
        <v>36</v>
      </c>
      <c r="S43" s="211">
        <v>43</v>
      </c>
      <c r="T43" s="211">
        <v>43</v>
      </c>
      <c r="U43" s="211">
        <v>45</v>
      </c>
      <c r="V43" s="211">
        <v>45</v>
      </c>
      <c r="W43" s="211">
        <v>45</v>
      </c>
      <c r="X43" s="211">
        <v>45</v>
      </c>
      <c r="Y43" s="211">
        <v>44</v>
      </c>
      <c r="Z43" s="211">
        <v>44</v>
      </c>
      <c r="AA43" s="211">
        <v>44</v>
      </c>
      <c r="AB43" s="313">
        <v>44</v>
      </c>
      <c r="AC43" s="313">
        <v>44</v>
      </c>
      <c r="AD43" s="313">
        <v>44</v>
      </c>
      <c r="AE43" s="313">
        <v>44</v>
      </c>
      <c r="AF43" s="313">
        <v>44</v>
      </c>
      <c r="AG43" s="313">
        <v>44</v>
      </c>
      <c r="AH43" s="313">
        <v>44</v>
      </c>
      <c r="AI43" s="313">
        <v>44</v>
      </c>
      <c r="AJ43" s="313">
        <v>44</v>
      </c>
      <c r="AK43" s="313">
        <v>44</v>
      </c>
      <c r="AL43" s="313">
        <v>44</v>
      </c>
      <c r="AM43" s="313">
        <v>44</v>
      </c>
      <c r="AN43" s="211">
        <v>44</v>
      </c>
      <c r="AO43" s="211">
        <v>44</v>
      </c>
      <c r="AP43" s="211">
        <v>44</v>
      </c>
      <c r="AQ43" s="211">
        <v>44</v>
      </c>
      <c r="AR43" s="211">
        <v>43</v>
      </c>
      <c r="AS43" s="211">
        <v>42</v>
      </c>
      <c r="AT43" s="211">
        <v>42</v>
      </c>
      <c r="AU43" s="211">
        <v>42</v>
      </c>
      <c r="AV43" s="211">
        <v>42</v>
      </c>
      <c r="AW43" s="211">
        <v>42</v>
      </c>
      <c r="AX43" s="211">
        <v>42</v>
      </c>
      <c r="AY43" s="211">
        <v>41</v>
      </c>
      <c r="AZ43" s="313">
        <v>41</v>
      </c>
      <c r="BA43" s="313">
        <v>41</v>
      </c>
      <c r="BB43" s="313">
        <v>40</v>
      </c>
      <c r="BC43" s="313">
        <v>38</v>
      </c>
      <c r="BD43" s="313">
        <v>38</v>
      </c>
      <c r="BE43" s="313">
        <v>38</v>
      </c>
      <c r="BF43" s="313">
        <v>38</v>
      </c>
      <c r="BG43" s="313">
        <v>38</v>
      </c>
      <c r="BH43" s="313">
        <v>38</v>
      </c>
      <c r="BI43" s="313">
        <v>38</v>
      </c>
      <c r="BJ43" s="313">
        <v>37</v>
      </c>
      <c r="BK43" s="313">
        <v>36</v>
      </c>
      <c r="BL43" s="211">
        <v>36</v>
      </c>
      <c r="BM43" s="211">
        <v>36</v>
      </c>
      <c r="BN43" s="211">
        <v>37</v>
      </c>
      <c r="BO43" s="211">
        <v>37</v>
      </c>
      <c r="BP43" s="211">
        <v>37</v>
      </c>
      <c r="BQ43" s="211">
        <v>37</v>
      </c>
      <c r="BR43" s="211">
        <v>37</v>
      </c>
      <c r="BS43" s="211">
        <v>37</v>
      </c>
      <c r="BT43" s="211">
        <v>37</v>
      </c>
      <c r="BU43" s="211">
        <v>37</v>
      </c>
      <c r="BV43" s="211">
        <v>37</v>
      </c>
      <c r="BW43" s="211">
        <v>37</v>
      </c>
      <c r="BX43" s="313">
        <v>37</v>
      </c>
      <c r="BY43" s="313">
        <v>37</v>
      </c>
      <c r="BZ43" s="313">
        <v>39</v>
      </c>
      <c r="CA43" s="313">
        <v>39</v>
      </c>
      <c r="CB43" s="313">
        <v>39</v>
      </c>
      <c r="CC43" s="313">
        <v>39</v>
      </c>
      <c r="CD43" s="313">
        <v>39</v>
      </c>
      <c r="CE43" s="313">
        <v>39</v>
      </c>
      <c r="CF43" s="313">
        <v>39</v>
      </c>
      <c r="CG43" s="313">
        <v>39</v>
      </c>
      <c r="CH43" s="313">
        <v>39</v>
      </c>
      <c r="CI43" s="313">
        <v>36</v>
      </c>
      <c r="CJ43" s="211">
        <v>36</v>
      </c>
      <c r="CK43" s="211">
        <v>36</v>
      </c>
      <c r="CL43" s="211">
        <v>35</v>
      </c>
      <c r="CM43" s="211">
        <v>37</v>
      </c>
      <c r="CN43" s="211">
        <v>37</v>
      </c>
      <c r="CO43" s="211">
        <v>37</v>
      </c>
      <c r="CP43" s="211">
        <v>37</v>
      </c>
      <c r="CQ43" s="211">
        <v>37</v>
      </c>
      <c r="CR43" s="211">
        <v>38</v>
      </c>
      <c r="CS43" s="211">
        <v>38</v>
      </c>
      <c r="CT43" s="211">
        <v>38</v>
      </c>
      <c r="CU43" s="211">
        <v>38</v>
      </c>
      <c r="CV43" s="313">
        <v>38</v>
      </c>
      <c r="CW43" s="313">
        <v>38</v>
      </c>
      <c r="CX43" s="313">
        <v>38</v>
      </c>
      <c r="CY43" s="313">
        <v>39</v>
      </c>
      <c r="CZ43" s="313">
        <v>39</v>
      </c>
      <c r="DA43" s="313">
        <v>39</v>
      </c>
      <c r="DB43" s="313">
        <v>39</v>
      </c>
      <c r="DC43" s="313">
        <v>38</v>
      </c>
      <c r="DD43" s="313">
        <v>39</v>
      </c>
      <c r="DE43" s="313">
        <v>39</v>
      </c>
      <c r="DF43" s="313">
        <v>38</v>
      </c>
      <c r="DG43" s="313">
        <v>38</v>
      </c>
      <c r="DH43" s="211">
        <v>38</v>
      </c>
      <c r="DI43" s="211">
        <v>37</v>
      </c>
      <c r="DJ43" s="211">
        <v>38</v>
      </c>
      <c r="DK43" s="211">
        <v>37</v>
      </c>
      <c r="DL43" s="211">
        <v>37</v>
      </c>
      <c r="DM43" s="211">
        <v>37</v>
      </c>
      <c r="DN43" s="211">
        <v>37</v>
      </c>
      <c r="DO43" s="211">
        <v>37</v>
      </c>
      <c r="DP43" s="211">
        <v>37</v>
      </c>
      <c r="DQ43" s="211">
        <v>37</v>
      </c>
      <c r="DR43" s="211">
        <v>37</v>
      </c>
      <c r="DS43" s="211">
        <v>37</v>
      </c>
      <c r="DT43" s="211">
        <v>37</v>
      </c>
      <c r="DU43" s="211">
        <v>37</v>
      </c>
      <c r="DV43" s="211">
        <v>38</v>
      </c>
      <c r="DW43" s="211">
        <v>38</v>
      </c>
      <c r="DX43" s="319">
        <v>37</v>
      </c>
      <c r="DY43" s="328">
        <v>37</v>
      </c>
      <c r="DZ43" s="211">
        <v>37</v>
      </c>
      <c r="EA43" s="324">
        <v>0</v>
      </c>
      <c r="EB43" s="325">
        <v>100</v>
      </c>
      <c r="EC43" s="324">
        <v>0</v>
      </c>
      <c r="ED43" s="325">
        <v>100</v>
      </c>
    </row>
    <row r="44" spans="1:141" ht="15" outlineLevel="2">
      <c r="A44" s="310">
        <v>42</v>
      </c>
      <c r="B44" s="311" t="s">
        <v>536</v>
      </c>
      <c r="C44" s="312" t="s">
        <v>576</v>
      </c>
      <c r="D44" s="313">
        <v>418</v>
      </c>
      <c r="E44" s="313">
        <v>417</v>
      </c>
      <c r="F44" s="313">
        <v>416</v>
      </c>
      <c r="G44" s="313">
        <v>418</v>
      </c>
      <c r="H44" s="313">
        <v>418</v>
      </c>
      <c r="I44" s="313">
        <v>430</v>
      </c>
      <c r="J44" s="313">
        <v>429</v>
      </c>
      <c r="K44" s="313">
        <v>428</v>
      </c>
      <c r="L44" s="313">
        <v>429</v>
      </c>
      <c r="M44" s="313">
        <v>429</v>
      </c>
      <c r="N44" s="313">
        <v>428</v>
      </c>
      <c r="O44" s="313">
        <v>438</v>
      </c>
      <c r="P44" s="211">
        <v>438</v>
      </c>
      <c r="Q44" s="211">
        <v>392</v>
      </c>
      <c r="R44" s="211">
        <v>386</v>
      </c>
      <c r="S44" s="211">
        <v>502</v>
      </c>
      <c r="T44" s="211">
        <v>496</v>
      </c>
      <c r="U44" s="211">
        <v>509</v>
      </c>
      <c r="V44" s="211">
        <v>507</v>
      </c>
      <c r="W44" s="211">
        <v>507</v>
      </c>
      <c r="X44" s="211">
        <v>506</v>
      </c>
      <c r="Y44" s="211">
        <v>510</v>
      </c>
      <c r="Z44" s="211">
        <v>509</v>
      </c>
      <c r="AA44" s="211">
        <v>507</v>
      </c>
      <c r="AB44" s="313">
        <v>506</v>
      </c>
      <c r="AC44" s="313">
        <v>508</v>
      </c>
      <c r="AD44" s="313">
        <v>509</v>
      </c>
      <c r="AE44" s="313">
        <v>509</v>
      </c>
      <c r="AF44" s="313">
        <v>502</v>
      </c>
      <c r="AG44" s="313">
        <v>500</v>
      </c>
      <c r="AH44" s="313">
        <v>501</v>
      </c>
      <c r="AI44" s="313">
        <v>502</v>
      </c>
      <c r="AJ44" s="313">
        <v>500</v>
      </c>
      <c r="AK44" s="313">
        <v>502</v>
      </c>
      <c r="AL44" s="313">
        <v>501</v>
      </c>
      <c r="AM44" s="313">
        <v>501</v>
      </c>
      <c r="AN44" s="211">
        <v>500</v>
      </c>
      <c r="AO44" s="211">
        <v>501</v>
      </c>
      <c r="AP44" s="211">
        <v>499</v>
      </c>
      <c r="AQ44" s="211">
        <v>499</v>
      </c>
      <c r="AR44" s="211">
        <v>498</v>
      </c>
      <c r="AS44" s="211">
        <v>500</v>
      </c>
      <c r="AT44" s="211">
        <v>499</v>
      </c>
      <c r="AU44" s="211">
        <v>498</v>
      </c>
      <c r="AV44" s="211">
        <v>498</v>
      </c>
      <c r="AW44" s="211">
        <v>497</v>
      </c>
      <c r="AX44" s="211">
        <v>496</v>
      </c>
      <c r="AY44" s="211">
        <v>496</v>
      </c>
      <c r="AZ44" s="313">
        <v>496</v>
      </c>
      <c r="BA44" s="313">
        <v>493</v>
      </c>
      <c r="BB44" s="313">
        <v>494</v>
      </c>
      <c r="BC44" s="313">
        <v>494</v>
      </c>
      <c r="BD44" s="313">
        <v>490</v>
      </c>
      <c r="BE44" s="313">
        <v>490</v>
      </c>
      <c r="BF44" s="313">
        <v>479</v>
      </c>
      <c r="BG44" s="313">
        <v>478</v>
      </c>
      <c r="BH44" s="313">
        <v>478</v>
      </c>
      <c r="BI44" s="313">
        <v>478</v>
      </c>
      <c r="BJ44" s="313">
        <v>480</v>
      </c>
      <c r="BK44" s="313">
        <v>480</v>
      </c>
      <c r="BL44" s="211">
        <v>480</v>
      </c>
      <c r="BM44" s="211">
        <v>478</v>
      </c>
      <c r="BN44" s="211">
        <v>494</v>
      </c>
      <c r="BO44" s="211">
        <v>495</v>
      </c>
      <c r="BP44" s="211">
        <v>495</v>
      </c>
      <c r="BQ44" s="211">
        <v>496</v>
      </c>
      <c r="BR44" s="211">
        <v>490</v>
      </c>
      <c r="BS44" s="211">
        <v>491</v>
      </c>
      <c r="BT44" s="211">
        <v>490</v>
      </c>
      <c r="BU44" s="211">
        <v>490</v>
      </c>
      <c r="BV44" s="211">
        <v>485</v>
      </c>
      <c r="BW44" s="211">
        <v>487</v>
      </c>
      <c r="BX44" s="313">
        <v>498</v>
      </c>
      <c r="BY44" s="313">
        <v>496</v>
      </c>
      <c r="BZ44" s="313">
        <v>530</v>
      </c>
      <c r="CA44" s="313">
        <v>526</v>
      </c>
      <c r="CB44" s="313">
        <v>532</v>
      </c>
      <c r="CC44" s="313">
        <v>532</v>
      </c>
      <c r="CD44" s="313">
        <v>528</v>
      </c>
      <c r="CE44" s="313">
        <v>526</v>
      </c>
      <c r="CF44" s="313">
        <v>523</v>
      </c>
      <c r="CG44" s="313">
        <v>525</v>
      </c>
      <c r="CH44" s="313">
        <v>524</v>
      </c>
      <c r="CI44" s="313">
        <v>516</v>
      </c>
      <c r="CJ44" s="211">
        <v>518</v>
      </c>
      <c r="CK44" s="211">
        <v>515</v>
      </c>
      <c r="CL44" s="211">
        <v>516</v>
      </c>
      <c r="CM44" s="211">
        <v>523</v>
      </c>
      <c r="CN44" s="211">
        <v>518</v>
      </c>
      <c r="CO44" s="211">
        <v>518</v>
      </c>
      <c r="CP44" s="211">
        <v>518</v>
      </c>
      <c r="CQ44" s="211">
        <v>521</v>
      </c>
      <c r="CR44" s="211">
        <v>526</v>
      </c>
      <c r="CS44" s="211">
        <v>525</v>
      </c>
      <c r="CT44" s="211">
        <v>523</v>
      </c>
      <c r="CU44" s="211">
        <v>521</v>
      </c>
      <c r="CV44" s="313">
        <v>517</v>
      </c>
      <c r="CW44" s="313">
        <v>512</v>
      </c>
      <c r="CX44" s="313">
        <v>512</v>
      </c>
      <c r="CY44" s="313">
        <v>512</v>
      </c>
      <c r="CZ44" s="313">
        <v>514</v>
      </c>
      <c r="DA44" s="313">
        <v>516</v>
      </c>
      <c r="DB44" s="313">
        <v>518</v>
      </c>
      <c r="DC44" s="313">
        <v>517</v>
      </c>
      <c r="DD44" s="313">
        <v>515</v>
      </c>
      <c r="DE44" s="313">
        <v>518</v>
      </c>
      <c r="DF44" s="313">
        <v>517</v>
      </c>
      <c r="DG44" s="313">
        <v>518</v>
      </c>
      <c r="DH44" s="211">
        <v>518</v>
      </c>
      <c r="DI44" s="211">
        <v>510</v>
      </c>
      <c r="DJ44" s="211">
        <v>508</v>
      </c>
      <c r="DK44" s="211">
        <v>514</v>
      </c>
      <c r="DL44" s="211">
        <v>518</v>
      </c>
      <c r="DM44" s="211">
        <v>518</v>
      </c>
      <c r="DN44" s="211">
        <v>519</v>
      </c>
      <c r="DO44" s="211">
        <v>524</v>
      </c>
      <c r="DP44" s="211">
        <v>527</v>
      </c>
      <c r="DQ44" s="211">
        <v>531</v>
      </c>
      <c r="DR44" s="211">
        <v>531</v>
      </c>
      <c r="DS44" s="211">
        <v>531</v>
      </c>
      <c r="DT44" s="211">
        <v>528</v>
      </c>
      <c r="DU44" s="211">
        <v>525</v>
      </c>
      <c r="DV44" s="211">
        <v>524</v>
      </c>
      <c r="DW44" s="211">
        <v>524</v>
      </c>
      <c r="DX44" s="319">
        <v>532</v>
      </c>
      <c r="DY44" s="328">
        <v>529</v>
      </c>
      <c r="DZ44" s="211">
        <v>533</v>
      </c>
      <c r="EA44" s="324">
        <v>4</v>
      </c>
      <c r="EB44" s="325">
        <v>100.756143667297</v>
      </c>
      <c r="EC44" s="324">
        <v>2</v>
      </c>
      <c r="ED44" s="325">
        <v>100.376647834275</v>
      </c>
    </row>
    <row r="45" spans="1:141" ht="15" outlineLevel="2">
      <c r="A45" s="310">
        <v>44</v>
      </c>
      <c r="B45" s="311" t="s">
        <v>536</v>
      </c>
      <c r="C45" s="312" t="s">
        <v>577</v>
      </c>
      <c r="D45" s="313">
        <v>71</v>
      </c>
      <c r="E45" s="313">
        <v>71</v>
      </c>
      <c r="F45" s="313">
        <v>71</v>
      </c>
      <c r="G45" s="313">
        <v>71</v>
      </c>
      <c r="H45" s="313">
        <v>71</v>
      </c>
      <c r="I45" s="313">
        <v>73</v>
      </c>
      <c r="J45" s="313">
        <v>73</v>
      </c>
      <c r="K45" s="313">
        <v>73</v>
      </c>
      <c r="L45" s="313">
        <v>73</v>
      </c>
      <c r="M45" s="313">
        <v>73</v>
      </c>
      <c r="N45" s="313">
        <v>73</v>
      </c>
      <c r="O45" s="313">
        <v>80</v>
      </c>
      <c r="P45" s="211">
        <v>80</v>
      </c>
      <c r="Q45" s="211">
        <v>69</v>
      </c>
      <c r="R45" s="211">
        <v>69</v>
      </c>
      <c r="S45" s="211">
        <v>91</v>
      </c>
      <c r="T45" s="211">
        <v>90</v>
      </c>
      <c r="U45" s="211">
        <v>94</v>
      </c>
      <c r="V45" s="211">
        <v>95</v>
      </c>
      <c r="W45" s="211">
        <v>96</v>
      </c>
      <c r="X45" s="211">
        <v>96</v>
      </c>
      <c r="Y45" s="211">
        <v>97</v>
      </c>
      <c r="Z45" s="211">
        <v>97</v>
      </c>
      <c r="AA45" s="211">
        <v>97</v>
      </c>
      <c r="AB45" s="313">
        <v>97</v>
      </c>
      <c r="AC45" s="313">
        <v>97</v>
      </c>
      <c r="AD45" s="313">
        <v>97</v>
      </c>
      <c r="AE45" s="313">
        <v>97</v>
      </c>
      <c r="AF45" s="313">
        <v>95</v>
      </c>
      <c r="AG45" s="313">
        <v>94</v>
      </c>
      <c r="AH45" s="313">
        <v>94</v>
      </c>
      <c r="AI45" s="313">
        <v>94</v>
      </c>
      <c r="AJ45" s="313">
        <v>93</v>
      </c>
      <c r="AK45" s="313">
        <v>94</v>
      </c>
      <c r="AL45" s="313">
        <v>94</v>
      </c>
      <c r="AM45" s="313">
        <v>94</v>
      </c>
      <c r="AN45" s="211">
        <v>94</v>
      </c>
      <c r="AO45" s="211">
        <v>94</v>
      </c>
      <c r="AP45" s="211">
        <v>94</v>
      </c>
      <c r="AQ45" s="211">
        <v>94</v>
      </c>
      <c r="AR45" s="211">
        <v>94</v>
      </c>
      <c r="AS45" s="211">
        <v>94</v>
      </c>
      <c r="AT45" s="211">
        <v>94</v>
      </c>
      <c r="AU45" s="211">
        <v>94</v>
      </c>
      <c r="AV45" s="211">
        <v>94</v>
      </c>
      <c r="AW45" s="211">
        <v>94</v>
      </c>
      <c r="AX45" s="211">
        <v>94</v>
      </c>
      <c r="AY45" s="211">
        <v>94</v>
      </c>
      <c r="AZ45" s="313">
        <v>94</v>
      </c>
      <c r="BA45" s="313">
        <v>94</v>
      </c>
      <c r="BB45" s="313">
        <v>94</v>
      </c>
      <c r="BC45" s="313">
        <v>94</v>
      </c>
      <c r="BD45" s="313">
        <v>94</v>
      </c>
      <c r="BE45" s="313">
        <v>94</v>
      </c>
      <c r="BF45" s="313">
        <v>90</v>
      </c>
      <c r="BG45" s="313">
        <v>90</v>
      </c>
      <c r="BH45" s="313">
        <v>90</v>
      </c>
      <c r="BI45" s="313">
        <v>89</v>
      </c>
      <c r="BJ45" s="313">
        <v>90</v>
      </c>
      <c r="BK45" s="313">
        <v>90</v>
      </c>
      <c r="BL45" s="211">
        <v>90</v>
      </c>
      <c r="BM45" s="211">
        <v>88</v>
      </c>
      <c r="BN45" s="211">
        <v>91</v>
      </c>
      <c r="BO45" s="211">
        <v>91</v>
      </c>
      <c r="BP45" s="211">
        <v>91</v>
      </c>
      <c r="BQ45" s="211">
        <v>92</v>
      </c>
      <c r="BR45" s="211">
        <v>90</v>
      </c>
      <c r="BS45" s="211">
        <v>89</v>
      </c>
      <c r="BT45" s="211">
        <v>88</v>
      </c>
      <c r="BU45" s="211">
        <v>88</v>
      </c>
      <c r="BV45" s="211">
        <v>85</v>
      </c>
      <c r="BW45" s="211">
        <v>85</v>
      </c>
      <c r="BX45" s="313">
        <v>87</v>
      </c>
      <c r="BY45" s="313">
        <v>87</v>
      </c>
      <c r="BZ45" s="313">
        <v>92</v>
      </c>
      <c r="CA45" s="313">
        <v>90</v>
      </c>
      <c r="CB45" s="313">
        <v>91</v>
      </c>
      <c r="CC45" s="313">
        <v>89</v>
      </c>
      <c r="CD45" s="313">
        <v>90</v>
      </c>
      <c r="CE45" s="313">
        <v>90</v>
      </c>
      <c r="CF45" s="313">
        <v>90</v>
      </c>
      <c r="CG45" s="313">
        <v>90</v>
      </c>
      <c r="CH45" s="313">
        <v>90</v>
      </c>
      <c r="CI45" s="313">
        <v>90</v>
      </c>
      <c r="CJ45" s="211">
        <v>90</v>
      </c>
      <c r="CK45" s="211">
        <v>90</v>
      </c>
      <c r="CL45" s="211">
        <v>90</v>
      </c>
      <c r="CM45" s="211">
        <v>88</v>
      </c>
      <c r="CN45" s="211">
        <v>88</v>
      </c>
      <c r="CO45" s="211">
        <v>90</v>
      </c>
      <c r="CP45" s="211">
        <v>88</v>
      </c>
      <c r="CQ45" s="211">
        <v>88</v>
      </c>
      <c r="CR45" s="211">
        <v>89</v>
      </c>
      <c r="CS45" s="211">
        <v>89</v>
      </c>
      <c r="CT45" s="211">
        <v>87</v>
      </c>
      <c r="CU45" s="211">
        <v>87</v>
      </c>
      <c r="CV45" s="313">
        <v>87</v>
      </c>
      <c r="CW45" s="313">
        <v>87</v>
      </c>
      <c r="CX45" s="313">
        <v>87</v>
      </c>
      <c r="CY45" s="313">
        <v>89</v>
      </c>
      <c r="CZ45" s="313">
        <v>89</v>
      </c>
      <c r="DA45" s="313">
        <v>91</v>
      </c>
      <c r="DB45" s="313">
        <v>91</v>
      </c>
      <c r="DC45" s="313">
        <v>91</v>
      </c>
      <c r="DD45" s="313">
        <v>92</v>
      </c>
      <c r="DE45" s="313">
        <v>92</v>
      </c>
      <c r="DF45" s="313">
        <v>92</v>
      </c>
      <c r="DG45" s="313">
        <v>92</v>
      </c>
      <c r="DH45" s="211">
        <v>92</v>
      </c>
      <c r="DI45" s="211">
        <v>94</v>
      </c>
      <c r="DJ45" s="211">
        <v>94</v>
      </c>
      <c r="DK45" s="211">
        <v>97</v>
      </c>
      <c r="DL45" s="211">
        <v>95</v>
      </c>
      <c r="DM45" s="211">
        <v>95</v>
      </c>
      <c r="DN45" s="211">
        <v>95</v>
      </c>
      <c r="DO45" s="211">
        <v>96</v>
      </c>
      <c r="DP45" s="211">
        <v>96</v>
      </c>
      <c r="DQ45" s="211">
        <v>96</v>
      </c>
      <c r="DR45" s="211">
        <v>96</v>
      </c>
      <c r="DS45" s="211">
        <v>96</v>
      </c>
      <c r="DT45" s="211">
        <v>94</v>
      </c>
      <c r="DU45" s="211">
        <v>93</v>
      </c>
      <c r="DV45" s="211">
        <v>94</v>
      </c>
      <c r="DW45" s="211">
        <v>94</v>
      </c>
      <c r="DX45" s="319">
        <v>96</v>
      </c>
      <c r="DY45" s="328">
        <v>96</v>
      </c>
      <c r="DZ45" s="211">
        <v>98</v>
      </c>
      <c r="EA45" s="324">
        <v>2</v>
      </c>
      <c r="EB45" s="325">
        <v>102.083333333333</v>
      </c>
      <c r="EC45" s="324">
        <v>2</v>
      </c>
      <c r="ED45" s="325">
        <v>102.083333333333</v>
      </c>
    </row>
    <row r="46" spans="1:141" ht="15" outlineLevel="2">
      <c r="A46" s="310">
        <v>59</v>
      </c>
      <c r="B46" s="311" t="s">
        <v>536</v>
      </c>
      <c r="C46" s="312" t="s">
        <v>374</v>
      </c>
      <c r="D46" s="313">
        <v>67</v>
      </c>
      <c r="E46" s="313">
        <v>67</v>
      </c>
      <c r="F46" s="313">
        <v>67</v>
      </c>
      <c r="G46" s="313">
        <v>67</v>
      </c>
      <c r="H46" s="313">
        <v>67</v>
      </c>
      <c r="I46" s="313">
        <v>67</v>
      </c>
      <c r="J46" s="313">
        <v>67</v>
      </c>
      <c r="K46" s="313">
        <v>67</v>
      </c>
      <c r="L46" s="313">
        <v>67</v>
      </c>
      <c r="M46" s="313">
        <v>67</v>
      </c>
      <c r="N46" s="313">
        <v>67</v>
      </c>
      <c r="O46" s="313">
        <v>69</v>
      </c>
      <c r="P46" s="211">
        <v>69</v>
      </c>
      <c r="Q46" s="211">
        <v>60</v>
      </c>
      <c r="R46" s="211">
        <v>60</v>
      </c>
      <c r="S46" s="211">
        <v>85</v>
      </c>
      <c r="T46" s="211">
        <v>85</v>
      </c>
      <c r="U46" s="211">
        <v>86</v>
      </c>
      <c r="V46" s="211">
        <v>86</v>
      </c>
      <c r="W46" s="211">
        <v>85</v>
      </c>
      <c r="X46" s="211">
        <v>85</v>
      </c>
      <c r="Y46" s="211">
        <v>86</v>
      </c>
      <c r="Z46" s="211">
        <v>86</v>
      </c>
      <c r="AA46" s="211">
        <v>87</v>
      </c>
      <c r="AB46" s="313">
        <v>87</v>
      </c>
      <c r="AC46" s="313">
        <v>88</v>
      </c>
      <c r="AD46" s="313">
        <v>84</v>
      </c>
      <c r="AE46" s="313">
        <v>84</v>
      </c>
      <c r="AF46" s="313">
        <v>84</v>
      </c>
      <c r="AG46" s="313">
        <v>84</v>
      </c>
      <c r="AH46" s="313">
        <v>84</v>
      </c>
      <c r="AI46" s="313">
        <v>84</v>
      </c>
      <c r="AJ46" s="313">
        <v>85</v>
      </c>
      <c r="AK46" s="313">
        <v>85</v>
      </c>
      <c r="AL46" s="313">
        <v>85</v>
      </c>
      <c r="AM46" s="313">
        <v>85</v>
      </c>
      <c r="AN46" s="211">
        <v>85</v>
      </c>
      <c r="AO46" s="211">
        <v>85</v>
      </c>
      <c r="AP46" s="211">
        <v>85</v>
      </c>
      <c r="AQ46" s="211">
        <v>85</v>
      </c>
      <c r="AR46" s="211">
        <v>85</v>
      </c>
      <c r="AS46" s="211">
        <v>85</v>
      </c>
      <c r="AT46" s="211">
        <v>85</v>
      </c>
      <c r="AU46" s="211">
        <v>85</v>
      </c>
      <c r="AV46" s="211">
        <v>85</v>
      </c>
      <c r="AW46" s="211">
        <v>85</v>
      </c>
      <c r="AX46" s="211">
        <v>85</v>
      </c>
      <c r="AY46" s="211">
        <v>85</v>
      </c>
      <c r="AZ46" s="313">
        <v>85</v>
      </c>
      <c r="BA46" s="313">
        <v>84</v>
      </c>
      <c r="BB46" s="313">
        <v>84</v>
      </c>
      <c r="BC46" s="313">
        <v>84</v>
      </c>
      <c r="BD46" s="313">
        <v>84</v>
      </c>
      <c r="BE46" s="313">
        <v>84</v>
      </c>
      <c r="BF46" s="313">
        <v>83</v>
      </c>
      <c r="BG46" s="313">
        <v>84</v>
      </c>
      <c r="BH46" s="313">
        <v>84</v>
      </c>
      <c r="BI46" s="313">
        <v>83</v>
      </c>
      <c r="BJ46" s="313">
        <v>83</v>
      </c>
      <c r="BK46" s="313">
        <v>83</v>
      </c>
      <c r="BL46" s="211">
        <v>89</v>
      </c>
      <c r="BM46" s="211">
        <v>89</v>
      </c>
      <c r="BN46" s="211">
        <v>88</v>
      </c>
      <c r="BO46" s="211">
        <v>88</v>
      </c>
      <c r="BP46" s="211">
        <v>88</v>
      </c>
      <c r="BQ46" s="211">
        <v>88</v>
      </c>
      <c r="BR46" s="211">
        <v>87</v>
      </c>
      <c r="BS46" s="211">
        <v>88</v>
      </c>
      <c r="BT46" s="211">
        <v>88</v>
      </c>
      <c r="BU46" s="211">
        <v>88</v>
      </c>
      <c r="BV46" s="211">
        <v>89</v>
      </c>
      <c r="BW46" s="211">
        <v>89</v>
      </c>
      <c r="BX46" s="313">
        <v>88</v>
      </c>
      <c r="BY46" s="313">
        <v>87</v>
      </c>
      <c r="BZ46" s="313">
        <v>91</v>
      </c>
      <c r="CA46" s="313">
        <v>91</v>
      </c>
      <c r="CB46" s="313">
        <v>93</v>
      </c>
      <c r="CC46" s="313">
        <v>93</v>
      </c>
      <c r="CD46" s="313">
        <v>92</v>
      </c>
      <c r="CE46" s="313">
        <v>92</v>
      </c>
      <c r="CF46" s="313">
        <v>91</v>
      </c>
      <c r="CG46" s="313">
        <v>91</v>
      </c>
      <c r="CH46" s="313">
        <v>90</v>
      </c>
      <c r="CI46" s="313">
        <v>90</v>
      </c>
      <c r="CJ46" s="211">
        <v>90</v>
      </c>
      <c r="CK46" s="211">
        <v>89</v>
      </c>
      <c r="CL46" s="211">
        <v>89</v>
      </c>
      <c r="CM46" s="211">
        <v>90</v>
      </c>
      <c r="CN46" s="211">
        <v>89</v>
      </c>
      <c r="CO46" s="211">
        <v>89</v>
      </c>
      <c r="CP46" s="211">
        <v>89</v>
      </c>
      <c r="CQ46" s="211">
        <v>90</v>
      </c>
      <c r="CR46" s="211">
        <v>89</v>
      </c>
      <c r="CS46" s="211">
        <v>89</v>
      </c>
      <c r="CT46" s="211">
        <v>109</v>
      </c>
      <c r="CU46" s="211">
        <v>109</v>
      </c>
      <c r="CV46" s="313">
        <v>110</v>
      </c>
      <c r="CW46" s="313">
        <v>111</v>
      </c>
      <c r="CX46" s="313">
        <v>110</v>
      </c>
      <c r="CY46" s="313">
        <v>110</v>
      </c>
      <c r="CZ46" s="313">
        <v>113</v>
      </c>
      <c r="DA46" s="313">
        <v>114</v>
      </c>
      <c r="DB46" s="313">
        <v>113</v>
      </c>
      <c r="DC46" s="313">
        <v>113</v>
      </c>
      <c r="DD46" s="313">
        <v>113</v>
      </c>
      <c r="DE46" s="313">
        <v>112</v>
      </c>
      <c r="DF46" s="313">
        <v>111</v>
      </c>
      <c r="DG46" s="313">
        <v>111</v>
      </c>
      <c r="DH46" s="211">
        <v>111</v>
      </c>
      <c r="DI46" s="211">
        <v>108</v>
      </c>
      <c r="DJ46" s="211">
        <v>106</v>
      </c>
      <c r="DK46" s="211">
        <v>107</v>
      </c>
      <c r="DL46" s="211">
        <v>109</v>
      </c>
      <c r="DM46" s="211">
        <v>109</v>
      </c>
      <c r="DN46" s="211">
        <v>109</v>
      </c>
      <c r="DO46" s="211">
        <v>111</v>
      </c>
      <c r="DP46" s="211">
        <v>110</v>
      </c>
      <c r="DQ46" s="211">
        <v>109</v>
      </c>
      <c r="DR46" s="211">
        <v>109</v>
      </c>
      <c r="DS46" s="211">
        <v>109</v>
      </c>
      <c r="DT46" s="211">
        <v>108</v>
      </c>
      <c r="DU46" s="211">
        <v>108</v>
      </c>
      <c r="DV46" s="211">
        <v>108</v>
      </c>
      <c r="DW46" s="211">
        <v>108</v>
      </c>
      <c r="DX46" s="319">
        <v>107</v>
      </c>
      <c r="DY46" s="328">
        <v>107</v>
      </c>
      <c r="DZ46" s="211">
        <v>107</v>
      </c>
      <c r="EA46" s="324">
        <v>0</v>
      </c>
      <c r="EB46" s="325">
        <v>100</v>
      </c>
      <c r="EC46" s="324">
        <v>-2</v>
      </c>
      <c r="ED46" s="325">
        <v>98.165137614678898</v>
      </c>
    </row>
    <row r="47" spans="1:141" ht="15" outlineLevel="2">
      <c r="A47" s="310">
        <v>113</v>
      </c>
      <c r="B47" s="311" t="s">
        <v>536</v>
      </c>
      <c r="C47" s="312" t="s">
        <v>578</v>
      </c>
      <c r="D47" s="313">
        <v>79</v>
      </c>
      <c r="E47" s="313">
        <v>79</v>
      </c>
      <c r="F47" s="313">
        <v>79</v>
      </c>
      <c r="G47" s="313">
        <v>79</v>
      </c>
      <c r="H47" s="313">
        <v>79</v>
      </c>
      <c r="I47" s="313">
        <v>82</v>
      </c>
      <c r="J47" s="313">
        <v>82</v>
      </c>
      <c r="K47" s="313">
        <v>82</v>
      </c>
      <c r="L47" s="313">
        <v>82</v>
      </c>
      <c r="M47" s="313">
        <v>82</v>
      </c>
      <c r="N47" s="313">
        <v>82</v>
      </c>
      <c r="O47" s="313">
        <v>91</v>
      </c>
      <c r="P47" s="211">
        <v>91</v>
      </c>
      <c r="Q47" s="211">
        <v>77</v>
      </c>
      <c r="R47" s="211">
        <v>76</v>
      </c>
      <c r="S47" s="211">
        <v>106</v>
      </c>
      <c r="T47" s="211">
        <v>105</v>
      </c>
      <c r="U47" s="211">
        <v>108</v>
      </c>
      <c r="V47" s="211">
        <v>108</v>
      </c>
      <c r="W47" s="211">
        <v>107</v>
      </c>
      <c r="X47" s="211">
        <v>107</v>
      </c>
      <c r="Y47" s="211">
        <v>108</v>
      </c>
      <c r="Z47" s="211">
        <v>107</v>
      </c>
      <c r="AA47" s="211">
        <v>106</v>
      </c>
      <c r="AB47" s="313">
        <v>106</v>
      </c>
      <c r="AC47" s="313">
        <v>106</v>
      </c>
      <c r="AD47" s="313">
        <v>106</v>
      </c>
      <c r="AE47" s="313">
        <v>106</v>
      </c>
      <c r="AF47" s="313">
        <v>105</v>
      </c>
      <c r="AG47" s="313">
        <v>104</v>
      </c>
      <c r="AH47" s="313">
        <v>105</v>
      </c>
      <c r="AI47" s="313">
        <v>108</v>
      </c>
      <c r="AJ47" s="313">
        <v>108</v>
      </c>
      <c r="AK47" s="313">
        <v>109</v>
      </c>
      <c r="AL47" s="313">
        <v>109</v>
      </c>
      <c r="AM47" s="313">
        <v>109</v>
      </c>
      <c r="AN47" s="211">
        <v>109</v>
      </c>
      <c r="AO47" s="211">
        <v>109</v>
      </c>
      <c r="AP47" s="211">
        <v>109</v>
      </c>
      <c r="AQ47" s="211">
        <v>109</v>
      </c>
      <c r="AR47" s="211">
        <v>109</v>
      </c>
      <c r="AS47" s="211">
        <v>109</v>
      </c>
      <c r="AT47" s="211">
        <v>109</v>
      </c>
      <c r="AU47" s="211">
        <v>108</v>
      </c>
      <c r="AV47" s="211">
        <v>108</v>
      </c>
      <c r="AW47" s="211">
        <v>108</v>
      </c>
      <c r="AX47" s="211">
        <v>108</v>
      </c>
      <c r="AY47" s="211">
        <v>108</v>
      </c>
      <c r="AZ47" s="313">
        <v>108</v>
      </c>
      <c r="BA47" s="313">
        <v>107</v>
      </c>
      <c r="BB47" s="313">
        <v>107</v>
      </c>
      <c r="BC47" s="313">
        <v>107</v>
      </c>
      <c r="BD47" s="313">
        <v>107</v>
      </c>
      <c r="BE47" s="313">
        <v>107</v>
      </c>
      <c r="BF47" s="313">
        <v>105</v>
      </c>
      <c r="BG47" s="313">
        <v>106</v>
      </c>
      <c r="BH47" s="313">
        <v>106</v>
      </c>
      <c r="BI47" s="313">
        <v>106</v>
      </c>
      <c r="BJ47" s="313">
        <v>107</v>
      </c>
      <c r="BK47" s="313">
        <v>107</v>
      </c>
      <c r="BL47" s="211">
        <v>107</v>
      </c>
      <c r="BM47" s="211">
        <v>107</v>
      </c>
      <c r="BN47" s="211">
        <v>110</v>
      </c>
      <c r="BO47" s="211">
        <v>110</v>
      </c>
      <c r="BP47" s="211">
        <v>110</v>
      </c>
      <c r="BQ47" s="211">
        <v>110</v>
      </c>
      <c r="BR47" s="211">
        <v>108</v>
      </c>
      <c r="BS47" s="211">
        <v>110</v>
      </c>
      <c r="BT47" s="211">
        <v>110</v>
      </c>
      <c r="BU47" s="211">
        <v>110</v>
      </c>
      <c r="BV47" s="211">
        <v>109</v>
      </c>
      <c r="BW47" s="211">
        <v>110</v>
      </c>
      <c r="BX47" s="313">
        <v>111</v>
      </c>
      <c r="BY47" s="313">
        <v>111</v>
      </c>
      <c r="BZ47" s="313">
        <v>116</v>
      </c>
      <c r="CA47" s="313">
        <v>116</v>
      </c>
      <c r="CB47" s="313">
        <v>117</v>
      </c>
      <c r="CC47" s="313">
        <v>116</v>
      </c>
      <c r="CD47" s="313">
        <v>116</v>
      </c>
      <c r="CE47" s="313">
        <v>116</v>
      </c>
      <c r="CF47" s="313">
        <v>116</v>
      </c>
      <c r="CG47" s="313">
        <v>118</v>
      </c>
      <c r="CH47" s="313">
        <v>116</v>
      </c>
      <c r="CI47" s="313">
        <v>117</v>
      </c>
      <c r="CJ47" s="211">
        <v>118</v>
      </c>
      <c r="CK47" s="211">
        <v>119</v>
      </c>
      <c r="CL47" s="211">
        <v>120</v>
      </c>
      <c r="CM47" s="211">
        <v>122</v>
      </c>
      <c r="CN47" s="211">
        <v>122</v>
      </c>
      <c r="CO47" s="211">
        <v>121</v>
      </c>
      <c r="CP47" s="211">
        <v>120</v>
      </c>
      <c r="CQ47" s="211">
        <v>120</v>
      </c>
      <c r="CR47" s="211">
        <v>120</v>
      </c>
      <c r="CS47" s="211">
        <v>121</v>
      </c>
      <c r="CT47" s="211">
        <v>121</v>
      </c>
      <c r="CU47" s="211">
        <v>118</v>
      </c>
      <c r="CV47" s="313">
        <v>118</v>
      </c>
      <c r="CW47" s="313">
        <v>116</v>
      </c>
      <c r="CX47" s="313">
        <v>115</v>
      </c>
      <c r="CY47" s="313">
        <v>116</v>
      </c>
      <c r="CZ47" s="313">
        <v>115</v>
      </c>
      <c r="DA47" s="313">
        <v>116</v>
      </c>
      <c r="DB47" s="313">
        <v>116</v>
      </c>
      <c r="DC47" s="313">
        <v>116</v>
      </c>
      <c r="DD47" s="313">
        <v>115</v>
      </c>
      <c r="DE47" s="313">
        <v>116</v>
      </c>
      <c r="DF47" s="313">
        <v>116</v>
      </c>
      <c r="DG47" s="313">
        <v>115</v>
      </c>
      <c r="DH47" s="211">
        <v>115</v>
      </c>
      <c r="DI47" s="211">
        <v>115</v>
      </c>
      <c r="DJ47" s="211">
        <v>113</v>
      </c>
      <c r="DK47" s="211">
        <v>115</v>
      </c>
      <c r="DL47" s="211">
        <v>116</v>
      </c>
      <c r="DM47" s="211">
        <v>117</v>
      </c>
      <c r="DN47" s="211">
        <v>117</v>
      </c>
      <c r="DO47" s="211">
        <v>119</v>
      </c>
      <c r="DP47" s="211">
        <v>121</v>
      </c>
      <c r="DQ47" s="211">
        <v>122</v>
      </c>
      <c r="DR47" s="211">
        <v>123</v>
      </c>
      <c r="DS47" s="211">
        <v>123</v>
      </c>
      <c r="DT47" s="211">
        <v>124</v>
      </c>
      <c r="DU47" s="211">
        <v>124</v>
      </c>
      <c r="DV47" s="211">
        <v>123</v>
      </c>
      <c r="DW47" s="211">
        <v>122</v>
      </c>
      <c r="DX47" s="319">
        <v>125</v>
      </c>
      <c r="DY47" s="328">
        <v>125</v>
      </c>
      <c r="DZ47" s="211">
        <v>122</v>
      </c>
      <c r="EA47" s="324">
        <v>-3</v>
      </c>
      <c r="EB47" s="325">
        <v>97.6</v>
      </c>
      <c r="EC47" s="324">
        <v>-1</v>
      </c>
      <c r="ED47" s="325">
        <v>99.1869918699187</v>
      </c>
    </row>
    <row r="48" spans="1:141" ht="15" outlineLevel="2">
      <c r="A48" s="310">
        <v>125</v>
      </c>
      <c r="B48" s="311" t="s">
        <v>536</v>
      </c>
      <c r="C48" s="312" t="s">
        <v>384</v>
      </c>
      <c r="D48" s="313">
        <v>109</v>
      </c>
      <c r="E48" s="313">
        <v>109</v>
      </c>
      <c r="F48" s="313">
        <v>109</v>
      </c>
      <c r="G48" s="313">
        <v>109</v>
      </c>
      <c r="H48" s="313">
        <v>109</v>
      </c>
      <c r="I48" s="313">
        <v>111</v>
      </c>
      <c r="J48" s="313">
        <v>110</v>
      </c>
      <c r="K48" s="313">
        <v>111</v>
      </c>
      <c r="L48" s="313">
        <v>111</v>
      </c>
      <c r="M48" s="313">
        <v>111</v>
      </c>
      <c r="N48" s="313">
        <v>109</v>
      </c>
      <c r="O48" s="313">
        <v>120</v>
      </c>
      <c r="P48" s="211">
        <v>118</v>
      </c>
      <c r="Q48" s="211">
        <v>101</v>
      </c>
      <c r="R48" s="211">
        <v>100</v>
      </c>
      <c r="S48" s="211">
        <v>129</v>
      </c>
      <c r="T48" s="211">
        <v>128</v>
      </c>
      <c r="U48" s="211">
        <v>136</v>
      </c>
      <c r="V48" s="211">
        <v>135</v>
      </c>
      <c r="W48" s="211">
        <v>135</v>
      </c>
      <c r="X48" s="211">
        <v>135</v>
      </c>
      <c r="Y48" s="211">
        <v>135</v>
      </c>
      <c r="Z48" s="211">
        <v>135</v>
      </c>
      <c r="AA48" s="211">
        <v>136</v>
      </c>
      <c r="AB48" s="313">
        <v>135</v>
      </c>
      <c r="AC48" s="313">
        <v>135</v>
      </c>
      <c r="AD48" s="313">
        <v>137</v>
      </c>
      <c r="AE48" s="313">
        <v>137</v>
      </c>
      <c r="AF48" s="313">
        <v>140</v>
      </c>
      <c r="AG48" s="313">
        <v>140</v>
      </c>
      <c r="AH48" s="313">
        <v>140</v>
      </c>
      <c r="AI48" s="313">
        <v>141</v>
      </c>
      <c r="AJ48" s="313">
        <v>141</v>
      </c>
      <c r="AK48" s="313">
        <v>141</v>
      </c>
      <c r="AL48" s="313">
        <v>141</v>
      </c>
      <c r="AM48" s="313">
        <v>141</v>
      </c>
      <c r="AN48" s="211">
        <v>141</v>
      </c>
      <c r="AO48" s="211">
        <v>140</v>
      </c>
      <c r="AP48" s="211">
        <v>140</v>
      </c>
      <c r="AQ48" s="211">
        <v>140</v>
      </c>
      <c r="AR48" s="211">
        <v>140</v>
      </c>
      <c r="AS48" s="211">
        <v>139</v>
      </c>
      <c r="AT48" s="211">
        <v>139</v>
      </c>
      <c r="AU48" s="211">
        <v>139</v>
      </c>
      <c r="AV48" s="211">
        <v>139</v>
      </c>
      <c r="AW48" s="211">
        <v>139</v>
      </c>
      <c r="AX48" s="211">
        <v>139</v>
      </c>
      <c r="AY48" s="211">
        <v>138</v>
      </c>
      <c r="AZ48" s="313">
        <v>138</v>
      </c>
      <c r="BA48" s="313">
        <v>135</v>
      </c>
      <c r="BB48" s="313">
        <v>135</v>
      </c>
      <c r="BC48" s="313">
        <v>135</v>
      </c>
      <c r="BD48" s="313">
        <v>134</v>
      </c>
      <c r="BE48" s="313">
        <v>134</v>
      </c>
      <c r="BF48" s="313">
        <v>129</v>
      </c>
      <c r="BG48" s="313">
        <v>131</v>
      </c>
      <c r="BH48" s="313">
        <v>131</v>
      </c>
      <c r="BI48" s="313">
        <v>131</v>
      </c>
      <c r="BJ48" s="313">
        <v>133</v>
      </c>
      <c r="BK48" s="313">
        <v>133</v>
      </c>
      <c r="BL48" s="211">
        <v>132</v>
      </c>
      <c r="BM48" s="211">
        <v>132</v>
      </c>
      <c r="BN48" s="211">
        <v>134</v>
      </c>
      <c r="BO48" s="211">
        <v>134</v>
      </c>
      <c r="BP48" s="211">
        <v>134</v>
      </c>
      <c r="BQ48" s="211">
        <v>134</v>
      </c>
      <c r="BR48" s="211">
        <v>129</v>
      </c>
      <c r="BS48" s="211">
        <v>129</v>
      </c>
      <c r="BT48" s="211">
        <v>129</v>
      </c>
      <c r="BU48" s="211">
        <v>129</v>
      </c>
      <c r="BV48" s="211">
        <v>128</v>
      </c>
      <c r="BW48" s="211">
        <v>128</v>
      </c>
      <c r="BX48" s="313">
        <v>135</v>
      </c>
      <c r="BY48" s="313">
        <v>137</v>
      </c>
      <c r="BZ48" s="313">
        <v>148</v>
      </c>
      <c r="CA48" s="313">
        <v>146</v>
      </c>
      <c r="CB48" s="313">
        <v>148</v>
      </c>
      <c r="CC48" s="313">
        <v>147</v>
      </c>
      <c r="CD48" s="313">
        <v>150</v>
      </c>
      <c r="CE48" s="313">
        <v>150</v>
      </c>
      <c r="CF48" s="313">
        <v>148</v>
      </c>
      <c r="CG48" s="313">
        <v>151</v>
      </c>
      <c r="CH48" s="313">
        <v>151</v>
      </c>
      <c r="CI48" s="313">
        <v>148</v>
      </c>
      <c r="CJ48" s="211">
        <v>148</v>
      </c>
      <c r="CK48" s="211">
        <v>143</v>
      </c>
      <c r="CL48" s="211">
        <v>142</v>
      </c>
      <c r="CM48" s="211">
        <v>142</v>
      </c>
      <c r="CN48" s="211">
        <v>139</v>
      </c>
      <c r="CO48" s="211">
        <v>141</v>
      </c>
      <c r="CP48" s="211">
        <v>140</v>
      </c>
      <c r="CQ48" s="211">
        <v>143</v>
      </c>
      <c r="CR48" s="211">
        <v>144</v>
      </c>
      <c r="CS48" s="211">
        <v>144</v>
      </c>
      <c r="CT48" s="211">
        <v>147</v>
      </c>
      <c r="CU48" s="211">
        <v>146</v>
      </c>
      <c r="CV48" s="313">
        <v>146</v>
      </c>
      <c r="CW48" s="313">
        <v>145</v>
      </c>
      <c r="CX48" s="313">
        <v>145</v>
      </c>
      <c r="CY48" s="313">
        <v>147</v>
      </c>
      <c r="CZ48" s="313">
        <v>148</v>
      </c>
      <c r="DA48" s="313">
        <v>149</v>
      </c>
      <c r="DB48" s="313">
        <v>150</v>
      </c>
      <c r="DC48" s="313">
        <v>148</v>
      </c>
      <c r="DD48" s="313">
        <v>148</v>
      </c>
      <c r="DE48" s="313">
        <v>147</v>
      </c>
      <c r="DF48" s="313">
        <v>144</v>
      </c>
      <c r="DG48" s="313">
        <v>144</v>
      </c>
      <c r="DH48" s="211">
        <v>144</v>
      </c>
      <c r="DI48" s="211">
        <v>139</v>
      </c>
      <c r="DJ48" s="211">
        <v>134</v>
      </c>
      <c r="DK48" s="211">
        <v>140</v>
      </c>
      <c r="DL48" s="211">
        <v>144</v>
      </c>
      <c r="DM48" s="211">
        <v>144</v>
      </c>
      <c r="DN48" s="211">
        <v>144</v>
      </c>
      <c r="DO48" s="211">
        <v>141</v>
      </c>
      <c r="DP48" s="211">
        <v>140</v>
      </c>
      <c r="DQ48" s="211">
        <v>146</v>
      </c>
      <c r="DR48" s="211">
        <v>146</v>
      </c>
      <c r="DS48" s="211">
        <v>146</v>
      </c>
      <c r="DT48" s="211">
        <v>146</v>
      </c>
      <c r="DU48" s="211">
        <v>147</v>
      </c>
      <c r="DV48" s="211">
        <v>148</v>
      </c>
      <c r="DW48" s="211">
        <v>147</v>
      </c>
      <c r="DX48" s="319">
        <v>148</v>
      </c>
      <c r="DY48" s="328">
        <v>149</v>
      </c>
      <c r="DZ48" s="211">
        <v>150</v>
      </c>
      <c r="EA48" s="324">
        <v>1</v>
      </c>
      <c r="EB48" s="325">
        <v>100.671140939597</v>
      </c>
      <c r="EC48" s="324">
        <v>4</v>
      </c>
      <c r="ED48" s="325">
        <v>102.739726027397</v>
      </c>
    </row>
    <row r="49" spans="1:134" ht="15" outlineLevel="2">
      <c r="A49" s="310">
        <v>138</v>
      </c>
      <c r="B49" s="311" t="s">
        <v>536</v>
      </c>
      <c r="C49" s="312" t="s">
        <v>387</v>
      </c>
      <c r="D49" s="313">
        <v>309</v>
      </c>
      <c r="E49" s="313">
        <v>309</v>
      </c>
      <c r="F49" s="313">
        <v>309</v>
      </c>
      <c r="G49" s="313">
        <v>309</v>
      </c>
      <c r="H49" s="313">
        <v>309</v>
      </c>
      <c r="I49" s="313">
        <v>315</v>
      </c>
      <c r="J49" s="313">
        <v>315</v>
      </c>
      <c r="K49" s="313">
        <v>315</v>
      </c>
      <c r="L49" s="313">
        <v>314</v>
      </c>
      <c r="M49" s="313">
        <v>313</v>
      </c>
      <c r="N49" s="313">
        <v>313</v>
      </c>
      <c r="O49" s="313">
        <v>327</v>
      </c>
      <c r="P49" s="211">
        <v>322</v>
      </c>
      <c r="Q49" s="211">
        <v>278</v>
      </c>
      <c r="R49" s="211">
        <v>273</v>
      </c>
      <c r="S49" s="211">
        <v>360</v>
      </c>
      <c r="T49" s="211">
        <v>356</v>
      </c>
      <c r="U49" s="211">
        <v>365</v>
      </c>
      <c r="V49" s="211">
        <v>357</v>
      </c>
      <c r="W49" s="211">
        <v>357</v>
      </c>
      <c r="X49" s="211">
        <v>357</v>
      </c>
      <c r="Y49" s="211">
        <v>357</v>
      </c>
      <c r="Z49" s="211">
        <v>357</v>
      </c>
      <c r="AA49" s="211">
        <v>357</v>
      </c>
      <c r="AB49" s="313">
        <v>357</v>
      </c>
      <c r="AC49" s="313">
        <v>356</v>
      </c>
      <c r="AD49" s="313">
        <v>356</v>
      </c>
      <c r="AE49" s="313">
        <v>356</v>
      </c>
      <c r="AF49" s="313">
        <v>355</v>
      </c>
      <c r="AG49" s="313">
        <v>354</v>
      </c>
      <c r="AH49" s="313">
        <v>354</v>
      </c>
      <c r="AI49" s="313">
        <v>352</v>
      </c>
      <c r="AJ49" s="313">
        <v>352</v>
      </c>
      <c r="AK49" s="313">
        <v>352</v>
      </c>
      <c r="AL49" s="313">
        <v>352</v>
      </c>
      <c r="AM49" s="313">
        <v>352</v>
      </c>
      <c r="AN49" s="211">
        <v>352</v>
      </c>
      <c r="AO49" s="211">
        <v>352</v>
      </c>
      <c r="AP49" s="211">
        <v>352</v>
      </c>
      <c r="AQ49" s="211">
        <v>352</v>
      </c>
      <c r="AR49" s="211">
        <v>351</v>
      </c>
      <c r="AS49" s="211">
        <v>351</v>
      </c>
      <c r="AT49" s="211">
        <v>349</v>
      </c>
      <c r="AU49" s="211">
        <v>347</v>
      </c>
      <c r="AV49" s="211">
        <v>346</v>
      </c>
      <c r="AW49" s="211">
        <v>344</v>
      </c>
      <c r="AX49" s="211">
        <v>344</v>
      </c>
      <c r="AY49" s="211">
        <v>344</v>
      </c>
      <c r="AZ49" s="313">
        <v>344</v>
      </c>
      <c r="BA49" s="313">
        <v>343</v>
      </c>
      <c r="BB49" s="313">
        <v>340</v>
      </c>
      <c r="BC49" s="313">
        <v>338</v>
      </c>
      <c r="BD49" s="313">
        <v>337</v>
      </c>
      <c r="BE49" s="313">
        <v>336</v>
      </c>
      <c r="BF49" s="313">
        <v>328</v>
      </c>
      <c r="BG49" s="313">
        <v>328</v>
      </c>
      <c r="BH49" s="313">
        <v>327</v>
      </c>
      <c r="BI49" s="313">
        <v>326</v>
      </c>
      <c r="BJ49" s="313">
        <v>322</v>
      </c>
      <c r="BK49" s="313">
        <v>321</v>
      </c>
      <c r="BL49" s="211">
        <v>319</v>
      </c>
      <c r="BM49" s="211">
        <v>318</v>
      </c>
      <c r="BN49" s="211">
        <v>324</v>
      </c>
      <c r="BO49" s="211">
        <v>325</v>
      </c>
      <c r="BP49" s="211">
        <v>325</v>
      </c>
      <c r="BQ49" s="211">
        <v>325</v>
      </c>
      <c r="BR49" s="211">
        <v>322</v>
      </c>
      <c r="BS49" s="211">
        <v>324</v>
      </c>
      <c r="BT49" s="211">
        <v>322</v>
      </c>
      <c r="BU49" s="211">
        <v>322</v>
      </c>
      <c r="BV49" s="211">
        <v>317</v>
      </c>
      <c r="BW49" s="211">
        <v>315</v>
      </c>
      <c r="BX49" s="313">
        <v>318</v>
      </c>
      <c r="BY49" s="313">
        <v>318</v>
      </c>
      <c r="BZ49" s="313">
        <v>341</v>
      </c>
      <c r="CA49" s="313">
        <v>333</v>
      </c>
      <c r="CB49" s="313">
        <v>332</v>
      </c>
      <c r="CC49" s="313">
        <v>337</v>
      </c>
      <c r="CD49" s="313">
        <v>336</v>
      </c>
      <c r="CE49" s="313">
        <v>335</v>
      </c>
      <c r="CF49" s="313">
        <v>335</v>
      </c>
      <c r="CG49" s="313">
        <v>336</v>
      </c>
      <c r="CH49" s="313">
        <v>334</v>
      </c>
      <c r="CI49" s="313">
        <v>325</v>
      </c>
      <c r="CJ49" s="211">
        <v>325</v>
      </c>
      <c r="CK49" s="211">
        <v>323</v>
      </c>
      <c r="CL49" s="211">
        <v>324</v>
      </c>
      <c r="CM49" s="211">
        <v>331</v>
      </c>
      <c r="CN49" s="211">
        <v>329</v>
      </c>
      <c r="CO49" s="211">
        <v>327</v>
      </c>
      <c r="CP49" s="211">
        <v>323</v>
      </c>
      <c r="CQ49" s="211">
        <v>326</v>
      </c>
      <c r="CR49" s="211">
        <v>326</v>
      </c>
      <c r="CS49" s="211">
        <v>323</v>
      </c>
      <c r="CT49" s="211">
        <v>325</v>
      </c>
      <c r="CU49" s="211">
        <v>321</v>
      </c>
      <c r="CV49" s="313">
        <v>321</v>
      </c>
      <c r="CW49" s="313">
        <v>324</v>
      </c>
      <c r="CX49" s="313">
        <v>324</v>
      </c>
      <c r="CY49" s="313">
        <v>330</v>
      </c>
      <c r="CZ49" s="313">
        <v>330</v>
      </c>
      <c r="DA49" s="313">
        <v>329</v>
      </c>
      <c r="DB49" s="313">
        <v>326</v>
      </c>
      <c r="DC49" s="313">
        <v>325</v>
      </c>
      <c r="DD49" s="313">
        <v>323</v>
      </c>
      <c r="DE49" s="313">
        <v>325</v>
      </c>
      <c r="DF49" s="313">
        <v>323</v>
      </c>
      <c r="DG49" s="313">
        <v>322</v>
      </c>
      <c r="DH49" s="211">
        <v>320</v>
      </c>
      <c r="DI49" s="211">
        <v>330</v>
      </c>
      <c r="DJ49" s="211">
        <v>328</v>
      </c>
      <c r="DK49" s="211">
        <v>320</v>
      </c>
      <c r="DL49" s="211">
        <v>322</v>
      </c>
      <c r="DM49" s="211">
        <v>323</v>
      </c>
      <c r="DN49" s="211">
        <v>321</v>
      </c>
      <c r="DO49" s="211">
        <v>322</v>
      </c>
      <c r="DP49" s="211">
        <v>322</v>
      </c>
      <c r="DQ49" s="211">
        <v>320</v>
      </c>
      <c r="DR49" s="211">
        <v>318</v>
      </c>
      <c r="DS49" s="211">
        <v>318</v>
      </c>
      <c r="DT49" s="211">
        <v>318</v>
      </c>
      <c r="DU49" s="211">
        <v>319</v>
      </c>
      <c r="DV49" s="211">
        <v>319</v>
      </c>
      <c r="DW49" s="211">
        <v>318</v>
      </c>
      <c r="DX49" s="319">
        <v>320</v>
      </c>
      <c r="DY49" s="328">
        <v>323</v>
      </c>
      <c r="DZ49" s="211">
        <v>326</v>
      </c>
      <c r="EA49" s="324">
        <v>3</v>
      </c>
      <c r="EB49" s="325">
        <v>100.928792569659</v>
      </c>
      <c r="EC49" s="324">
        <v>8</v>
      </c>
      <c r="ED49" s="325">
        <v>102.51572327044001</v>
      </c>
    </row>
    <row r="50" spans="1:134" ht="15" outlineLevel="2">
      <c r="A50" s="310">
        <v>234</v>
      </c>
      <c r="B50" s="311" t="s">
        <v>536</v>
      </c>
      <c r="C50" s="312" t="s">
        <v>400</v>
      </c>
      <c r="D50" s="313">
        <v>386</v>
      </c>
      <c r="E50" s="313">
        <v>386</v>
      </c>
      <c r="F50" s="313">
        <v>386</v>
      </c>
      <c r="G50" s="313">
        <v>386</v>
      </c>
      <c r="H50" s="313">
        <v>386</v>
      </c>
      <c r="I50" s="313">
        <v>390</v>
      </c>
      <c r="J50" s="313">
        <v>390</v>
      </c>
      <c r="K50" s="313">
        <v>390</v>
      </c>
      <c r="L50" s="313">
        <v>390</v>
      </c>
      <c r="M50" s="313">
        <v>390</v>
      </c>
      <c r="N50" s="313">
        <v>385</v>
      </c>
      <c r="O50" s="313">
        <v>415</v>
      </c>
      <c r="P50" s="211">
        <v>414</v>
      </c>
      <c r="Q50" s="211">
        <v>344</v>
      </c>
      <c r="R50" s="211">
        <v>338</v>
      </c>
      <c r="S50" s="211">
        <v>410</v>
      </c>
      <c r="T50" s="211">
        <v>407</v>
      </c>
      <c r="U50" s="211">
        <v>407</v>
      </c>
      <c r="V50" s="211">
        <v>401</v>
      </c>
      <c r="W50" s="211">
        <v>401</v>
      </c>
      <c r="X50" s="211">
        <v>401</v>
      </c>
      <c r="Y50" s="211">
        <v>403</v>
      </c>
      <c r="Z50" s="211">
        <v>402</v>
      </c>
      <c r="AA50" s="211">
        <v>402</v>
      </c>
      <c r="AB50" s="313">
        <v>404</v>
      </c>
      <c r="AC50" s="313">
        <v>402</v>
      </c>
      <c r="AD50" s="313">
        <v>403</v>
      </c>
      <c r="AE50" s="313">
        <v>403</v>
      </c>
      <c r="AF50" s="313">
        <v>402</v>
      </c>
      <c r="AG50" s="313">
        <v>400</v>
      </c>
      <c r="AH50" s="313">
        <v>399</v>
      </c>
      <c r="AI50" s="313">
        <v>402</v>
      </c>
      <c r="AJ50" s="313">
        <v>401</v>
      </c>
      <c r="AK50" s="313">
        <v>403</v>
      </c>
      <c r="AL50" s="313">
        <v>402</v>
      </c>
      <c r="AM50" s="313">
        <v>402</v>
      </c>
      <c r="AN50" s="211">
        <v>402</v>
      </c>
      <c r="AO50" s="211">
        <v>400</v>
      </c>
      <c r="AP50" s="211">
        <v>400</v>
      </c>
      <c r="AQ50" s="211">
        <v>400</v>
      </c>
      <c r="AR50" s="211">
        <v>400</v>
      </c>
      <c r="AS50" s="211">
        <v>399</v>
      </c>
      <c r="AT50" s="211">
        <v>398</v>
      </c>
      <c r="AU50" s="211">
        <v>394</v>
      </c>
      <c r="AV50" s="211">
        <v>394</v>
      </c>
      <c r="AW50" s="211">
        <v>394</v>
      </c>
      <c r="AX50" s="211">
        <v>394</v>
      </c>
      <c r="AY50" s="211">
        <v>392</v>
      </c>
      <c r="AZ50" s="313">
        <v>392</v>
      </c>
      <c r="BA50" s="313">
        <v>392</v>
      </c>
      <c r="BB50" s="313">
        <v>392</v>
      </c>
      <c r="BC50" s="313">
        <v>393</v>
      </c>
      <c r="BD50" s="313">
        <v>392</v>
      </c>
      <c r="BE50" s="313">
        <v>390</v>
      </c>
      <c r="BF50" s="313">
        <v>385</v>
      </c>
      <c r="BG50" s="313">
        <v>390</v>
      </c>
      <c r="BH50" s="313">
        <v>389</v>
      </c>
      <c r="BI50" s="313">
        <v>389</v>
      </c>
      <c r="BJ50" s="313">
        <v>389</v>
      </c>
      <c r="BK50" s="313">
        <v>389</v>
      </c>
      <c r="BL50" s="211">
        <v>385</v>
      </c>
      <c r="BM50" s="211">
        <v>384</v>
      </c>
      <c r="BN50" s="211">
        <v>384</v>
      </c>
      <c r="BO50" s="211">
        <v>385</v>
      </c>
      <c r="BP50" s="211">
        <v>385</v>
      </c>
      <c r="BQ50" s="211">
        <v>386</v>
      </c>
      <c r="BR50" s="211">
        <v>378</v>
      </c>
      <c r="BS50" s="211">
        <v>378</v>
      </c>
      <c r="BT50" s="211">
        <v>378</v>
      </c>
      <c r="BU50" s="211">
        <v>378</v>
      </c>
      <c r="BV50" s="211">
        <v>380</v>
      </c>
      <c r="BW50" s="211">
        <v>383</v>
      </c>
      <c r="BX50" s="313">
        <v>383</v>
      </c>
      <c r="BY50" s="313">
        <v>382</v>
      </c>
      <c r="BZ50" s="313">
        <v>423</v>
      </c>
      <c r="CA50" s="313">
        <v>397</v>
      </c>
      <c r="CB50" s="313">
        <v>409</v>
      </c>
      <c r="CC50" s="313">
        <v>406</v>
      </c>
      <c r="CD50" s="313">
        <v>405</v>
      </c>
      <c r="CE50" s="313">
        <v>404</v>
      </c>
      <c r="CF50" s="313">
        <v>403</v>
      </c>
      <c r="CG50" s="313">
        <v>398</v>
      </c>
      <c r="CH50" s="313">
        <v>394</v>
      </c>
      <c r="CI50" s="313">
        <v>395</v>
      </c>
      <c r="CJ50" s="211">
        <v>391</v>
      </c>
      <c r="CK50" s="211">
        <v>388</v>
      </c>
      <c r="CL50" s="211">
        <v>386</v>
      </c>
      <c r="CM50" s="211">
        <v>397</v>
      </c>
      <c r="CN50" s="211">
        <v>398</v>
      </c>
      <c r="CO50" s="211">
        <v>400</v>
      </c>
      <c r="CP50" s="211">
        <v>399</v>
      </c>
      <c r="CQ50" s="211">
        <v>400</v>
      </c>
      <c r="CR50" s="211">
        <v>400</v>
      </c>
      <c r="CS50" s="211">
        <v>397</v>
      </c>
      <c r="CT50" s="211">
        <v>400</v>
      </c>
      <c r="CU50" s="211">
        <v>400</v>
      </c>
      <c r="CV50" s="313">
        <v>402</v>
      </c>
      <c r="CW50" s="313">
        <v>397</v>
      </c>
      <c r="CX50" s="313">
        <v>397</v>
      </c>
      <c r="CY50" s="313">
        <v>399</v>
      </c>
      <c r="CZ50" s="313">
        <v>397</v>
      </c>
      <c r="DA50" s="313">
        <v>396</v>
      </c>
      <c r="DB50" s="313">
        <v>396</v>
      </c>
      <c r="DC50" s="313">
        <v>399</v>
      </c>
      <c r="DD50" s="313">
        <v>401</v>
      </c>
      <c r="DE50" s="313">
        <v>401</v>
      </c>
      <c r="DF50" s="313">
        <v>401</v>
      </c>
      <c r="DG50" s="313">
        <v>403</v>
      </c>
      <c r="DH50" s="211">
        <v>400</v>
      </c>
      <c r="DI50" s="211">
        <v>397</v>
      </c>
      <c r="DJ50" s="211">
        <v>389</v>
      </c>
      <c r="DK50" s="211">
        <v>393</v>
      </c>
      <c r="DL50" s="211">
        <v>393</v>
      </c>
      <c r="DM50" s="211">
        <v>395</v>
      </c>
      <c r="DN50" s="211">
        <v>392</v>
      </c>
      <c r="DO50" s="211">
        <v>395</v>
      </c>
      <c r="DP50" s="211">
        <v>394</v>
      </c>
      <c r="DQ50" s="211">
        <v>403</v>
      </c>
      <c r="DR50" s="211">
        <v>402</v>
      </c>
      <c r="DS50" s="211">
        <v>402</v>
      </c>
      <c r="DT50" s="211">
        <v>399</v>
      </c>
      <c r="DU50" s="211">
        <v>394</v>
      </c>
      <c r="DV50" s="211">
        <v>400</v>
      </c>
      <c r="DW50" s="211">
        <v>398</v>
      </c>
      <c r="DX50" s="319">
        <v>405</v>
      </c>
      <c r="DY50" s="328">
        <v>406</v>
      </c>
      <c r="DZ50" s="211">
        <v>409</v>
      </c>
      <c r="EA50" s="324">
        <v>3</v>
      </c>
      <c r="EB50" s="325">
        <v>100.73891625615801</v>
      </c>
      <c r="EC50" s="324">
        <v>7</v>
      </c>
      <c r="ED50" s="325">
        <v>101.74129353233801</v>
      </c>
    </row>
    <row r="51" spans="1:134" ht="15" outlineLevel="2">
      <c r="A51" s="310">
        <v>240</v>
      </c>
      <c r="B51" s="311" t="s">
        <v>536</v>
      </c>
      <c r="C51" s="312" t="s">
        <v>579</v>
      </c>
      <c r="D51" s="313">
        <v>222</v>
      </c>
      <c r="E51" s="313">
        <v>222</v>
      </c>
      <c r="F51" s="313">
        <v>222</v>
      </c>
      <c r="G51" s="313">
        <v>222</v>
      </c>
      <c r="H51" s="313">
        <v>222</v>
      </c>
      <c r="I51" s="313">
        <v>224</v>
      </c>
      <c r="J51" s="313">
        <v>223</v>
      </c>
      <c r="K51" s="313">
        <v>224</v>
      </c>
      <c r="L51" s="313">
        <v>224</v>
      </c>
      <c r="M51" s="313">
        <v>224</v>
      </c>
      <c r="N51" s="313">
        <v>220</v>
      </c>
      <c r="O51" s="313">
        <v>226</v>
      </c>
      <c r="P51" s="211">
        <v>226</v>
      </c>
      <c r="Q51" s="211">
        <v>199</v>
      </c>
      <c r="R51" s="211">
        <v>194</v>
      </c>
      <c r="S51" s="211">
        <v>263</v>
      </c>
      <c r="T51" s="211">
        <v>259</v>
      </c>
      <c r="U51" s="211">
        <v>262</v>
      </c>
      <c r="V51" s="211">
        <v>258</v>
      </c>
      <c r="W51" s="211">
        <v>257</v>
      </c>
      <c r="X51" s="211">
        <v>256</v>
      </c>
      <c r="Y51" s="211">
        <v>256</v>
      </c>
      <c r="Z51" s="211">
        <v>256</v>
      </c>
      <c r="AA51" s="211">
        <v>259</v>
      </c>
      <c r="AB51" s="313">
        <v>259</v>
      </c>
      <c r="AC51" s="313">
        <v>259</v>
      </c>
      <c r="AD51" s="313">
        <v>261</v>
      </c>
      <c r="AE51" s="313">
        <v>261</v>
      </c>
      <c r="AF51" s="313">
        <v>260</v>
      </c>
      <c r="AG51" s="313">
        <v>259</v>
      </c>
      <c r="AH51" s="313">
        <v>259</v>
      </c>
      <c r="AI51" s="313">
        <v>260</v>
      </c>
      <c r="AJ51" s="313">
        <v>259</v>
      </c>
      <c r="AK51" s="313">
        <v>260</v>
      </c>
      <c r="AL51" s="313">
        <v>260</v>
      </c>
      <c r="AM51" s="313">
        <v>260</v>
      </c>
      <c r="AN51" s="211">
        <v>260</v>
      </c>
      <c r="AO51" s="211">
        <v>259</v>
      </c>
      <c r="AP51" s="211">
        <v>259</v>
      </c>
      <c r="AQ51" s="211">
        <v>259</v>
      </c>
      <c r="AR51" s="211">
        <v>259</v>
      </c>
      <c r="AS51" s="211">
        <v>259</v>
      </c>
      <c r="AT51" s="211">
        <v>259</v>
      </c>
      <c r="AU51" s="211">
        <v>259</v>
      </c>
      <c r="AV51" s="211">
        <v>258</v>
      </c>
      <c r="AW51" s="211">
        <v>258</v>
      </c>
      <c r="AX51" s="211">
        <v>257</v>
      </c>
      <c r="AY51" s="211">
        <v>256</v>
      </c>
      <c r="AZ51" s="313">
        <v>256</v>
      </c>
      <c r="BA51" s="313">
        <v>255</v>
      </c>
      <c r="BB51" s="313">
        <v>253</v>
      </c>
      <c r="BC51" s="313">
        <v>250</v>
      </c>
      <c r="BD51" s="313">
        <v>249</v>
      </c>
      <c r="BE51" s="313">
        <v>249</v>
      </c>
      <c r="BF51" s="313">
        <v>246</v>
      </c>
      <c r="BG51" s="313">
        <v>245</v>
      </c>
      <c r="BH51" s="313">
        <v>245</v>
      </c>
      <c r="BI51" s="313">
        <v>245</v>
      </c>
      <c r="BJ51" s="313">
        <v>243</v>
      </c>
      <c r="BK51" s="313">
        <v>243</v>
      </c>
      <c r="BL51" s="211">
        <v>244</v>
      </c>
      <c r="BM51" s="211">
        <v>244</v>
      </c>
      <c r="BN51" s="211">
        <v>252</v>
      </c>
      <c r="BO51" s="211">
        <v>252</v>
      </c>
      <c r="BP51" s="211">
        <v>252</v>
      </c>
      <c r="BQ51" s="211">
        <v>253</v>
      </c>
      <c r="BR51" s="211">
        <v>252</v>
      </c>
      <c r="BS51" s="211">
        <v>251</v>
      </c>
      <c r="BT51" s="211">
        <v>251</v>
      </c>
      <c r="BU51" s="211">
        <v>251</v>
      </c>
      <c r="BV51" s="211">
        <v>251</v>
      </c>
      <c r="BW51" s="211">
        <v>251</v>
      </c>
      <c r="BX51" s="313">
        <v>252</v>
      </c>
      <c r="BY51" s="313">
        <v>249</v>
      </c>
      <c r="BZ51" s="313">
        <v>258</v>
      </c>
      <c r="CA51" s="313">
        <v>256</v>
      </c>
      <c r="CB51" s="313">
        <v>255</v>
      </c>
      <c r="CC51" s="313">
        <v>255</v>
      </c>
      <c r="CD51" s="313">
        <v>255</v>
      </c>
      <c r="CE51" s="313">
        <v>254</v>
      </c>
      <c r="CF51" s="313">
        <v>251</v>
      </c>
      <c r="CG51" s="313">
        <v>251</v>
      </c>
      <c r="CH51" s="313">
        <v>249</v>
      </c>
      <c r="CI51" s="313">
        <v>249</v>
      </c>
      <c r="CJ51" s="211">
        <v>247</v>
      </c>
      <c r="CK51" s="211">
        <v>244</v>
      </c>
      <c r="CL51" s="211">
        <v>243</v>
      </c>
      <c r="CM51" s="211">
        <v>248</v>
      </c>
      <c r="CN51" s="211">
        <v>248</v>
      </c>
      <c r="CO51" s="211">
        <v>251</v>
      </c>
      <c r="CP51" s="211">
        <v>250</v>
      </c>
      <c r="CQ51" s="211">
        <v>249</v>
      </c>
      <c r="CR51" s="211">
        <v>250</v>
      </c>
      <c r="CS51" s="211">
        <v>249</v>
      </c>
      <c r="CT51" s="211">
        <v>250</v>
      </c>
      <c r="CU51" s="211">
        <v>248</v>
      </c>
      <c r="CV51" s="313">
        <v>246</v>
      </c>
      <c r="CW51" s="313">
        <v>248</v>
      </c>
      <c r="CX51" s="313">
        <v>249</v>
      </c>
      <c r="CY51" s="313">
        <v>250</v>
      </c>
      <c r="CZ51" s="313">
        <v>248</v>
      </c>
      <c r="DA51" s="313">
        <v>248</v>
      </c>
      <c r="DB51" s="313">
        <v>249</v>
      </c>
      <c r="DC51" s="313">
        <v>249</v>
      </c>
      <c r="DD51" s="313">
        <v>250</v>
      </c>
      <c r="DE51" s="313">
        <v>248</v>
      </c>
      <c r="DF51" s="313">
        <v>245</v>
      </c>
      <c r="DG51" s="313">
        <v>244</v>
      </c>
      <c r="DH51" s="211">
        <v>244</v>
      </c>
      <c r="DI51" s="211">
        <v>242</v>
      </c>
      <c r="DJ51" s="211">
        <v>241</v>
      </c>
      <c r="DK51" s="211">
        <v>242</v>
      </c>
      <c r="DL51" s="211">
        <v>249</v>
      </c>
      <c r="DM51" s="211">
        <v>250</v>
      </c>
      <c r="DN51" s="211">
        <v>247</v>
      </c>
      <c r="DO51" s="211">
        <v>247</v>
      </c>
      <c r="DP51" s="211">
        <v>247</v>
      </c>
      <c r="DQ51" s="211">
        <v>245</v>
      </c>
      <c r="DR51" s="211">
        <v>247</v>
      </c>
      <c r="DS51" s="211">
        <v>247</v>
      </c>
      <c r="DT51" s="211">
        <v>250</v>
      </c>
      <c r="DU51" s="211">
        <v>250</v>
      </c>
      <c r="DV51" s="211">
        <v>252</v>
      </c>
      <c r="DW51" s="211">
        <v>249</v>
      </c>
      <c r="DX51" s="319">
        <v>249</v>
      </c>
      <c r="DY51" s="328">
        <v>248</v>
      </c>
      <c r="DZ51" s="211">
        <v>249</v>
      </c>
      <c r="EA51" s="324">
        <v>1</v>
      </c>
      <c r="EB51" s="325">
        <v>100.403225806452</v>
      </c>
      <c r="EC51" s="324">
        <v>2</v>
      </c>
      <c r="ED51" s="325">
        <v>100.80971659919</v>
      </c>
    </row>
    <row r="52" spans="1:134" ht="15" outlineLevel="2">
      <c r="A52" s="310">
        <v>284</v>
      </c>
      <c r="B52" s="311" t="s">
        <v>536</v>
      </c>
      <c r="C52" s="312" t="s">
        <v>407</v>
      </c>
      <c r="D52" s="313">
        <v>607</v>
      </c>
      <c r="E52" s="313">
        <v>607</v>
      </c>
      <c r="F52" s="313">
        <v>607</v>
      </c>
      <c r="G52" s="313">
        <v>607</v>
      </c>
      <c r="H52" s="313">
        <v>607</v>
      </c>
      <c r="I52" s="313">
        <v>621</v>
      </c>
      <c r="J52" s="313">
        <v>621</v>
      </c>
      <c r="K52" s="313">
        <v>621</v>
      </c>
      <c r="L52" s="313">
        <v>621</v>
      </c>
      <c r="M52" s="313">
        <v>621</v>
      </c>
      <c r="N52" s="313">
        <v>619</v>
      </c>
      <c r="O52" s="313">
        <v>634</v>
      </c>
      <c r="P52" s="211">
        <v>627</v>
      </c>
      <c r="Q52" s="211">
        <v>547</v>
      </c>
      <c r="R52" s="211">
        <v>544</v>
      </c>
      <c r="S52" s="211">
        <v>692</v>
      </c>
      <c r="T52" s="211">
        <v>684</v>
      </c>
      <c r="U52" s="211">
        <v>684</v>
      </c>
      <c r="V52" s="211">
        <v>682</v>
      </c>
      <c r="W52" s="211">
        <v>679</v>
      </c>
      <c r="X52" s="211">
        <v>679</v>
      </c>
      <c r="Y52" s="211">
        <v>687</v>
      </c>
      <c r="Z52" s="211">
        <v>684</v>
      </c>
      <c r="AA52" s="211">
        <v>688</v>
      </c>
      <c r="AB52" s="313">
        <v>690</v>
      </c>
      <c r="AC52" s="313">
        <v>691</v>
      </c>
      <c r="AD52" s="313">
        <v>692</v>
      </c>
      <c r="AE52" s="313">
        <v>692</v>
      </c>
      <c r="AF52" s="313">
        <v>673</v>
      </c>
      <c r="AG52" s="313">
        <v>664</v>
      </c>
      <c r="AH52" s="313">
        <v>662</v>
      </c>
      <c r="AI52" s="313">
        <v>660</v>
      </c>
      <c r="AJ52" s="313">
        <v>659</v>
      </c>
      <c r="AK52" s="313">
        <v>659</v>
      </c>
      <c r="AL52" s="313">
        <v>660</v>
      </c>
      <c r="AM52" s="313">
        <v>659</v>
      </c>
      <c r="AN52" s="211">
        <v>657</v>
      </c>
      <c r="AO52" s="211">
        <v>660</v>
      </c>
      <c r="AP52" s="211">
        <v>659</v>
      </c>
      <c r="AQ52" s="211">
        <v>659</v>
      </c>
      <c r="AR52" s="211">
        <v>657</v>
      </c>
      <c r="AS52" s="211">
        <v>656</v>
      </c>
      <c r="AT52" s="211">
        <v>654</v>
      </c>
      <c r="AU52" s="211">
        <v>650</v>
      </c>
      <c r="AV52" s="211">
        <v>649</v>
      </c>
      <c r="AW52" s="211">
        <v>649</v>
      </c>
      <c r="AX52" s="211">
        <v>646</v>
      </c>
      <c r="AY52" s="211">
        <v>643</v>
      </c>
      <c r="AZ52" s="313">
        <v>643</v>
      </c>
      <c r="BA52" s="313">
        <v>642</v>
      </c>
      <c r="BB52" s="313">
        <v>633</v>
      </c>
      <c r="BC52" s="313">
        <v>633</v>
      </c>
      <c r="BD52" s="313">
        <v>632</v>
      </c>
      <c r="BE52" s="313">
        <v>631</v>
      </c>
      <c r="BF52" s="313">
        <v>621</v>
      </c>
      <c r="BG52" s="313">
        <v>617</v>
      </c>
      <c r="BH52" s="313">
        <v>616</v>
      </c>
      <c r="BI52" s="313">
        <v>615</v>
      </c>
      <c r="BJ52" s="313">
        <v>628</v>
      </c>
      <c r="BK52" s="313">
        <v>627</v>
      </c>
      <c r="BL52" s="211">
        <v>621</v>
      </c>
      <c r="BM52" s="211">
        <v>621</v>
      </c>
      <c r="BN52" s="211">
        <v>630</v>
      </c>
      <c r="BO52" s="211">
        <v>631</v>
      </c>
      <c r="BP52" s="211">
        <v>631</v>
      </c>
      <c r="BQ52" s="211">
        <v>634</v>
      </c>
      <c r="BR52" s="211">
        <v>624</v>
      </c>
      <c r="BS52" s="211">
        <v>627</v>
      </c>
      <c r="BT52" s="211">
        <v>626</v>
      </c>
      <c r="BU52" s="211">
        <v>626</v>
      </c>
      <c r="BV52" s="211">
        <v>622</v>
      </c>
      <c r="BW52" s="211">
        <v>625</v>
      </c>
      <c r="BX52" s="313">
        <v>628</v>
      </c>
      <c r="BY52" s="313">
        <v>626</v>
      </c>
      <c r="BZ52" s="313">
        <v>670</v>
      </c>
      <c r="CA52" s="313">
        <v>663</v>
      </c>
      <c r="CB52" s="313">
        <v>665</v>
      </c>
      <c r="CC52" s="313">
        <v>662</v>
      </c>
      <c r="CD52" s="313">
        <v>660</v>
      </c>
      <c r="CE52" s="313">
        <v>655</v>
      </c>
      <c r="CF52" s="313">
        <v>655</v>
      </c>
      <c r="CG52" s="313">
        <v>655</v>
      </c>
      <c r="CH52" s="313">
        <v>651</v>
      </c>
      <c r="CI52" s="313">
        <v>634</v>
      </c>
      <c r="CJ52" s="211">
        <v>635</v>
      </c>
      <c r="CK52" s="211">
        <v>632</v>
      </c>
      <c r="CL52" s="211">
        <v>625</v>
      </c>
      <c r="CM52" s="211">
        <v>631</v>
      </c>
      <c r="CN52" s="211">
        <v>631</v>
      </c>
      <c r="CO52" s="211">
        <v>633</v>
      </c>
      <c r="CP52" s="211">
        <v>634</v>
      </c>
      <c r="CQ52" s="211">
        <v>638</v>
      </c>
      <c r="CR52" s="211">
        <v>637</v>
      </c>
      <c r="CS52" s="211">
        <v>635</v>
      </c>
      <c r="CT52" s="211">
        <v>634</v>
      </c>
      <c r="CU52" s="211">
        <v>632</v>
      </c>
      <c r="CV52" s="313">
        <v>632</v>
      </c>
      <c r="CW52" s="313">
        <v>628</v>
      </c>
      <c r="CX52" s="313">
        <v>630</v>
      </c>
      <c r="CY52" s="313">
        <v>637</v>
      </c>
      <c r="CZ52" s="313">
        <v>637</v>
      </c>
      <c r="DA52" s="313">
        <v>640</v>
      </c>
      <c r="DB52" s="313">
        <v>637</v>
      </c>
      <c r="DC52" s="313">
        <v>637</v>
      </c>
      <c r="DD52" s="313">
        <v>635</v>
      </c>
      <c r="DE52" s="313">
        <v>637</v>
      </c>
      <c r="DF52" s="313">
        <v>631</v>
      </c>
      <c r="DG52" s="313">
        <v>630</v>
      </c>
      <c r="DH52" s="211">
        <v>629</v>
      </c>
      <c r="DI52" s="211">
        <v>631</v>
      </c>
      <c r="DJ52" s="211">
        <v>633</v>
      </c>
      <c r="DK52" s="211">
        <v>634</v>
      </c>
      <c r="DL52" s="211">
        <v>634</v>
      </c>
      <c r="DM52" s="211">
        <v>634</v>
      </c>
      <c r="DN52" s="211">
        <v>633</v>
      </c>
      <c r="DO52" s="211">
        <v>628</v>
      </c>
      <c r="DP52" s="211">
        <v>626</v>
      </c>
      <c r="DQ52" s="211">
        <v>627</v>
      </c>
      <c r="DR52" s="211">
        <v>631</v>
      </c>
      <c r="DS52" s="211">
        <v>631</v>
      </c>
      <c r="DT52" s="211">
        <v>627</v>
      </c>
      <c r="DU52" s="211">
        <v>625</v>
      </c>
      <c r="DV52" s="211">
        <v>625</v>
      </c>
      <c r="DW52" s="211">
        <v>621</v>
      </c>
      <c r="DX52" s="319">
        <v>620</v>
      </c>
      <c r="DY52" s="328">
        <v>624</v>
      </c>
      <c r="DZ52" s="211">
        <v>622</v>
      </c>
      <c r="EA52" s="324">
        <v>-2</v>
      </c>
      <c r="EB52" s="325">
        <v>99.679487179487197</v>
      </c>
      <c r="EC52" s="324">
        <v>-9</v>
      </c>
      <c r="ED52" s="325">
        <v>98.573692551505502</v>
      </c>
    </row>
    <row r="53" spans="1:134" ht="15" outlineLevel="2">
      <c r="A53" s="310">
        <v>306</v>
      </c>
      <c r="B53" s="311" t="s">
        <v>536</v>
      </c>
      <c r="C53" s="312" t="s">
        <v>408</v>
      </c>
      <c r="D53" s="313">
        <v>74</v>
      </c>
      <c r="E53" s="313">
        <v>74</v>
      </c>
      <c r="F53" s="313">
        <v>74</v>
      </c>
      <c r="G53" s="313">
        <v>74</v>
      </c>
      <c r="H53" s="313">
        <v>74</v>
      </c>
      <c r="I53" s="313">
        <v>75</v>
      </c>
      <c r="J53" s="313">
        <v>75</v>
      </c>
      <c r="K53" s="313">
        <v>75</v>
      </c>
      <c r="L53" s="313">
        <v>75</v>
      </c>
      <c r="M53" s="313">
        <v>75</v>
      </c>
      <c r="N53" s="313">
        <v>75</v>
      </c>
      <c r="O53" s="313">
        <v>78</v>
      </c>
      <c r="P53" s="211">
        <v>77</v>
      </c>
      <c r="Q53" s="211">
        <v>71</v>
      </c>
      <c r="R53" s="211">
        <v>70</v>
      </c>
      <c r="S53" s="211">
        <v>98</v>
      </c>
      <c r="T53" s="211">
        <v>98</v>
      </c>
      <c r="U53" s="211">
        <v>106</v>
      </c>
      <c r="V53" s="211">
        <v>106</v>
      </c>
      <c r="W53" s="211">
        <v>105</v>
      </c>
      <c r="X53" s="211">
        <v>105</v>
      </c>
      <c r="Y53" s="211">
        <v>107</v>
      </c>
      <c r="Z53" s="211">
        <v>107</v>
      </c>
      <c r="AA53" s="211">
        <v>108</v>
      </c>
      <c r="AB53" s="313">
        <v>108</v>
      </c>
      <c r="AC53" s="313">
        <v>109</v>
      </c>
      <c r="AD53" s="313">
        <v>110</v>
      </c>
      <c r="AE53" s="313">
        <v>110</v>
      </c>
      <c r="AF53" s="313">
        <v>107</v>
      </c>
      <c r="AG53" s="313">
        <v>107</v>
      </c>
      <c r="AH53" s="313">
        <v>108</v>
      </c>
      <c r="AI53" s="313">
        <v>108</v>
      </c>
      <c r="AJ53" s="313">
        <v>109</v>
      </c>
      <c r="AK53" s="313">
        <v>110</v>
      </c>
      <c r="AL53" s="313">
        <v>110</v>
      </c>
      <c r="AM53" s="313">
        <v>110</v>
      </c>
      <c r="AN53" s="211">
        <v>110</v>
      </c>
      <c r="AO53" s="211">
        <v>110</v>
      </c>
      <c r="AP53" s="211">
        <v>110</v>
      </c>
      <c r="AQ53" s="211">
        <v>108</v>
      </c>
      <c r="AR53" s="211">
        <v>108</v>
      </c>
      <c r="AS53" s="211">
        <v>108</v>
      </c>
      <c r="AT53" s="211">
        <v>108</v>
      </c>
      <c r="AU53" s="211">
        <v>108</v>
      </c>
      <c r="AV53" s="211">
        <v>108</v>
      </c>
      <c r="AW53" s="211">
        <v>107</v>
      </c>
      <c r="AX53" s="211">
        <v>107</v>
      </c>
      <c r="AY53" s="211">
        <v>107</v>
      </c>
      <c r="AZ53" s="313">
        <v>107</v>
      </c>
      <c r="BA53" s="313">
        <v>107</v>
      </c>
      <c r="BB53" s="313">
        <v>107</v>
      </c>
      <c r="BC53" s="313">
        <v>106</v>
      </c>
      <c r="BD53" s="313">
        <v>105</v>
      </c>
      <c r="BE53" s="313">
        <v>104</v>
      </c>
      <c r="BF53" s="313">
        <v>100</v>
      </c>
      <c r="BG53" s="313">
        <v>101</v>
      </c>
      <c r="BH53" s="313">
        <v>100</v>
      </c>
      <c r="BI53" s="313">
        <v>100</v>
      </c>
      <c r="BJ53" s="313">
        <v>101</v>
      </c>
      <c r="BK53" s="313">
        <v>101</v>
      </c>
      <c r="BL53" s="211">
        <v>100</v>
      </c>
      <c r="BM53" s="211">
        <v>100</v>
      </c>
      <c r="BN53" s="211">
        <v>102</v>
      </c>
      <c r="BO53" s="211">
        <v>102</v>
      </c>
      <c r="BP53" s="211">
        <v>102</v>
      </c>
      <c r="BQ53" s="211">
        <v>102</v>
      </c>
      <c r="BR53" s="211">
        <v>99</v>
      </c>
      <c r="BS53" s="211">
        <v>98</v>
      </c>
      <c r="BT53" s="211">
        <v>96</v>
      </c>
      <c r="BU53" s="211">
        <v>96</v>
      </c>
      <c r="BV53" s="211">
        <v>97</v>
      </c>
      <c r="BW53" s="211">
        <v>97</v>
      </c>
      <c r="BX53" s="313">
        <v>96</v>
      </c>
      <c r="BY53" s="313">
        <v>96</v>
      </c>
      <c r="BZ53" s="313">
        <v>99</v>
      </c>
      <c r="CA53" s="313">
        <v>98</v>
      </c>
      <c r="CB53" s="313">
        <v>99</v>
      </c>
      <c r="CC53" s="313">
        <v>99</v>
      </c>
      <c r="CD53" s="313">
        <v>98</v>
      </c>
      <c r="CE53" s="313">
        <v>98</v>
      </c>
      <c r="CF53" s="313">
        <v>99</v>
      </c>
      <c r="CG53" s="313">
        <v>99</v>
      </c>
      <c r="CH53" s="313">
        <v>98</v>
      </c>
      <c r="CI53" s="313">
        <v>95</v>
      </c>
      <c r="CJ53" s="211">
        <v>95</v>
      </c>
      <c r="CK53" s="211">
        <v>95</v>
      </c>
      <c r="CL53" s="211">
        <v>96</v>
      </c>
      <c r="CM53" s="211">
        <v>96</v>
      </c>
      <c r="CN53" s="211">
        <v>96</v>
      </c>
      <c r="CO53" s="211">
        <v>95</v>
      </c>
      <c r="CP53" s="211">
        <v>95</v>
      </c>
      <c r="CQ53" s="211">
        <v>95</v>
      </c>
      <c r="CR53" s="211">
        <v>95</v>
      </c>
      <c r="CS53" s="211">
        <v>95</v>
      </c>
      <c r="CT53" s="211">
        <v>96</v>
      </c>
      <c r="CU53" s="211">
        <v>96</v>
      </c>
      <c r="CV53" s="313">
        <v>97</v>
      </c>
      <c r="CW53" s="313">
        <v>96</v>
      </c>
      <c r="CX53" s="313">
        <v>98</v>
      </c>
      <c r="CY53" s="313">
        <v>99</v>
      </c>
      <c r="CZ53" s="313">
        <v>97</v>
      </c>
      <c r="DA53" s="313">
        <v>98</v>
      </c>
      <c r="DB53" s="313">
        <v>97</v>
      </c>
      <c r="DC53" s="313">
        <v>98</v>
      </c>
      <c r="DD53" s="313">
        <v>98</v>
      </c>
      <c r="DE53" s="313">
        <v>98</v>
      </c>
      <c r="DF53" s="313">
        <v>97</v>
      </c>
      <c r="DG53" s="313">
        <v>97</v>
      </c>
      <c r="DH53" s="211">
        <v>96</v>
      </c>
      <c r="DI53" s="211">
        <v>96</v>
      </c>
      <c r="DJ53" s="211">
        <v>98</v>
      </c>
      <c r="DK53" s="211">
        <v>97</v>
      </c>
      <c r="DL53" s="211">
        <v>98</v>
      </c>
      <c r="DM53" s="211">
        <v>98</v>
      </c>
      <c r="DN53" s="211">
        <v>99</v>
      </c>
      <c r="DO53" s="211">
        <v>99</v>
      </c>
      <c r="DP53" s="211">
        <v>99</v>
      </c>
      <c r="DQ53" s="211">
        <v>98</v>
      </c>
      <c r="DR53" s="211">
        <v>98</v>
      </c>
      <c r="DS53" s="211">
        <v>98</v>
      </c>
      <c r="DT53" s="211">
        <v>96</v>
      </c>
      <c r="DU53" s="211">
        <v>96</v>
      </c>
      <c r="DV53" s="211">
        <v>96</v>
      </c>
      <c r="DW53" s="211">
        <v>96</v>
      </c>
      <c r="DX53" s="319">
        <v>97</v>
      </c>
      <c r="DY53" s="328">
        <v>97</v>
      </c>
      <c r="DZ53" s="211">
        <v>97</v>
      </c>
      <c r="EA53" s="324">
        <v>0</v>
      </c>
      <c r="EB53" s="325">
        <v>100</v>
      </c>
      <c r="EC53" s="324">
        <v>-1</v>
      </c>
      <c r="ED53" s="325">
        <v>98.979591836734699</v>
      </c>
    </row>
    <row r="54" spans="1:134" ht="15" outlineLevel="2">
      <c r="A54" s="310">
        <v>347</v>
      </c>
      <c r="B54" s="311" t="s">
        <v>536</v>
      </c>
      <c r="C54" s="312" t="s">
        <v>415</v>
      </c>
      <c r="D54" s="313">
        <v>57</v>
      </c>
      <c r="E54" s="313">
        <v>57</v>
      </c>
      <c r="F54" s="313">
        <v>57</v>
      </c>
      <c r="G54" s="313">
        <v>57</v>
      </c>
      <c r="H54" s="313">
        <v>57</v>
      </c>
      <c r="I54" s="313">
        <v>57</v>
      </c>
      <c r="J54" s="313">
        <v>57</v>
      </c>
      <c r="K54" s="313">
        <v>57</v>
      </c>
      <c r="L54" s="313">
        <v>57</v>
      </c>
      <c r="M54" s="313">
        <v>57</v>
      </c>
      <c r="N54" s="313">
        <v>57</v>
      </c>
      <c r="O54" s="313">
        <v>61</v>
      </c>
      <c r="P54" s="211">
        <v>61</v>
      </c>
      <c r="Q54" s="211">
        <v>57</v>
      </c>
      <c r="R54" s="211">
        <v>57</v>
      </c>
      <c r="S54" s="211">
        <v>94</v>
      </c>
      <c r="T54" s="211">
        <v>93</v>
      </c>
      <c r="U54" s="211">
        <v>96</v>
      </c>
      <c r="V54" s="211">
        <v>96</v>
      </c>
      <c r="W54" s="211">
        <v>96</v>
      </c>
      <c r="X54" s="211">
        <v>96</v>
      </c>
      <c r="Y54" s="211">
        <v>95</v>
      </c>
      <c r="Z54" s="211">
        <v>95</v>
      </c>
      <c r="AA54" s="211">
        <v>96</v>
      </c>
      <c r="AB54" s="313">
        <v>96</v>
      </c>
      <c r="AC54" s="313">
        <v>97</v>
      </c>
      <c r="AD54" s="313">
        <v>98</v>
      </c>
      <c r="AE54" s="313">
        <v>98</v>
      </c>
      <c r="AF54" s="313">
        <v>101</v>
      </c>
      <c r="AG54" s="313">
        <v>101</v>
      </c>
      <c r="AH54" s="313">
        <v>101</v>
      </c>
      <c r="AI54" s="313">
        <v>101</v>
      </c>
      <c r="AJ54" s="313">
        <v>101</v>
      </c>
      <c r="AK54" s="313">
        <v>101</v>
      </c>
      <c r="AL54" s="313">
        <v>101</v>
      </c>
      <c r="AM54" s="313">
        <v>101</v>
      </c>
      <c r="AN54" s="211">
        <v>101</v>
      </c>
      <c r="AO54" s="211">
        <v>101</v>
      </c>
      <c r="AP54" s="211">
        <v>101</v>
      </c>
      <c r="AQ54" s="211">
        <v>101</v>
      </c>
      <c r="AR54" s="211">
        <v>101</v>
      </c>
      <c r="AS54" s="211">
        <v>101</v>
      </c>
      <c r="AT54" s="211">
        <v>101</v>
      </c>
      <c r="AU54" s="211">
        <v>100</v>
      </c>
      <c r="AV54" s="211">
        <v>100</v>
      </c>
      <c r="AW54" s="211">
        <v>100</v>
      </c>
      <c r="AX54" s="211">
        <v>100</v>
      </c>
      <c r="AY54" s="211">
        <v>100</v>
      </c>
      <c r="AZ54" s="313">
        <v>100</v>
      </c>
      <c r="BA54" s="313">
        <v>100</v>
      </c>
      <c r="BB54" s="313">
        <v>100</v>
      </c>
      <c r="BC54" s="313">
        <v>101</v>
      </c>
      <c r="BD54" s="313">
        <v>101</v>
      </c>
      <c r="BE54" s="313">
        <v>101</v>
      </c>
      <c r="BF54" s="313">
        <v>94</v>
      </c>
      <c r="BG54" s="313">
        <v>93</v>
      </c>
      <c r="BH54" s="313">
        <v>93</v>
      </c>
      <c r="BI54" s="313">
        <v>93</v>
      </c>
      <c r="BJ54" s="313">
        <v>94</v>
      </c>
      <c r="BK54" s="313">
        <v>94</v>
      </c>
      <c r="BL54" s="211">
        <v>92</v>
      </c>
      <c r="BM54" s="211">
        <v>92</v>
      </c>
      <c r="BN54" s="211">
        <v>93</v>
      </c>
      <c r="BO54" s="211">
        <v>93</v>
      </c>
      <c r="BP54" s="211">
        <v>93</v>
      </c>
      <c r="BQ54" s="211">
        <v>94</v>
      </c>
      <c r="BR54" s="211">
        <v>93</v>
      </c>
      <c r="BS54" s="211">
        <v>95</v>
      </c>
      <c r="BT54" s="211">
        <v>95</v>
      </c>
      <c r="BU54" s="211">
        <v>95</v>
      </c>
      <c r="BV54" s="211">
        <v>95</v>
      </c>
      <c r="BW54" s="211">
        <v>95</v>
      </c>
      <c r="BX54" s="313">
        <v>97</v>
      </c>
      <c r="BY54" s="313">
        <v>96</v>
      </c>
      <c r="BZ54" s="313">
        <v>98</v>
      </c>
      <c r="CA54" s="313">
        <v>94</v>
      </c>
      <c r="CB54" s="313">
        <v>95</v>
      </c>
      <c r="CC54" s="313">
        <v>95</v>
      </c>
      <c r="CD54" s="313">
        <v>97</v>
      </c>
      <c r="CE54" s="313">
        <v>97</v>
      </c>
      <c r="CF54" s="313">
        <v>97</v>
      </c>
      <c r="CG54" s="313">
        <v>96</v>
      </c>
      <c r="CH54" s="313">
        <v>96</v>
      </c>
      <c r="CI54" s="313">
        <v>97</v>
      </c>
      <c r="CJ54" s="211">
        <v>97</v>
      </c>
      <c r="CK54" s="211">
        <v>97</v>
      </c>
      <c r="CL54" s="211">
        <v>97</v>
      </c>
      <c r="CM54" s="211">
        <v>100</v>
      </c>
      <c r="CN54" s="211">
        <v>98</v>
      </c>
      <c r="CO54" s="211">
        <v>98</v>
      </c>
      <c r="CP54" s="211">
        <v>97</v>
      </c>
      <c r="CQ54" s="211">
        <v>98</v>
      </c>
      <c r="CR54" s="211">
        <v>99</v>
      </c>
      <c r="CS54" s="211">
        <v>99</v>
      </c>
      <c r="CT54" s="211">
        <v>100</v>
      </c>
      <c r="CU54" s="211">
        <v>99</v>
      </c>
      <c r="CV54" s="313">
        <v>98</v>
      </c>
      <c r="CW54" s="313">
        <v>98</v>
      </c>
      <c r="CX54" s="313">
        <v>100</v>
      </c>
      <c r="CY54" s="313">
        <v>102</v>
      </c>
      <c r="CZ54" s="313">
        <v>102</v>
      </c>
      <c r="DA54" s="313">
        <v>102</v>
      </c>
      <c r="DB54" s="313">
        <v>103</v>
      </c>
      <c r="DC54" s="313">
        <v>103</v>
      </c>
      <c r="DD54" s="313">
        <v>103</v>
      </c>
      <c r="DE54" s="313">
        <v>103</v>
      </c>
      <c r="DF54" s="313">
        <v>103</v>
      </c>
      <c r="DG54" s="313">
        <v>103</v>
      </c>
      <c r="DH54" s="211">
        <v>102</v>
      </c>
      <c r="DI54" s="211">
        <v>100</v>
      </c>
      <c r="DJ54" s="211">
        <v>97</v>
      </c>
      <c r="DK54" s="211">
        <v>99</v>
      </c>
      <c r="DL54" s="211">
        <v>97</v>
      </c>
      <c r="DM54" s="211">
        <v>97</v>
      </c>
      <c r="DN54" s="211">
        <v>96</v>
      </c>
      <c r="DO54" s="211">
        <v>98</v>
      </c>
      <c r="DP54" s="211">
        <v>98</v>
      </c>
      <c r="DQ54" s="211">
        <v>98</v>
      </c>
      <c r="DR54" s="211">
        <v>98</v>
      </c>
      <c r="DS54" s="211">
        <v>98</v>
      </c>
      <c r="DT54" s="211">
        <v>97</v>
      </c>
      <c r="DU54" s="211">
        <v>98</v>
      </c>
      <c r="DV54" s="211">
        <v>98</v>
      </c>
      <c r="DW54" s="211">
        <v>98</v>
      </c>
      <c r="DX54" s="319">
        <v>98</v>
      </c>
      <c r="DY54" s="328">
        <v>97</v>
      </c>
      <c r="DZ54" s="211">
        <v>96</v>
      </c>
      <c r="EA54" s="324">
        <v>-1</v>
      </c>
      <c r="EB54" s="325">
        <v>98.9690721649485</v>
      </c>
      <c r="EC54" s="324">
        <v>-2</v>
      </c>
      <c r="ED54" s="325">
        <v>97.959183673469397</v>
      </c>
    </row>
    <row r="55" spans="1:134" ht="15" outlineLevel="2">
      <c r="A55" s="310">
        <v>411</v>
      </c>
      <c r="B55" s="311" t="s">
        <v>536</v>
      </c>
      <c r="C55" s="312" t="s">
        <v>425</v>
      </c>
      <c r="D55" s="313">
        <v>161</v>
      </c>
      <c r="E55" s="313">
        <v>161</v>
      </c>
      <c r="F55" s="313">
        <v>161</v>
      </c>
      <c r="G55" s="313">
        <v>161</v>
      </c>
      <c r="H55" s="313">
        <v>161</v>
      </c>
      <c r="I55" s="313">
        <v>165</v>
      </c>
      <c r="J55" s="313">
        <v>165</v>
      </c>
      <c r="K55" s="313">
        <v>165</v>
      </c>
      <c r="L55" s="313">
        <v>165</v>
      </c>
      <c r="M55" s="313">
        <v>165</v>
      </c>
      <c r="N55" s="313">
        <v>165</v>
      </c>
      <c r="O55" s="313">
        <v>170</v>
      </c>
      <c r="P55" s="211">
        <v>170</v>
      </c>
      <c r="Q55" s="211">
        <v>157</v>
      </c>
      <c r="R55" s="211">
        <v>155</v>
      </c>
      <c r="S55" s="211">
        <v>209</v>
      </c>
      <c r="T55" s="211">
        <v>206</v>
      </c>
      <c r="U55" s="211">
        <v>212</v>
      </c>
      <c r="V55" s="211">
        <v>214</v>
      </c>
      <c r="W55" s="211">
        <v>214</v>
      </c>
      <c r="X55" s="211">
        <v>214</v>
      </c>
      <c r="Y55" s="211">
        <v>218</v>
      </c>
      <c r="Z55" s="211">
        <v>216</v>
      </c>
      <c r="AA55" s="211">
        <v>216</v>
      </c>
      <c r="AB55" s="313">
        <v>217</v>
      </c>
      <c r="AC55" s="313">
        <v>217</v>
      </c>
      <c r="AD55" s="313">
        <v>218</v>
      </c>
      <c r="AE55" s="313">
        <v>218</v>
      </c>
      <c r="AF55" s="313">
        <v>223</v>
      </c>
      <c r="AG55" s="313">
        <v>222</v>
      </c>
      <c r="AH55" s="313">
        <v>223</v>
      </c>
      <c r="AI55" s="313">
        <v>224</v>
      </c>
      <c r="AJ55" s="313">
        <v>225</v>
      </c>
      <c r="AK55" s="313">
        <v>225</v>
      </c>
      <c r="AL55" s="313">
        <v>225</v>
      </c>
      <c r="AM55" s="313">
        <v>224</v>
      </c>
      <c r="AN55" s="211">
        <v>222</v>
      </c>
      <c r="AO55" s="211">
        <v>222</v>
      </c>
      <c r="AP55" s="211">
        <v>222</v>
      </c>
      <c r="AQ55" s="211">
        <v>222</v>
      </c>
      <c r="AR55" s="211">
        <v>220</v>
      </c>
      <c r="AS55" s="211">
        <v>220</v>
      </c>
      <c r="AT55" s="211">
        <v>219</v>
      </c>
      <c r="AU55" s="211">
        <v>218</v>
      </c>
      <c r="AV55" s="211">
        <v>217</v>
      </c>
      <c r="AW55" s="211">
        <v>216</v>
      </c>
      <c r="AX55" s="211">
        <v>214</v>
      </c>
      <c r="AY55" s="211">
        <v>214</v>
      </c>
      <c r="AZ55" s="313">
        <v>214</v>
      </c>
      <c r="BA55" s="313">
        <v>213</v>
      </c>
      <c r="BB55" s="313">
        <v>211</v>
      </c>
      <c r="BC55" s="313">
        <v>211</v>
      </c>
      <c r="BD55" s="313">
        <v>211</v>
      </c>
      <c r="BE55" s="313">
        <v>209</v>
      </c>
      <c r="BF55" s="313">
        <v>204</v>
      </c>
      <c r="BG55" s="313">
        <v>205</v>
      </c>
      <c r="BH55" s="313">
        <v>205</v>
      </c>
      <c r="BI55" s="313">
        <v>205</v>
      </c>
      <c r="BJ55" s="313">
        <v>208</v>
      </c>
      <c r="BK55" s="313">
        <v>208</v>
      </c>
      <c r="BL55" s="211">
        <v>206</v>
      </c>
      <c r="BM55" s="211">
        <v>206</v>
      </c>
      <c r="BN55" s="211">
        <v>211</v>
      </c>
      <c r="BO55" s="211">
        <v>211</v>
      </c>
      <c r="BP55" s="211">
        <v>211</v>
      </c>
      <c r="BQ55" s="211">
        <v>212</v>
      </c>
      <c r="BR55" s="211">
        <v>209</v>
      </c>
      <c r="BS55" s="211">
        <v>208</v>
      </c>
      <c r="BT55" s="211">
        <v>208</v>
      </c>
      <c r="BU55" s="211">
        <v>207</v>
      </c>
      <c r="BV55" s="211">
        <v>207</v>
      </c>
      <c r="BW55" s="211">
        <v>206</v>
      </c>
      <c r="BX55" s="313">
        <v>208</v>
      </c>
      <c r="BY55" s="313">
        <v>207</v>
      </c>
      <c r="BZ55" s="313">
        <v>209</v>
      </c>
      <c r="CA55" s="313">
        <v>207</v>
      </c>
      <c r="CB55" s="313">
        <v>209</v>
      </c>
      <c r="CC55" s="313">
        <v>210</v>
      </c>
      <c r="CD55" s="313">
        <v>210</v>
      </c>
      <c r="CE55" s="313">
        <v>209</v>
      </c>
      <c r="CF55" s="313">
        <v>210</v>
      </c>
      <c r="CG55" s="313">
        <v>210</v>
      </c>
      <c r="CH55" s="313">
        <v>207</v>
      </c>
      <c r="CI55" s="313">
        <v>202</v>
      </c>
      <c r="CJ55" s="211">
        <v>201</v>
      </c>
      <c r="CK55" s="211">
        <v>199</v>
      </c>
      <c r="CL55" s="211">
        <v>199</v>
      </c>
      <c r="CM55" s="211">
        <v>204</v>
      </c>
      <c r="CN55" s="211">
        <v>203</v>
      </c>
      <c r="CO55" s="211">
        <v>204</v>
      </c>
      <c r="CP55" s="211">
        <v>205</v>
      </c>
      <c r="CQ55" s="211">
        <v>205</v>
      </c>
      <c r="CR55" s="211">
        <v>202</v>
      </c>
      <c r="CS55" s="211">
        <v>202</v>
      </c>
      <c r="CT55" s="211">
        <v>204</v>
      </c>
      <c r="CU55" s="211">
        <v>204</v>
      </c>
      <c r="CV55" s="313">
        <v>203</v>
      </c>
      <c r="CW55" s="313">
        <v>202</v>
      </c>
      <c r="CX55" s="313">
        <v>204</v>
      </c>
      <c r="CY55" s="313">
        <v>206</v>
      </c>
      <c r="CZ55" s="313">
        <v>205</v>
      </c>
      <c r="DA55" s="313">
        <v>205</v>
      </c>
      <c r="DB55" s="313">
        <v>205</v>
      </c>
      <c r="DC55" s="313">
        <v>205</v>
      </c>
      <c r="DD55" s="313">
        <v>203</v>
      </c>
      <c r="DE55" s="313">
        <v>202</v>
      </c>
      <c r="DF55" s="313">
        <v>202</v>
      </c>
      <c r="DG55" s="313">
        <v>200</v>
      </c>
      <c r="DH55" s="211">
        <v>200</v>
      </c>
      <c r="DI55" s="211">
        <v>202</v>
      </c>
      <c r="DJ55" s="211">
        <v>204</v>
      </c>
      <c r="DK55" s="211">
        <v>205</v>
      </c>
      <c r="DL55" s="211">
        <v>203</v>
      </c>
      <c r="DM55" s="211">
        <v>203</v>
      </c>
      <c r="DN55" s="211">
        <v>202</v>
      </c>
      <c r="DO55" s="211">
        <v>202</v>
      </c>
      <c r="DP55" s="211">
        <v>201</v>
      </c>
      <c r="DQ55" s="211">
        <v>202</v>
      </c>
      <c r="DR55" s="211">
        <v>201</v>
      </c>
      <c r="DS55" s="211">
        <v>201</v>
      </c>
      <c r="DT55" s="211">
        <v>200</v>
      </c>
      <c r="DU55" s="211">
        <v>200</v>
      </c>
      <c r="DV55" s="211">
        <v>201</v>
      </c>
      <c r="DW55" s="211">
        <v>200</v>
      </c>
      <c r="DX55" s="319">
        <v>201</v>
      </c>
      <c r="DY55" s="328">
        <v>201</v>
      </c>
      <c r="DZ55" s="211">
        <v>199</v>
      </c>
      <c r="EA55" s="324">
        <v>-2</v>
      </c>
      <c r="EB55" s="325">
        <v>99.004975124378106</v>
      </c>
      <c r="EC55" s="324">
        <v>-2</v>
      </c>
      <c r="ED55" s="325">
        <v>99.004975124378106</v>
      </c>
    </row>
    <row r="56" spans="1:134" ht="15" outlineLevel="2">
      <c r="A56" s="310">
        <v>501</v>
      </c>
      <c r="B56" s="311" t="s">
        <v>536</v>
      </c>
      <c r="C56" s="312" t="s">
        <v>434</v>
      </c>
      <c r="D56" s="313">
        <v>44</v>
      </c>
      <c r="E56" s="313">
        <v>44</v>
      </c>
      <c r="F56" s="313">
        <v>44</v>
      </c>
      <c r="G56" s="313">
        <v>44</v>
      </c>
      <c r="H56" s="313">
        <v>44</v>
      </c>
      <c r="I56" s="313">
        <v>44</v>
      </c>
      <c r="J56" s="313">
        <v>44</v>
      </c>
      <c r="K56" s="313">
        <v>44</v>
      </c>
      <c r="L56" s="313">
        <v>44</v>
      </c>
      <c r="M56" s="313">
        <v>44</v>
      </c>
      <c r="N56" s="313">
        <v>44</v>
      </c>
      <c r="O56" s="313">
        <v>44</v>
      </c>
      <c r="P56" s="211">
        <v>44</v>
      </c>
      <c r="Q56" s="211">
        <v>40</v>
      </c>
      <c r="R56" s="211">
        <v>40</v>
      </c>
      <c r="S56" s="211">
        <v>55</v>
      </c>
      <c r="T56" s="211">
        <v>55</v>
      </c>
      <c r="U56" s="211">
        <v>58</v>
      </c>
      <c r="V56" s="211">
        <v>57</v>
      </c>
      <c r="W56" s="211">
        <v>57</v>
      </c>
      <c r="X56" s="211">
        <v>57</v>
      </c>
      <c r="Y56" s="211">
        <v>57</v>
      </c>
      <c r="Z56" s="211">
        <v>57</v>
      </c>
      <c r="AA56" s="211">
        <v>58</v>
      </c>
      <c r="AB56" s="313">
        <v>58</v>
      </c>
      <c r="AC56" s="313">
        <v>58</v>
      </c>
      <c r="AD56" s="313">
        <v>59</v>
      </c>
      <c r="AE56" s="313">
        <v>59</v>
      </c>
      <c r="AF56" s="313">
        <v>59</v>
      </c>
      <c r="AG56" s="313">
        <v>58</v>
      </c>
      <c r="AH56" s="313">
        <v>58</v>
      </c>
      <c r="AI56" s="313">
        <v>58</v>
      </c>
      <c r="AJ56" s="313">
        <v>58</v>
      </c>
      <c r="AK56" s="313">
        <v>57</v>
      </c>
      <c r="AL56" s="313">
        <v>57</v>
      </c>
      <c r="AM56" s="313">
        <v>57</v>
      </c>
      <c r="AN56" s="211">
        <v>57</v>
      </c>
      <c r="AO56" s="211">
        <v>57</v>
      </c>
      <c r="AP56" s="211">
        <v>57</v>
      </c>
      <c r="AQ56" s="211">
        <v>56</v>
      </c>
      <c r="AR56" s="211">
        <v>56</v>
      </c>
      <c r="AS56" s="211">
        <v>56</v>
      </c>
      <c r="AT56" s="211">
        <v>56</v>
      </c>
      <c r="AU56" s="211">
        <v>56</v>
      </c>
      <c r="AV56" s="211">
        <v>56</v>
      </c>
      <c r="AW56" s="211">
        <v>56</v>
      </c>
      <c r="AX56" s="211">
        <v>56</v>
      </c>
      <c r="AY56" s="211">
        <v>56</v>
      </c>
      <c r="AZ56" s="313">
        <v>56</v>
      </c>
      <c r="BA56" s="313">
        <v>56</v>
      </c>
      <c r="BB56" s="313">
        <v>56</v>
      </c>
      <c r="BC56" s="313">
        <v>56</v>
      </c>
      <c r="BD56" s="313">
        <v>56</v>
      </c>
      <c r="BE56" s="313">
        <v>56</v>
      </c>
      <c r="BF56" s="313">
        <v>56</v>
      </c>
      <c r="BG56" s="313">
        <v>56</v>
      </c>
      <c r="BH56" s="313">
        <v>56</v>
      </c>
      <c r="BI56" s="313">
        <v>56</v>
      </c>
      <c r="BJ56" s="313">
        <v>56</v>
      </c>
      <c r="BK56" s="313">
        <v>56</v>
      </c>
      <c r="BL56" s="211">
        <v>56</v>
      </c>
      <c r="BM56" s="211">
        <v>56</v>
      </c>
      <c r="BN56" s="211">
        <v>56</v>
      </c>
      <c r="BO56" s="211">
        <v>56</v>
      </c>
      <c r="BP56" s="211">
        <v>56</v>
      </c>
      <c r="BQ56" s="211">
        <v>56</v>
      </c>
      <c r="BR56" s="211">
        <v>55</v>
      </c>
      <c r="BS56" s="211">
        <v>55</v>
      </c>
      <c r="BT56" s="211">
        <v>55</v>
      </c>
      <c r="BU56" s="211">
        <v>55</v>
      </c>
      <c r="BV56" s="211">
        <v>53</v>
      </c>
      <c r="BW56" s="211">
        <v>53</v>
      </c>
      <c r="BX56" s="313">
        <v>52</v>
      </c>
      <c r="BY56" s="313">
        <v>52</v>
      </c>
      <c r="BZ56" s="313">
        <v>51</v>
      </c>
      <c r="CA56" s="313">
        <v>52</v>
      </c>
      <c r="CB56" s="313">
        <v>54</v>
      </c>
      <c r="CC56" s="313">
        <v>54</v>
      </c>
      <c r="CD56" s="313">
        <v>54</v>
      </c>
      <c r="CE56" s="313">
        <v>54</v>
      </c>
      <c r="CF56" s="313">
        <v>54</v>
      </c>
      <c r="CG56" s="313">
        <v>54</v>
      </c>
      <c r="CH56" s="313">
        <v>54</v>
      </c>
      <c r="CI56" s="313">
        <v>52</v>
      </c>
      <c r="CJ56" s="211">
        <v>51</v>
      </c>
      <c r="CK56" s="211">
        <v>51</v>
      </c>
      <c r="CL56" s="211">
        <v>51</v>
      </c>
      <c r="CM56" s="211">
        <v>51</v>
      </c>
      <c r="CN56" s="211">
        <v>51</v>
      </c>
      <c r="CO56" s="211">
        <v>52</v>
      </c>
      <c r="CP56" s="211">
        <v>51</v>
      </c>
      <c r="CQ56" s="211">
        <v>52</v>
      </c>
      <c r="CR56" s="211">
        <v>52</v>
      </c>
      <c r="CS56" s="211">
        <v>52</v>
      </c>
      <c r="CT56" s="211">
        <v>52</v>
      </c>
      <c r="CU56" s="211">
        <v>51</v>
      </c>
      <c r="CV56" s="313">
        <v>51</v>
      </c>
      <c r="CW56" s="313">
        <v>51</v>
      </c>
      <c r="CX56" s="313">
        <v>53</v>
      </c>
      <c r="CY56" s="313">
        <v>54</v>
      </c>
      <c r="CZ56" s="313">
        <v>55</v>
      </c>
      <c r="DA56" s="313">
        <v>55</v>
      </c>
      <c r="DB56" s="313">
        <v>53</v>
      </c>
      <c r="DC56" s="313">
        <v>53</v>
      </c>
      <c r="DD56" s="313">
        <v>53</v>
      </c>
      <c r="DE56" s="313">
        <v>53</v>
      </c>
      <c r="DF56" s="313">
        <v>53</v>
      </c>
      <c r="DG56" s="313">
        <v>52</v>
      </c>
      <c r="DH56" s="211">
        <v>52</v>
      </c>
      <c r="DI56" s="211">
        <v>53</v>
      </c>
      <c r="DJ56" s="211">
        <v>52</v>
      </c>
      <c r="DK56" s="211">
        <v>52</v>
      </c>
      <c r="DL56" s="211">
        <v>52</v>
      </c>
      <c r="DM56" s="211">
        <v>52</v>
      </c>
      <c r="DN56" s="211">
        <v>52</v>
      </c>
      <c r="DO56" s="211">
        <v>52</v>
      </c>
      <c r="DP56" s="211">
        <v>52</v>
      </c>
      <c r="DQ56" s="211">
        <v>52</v>
      </c>
      <c r="DR56" s="211">
        <v>52</v>
      </c>
      <c r="DS56" s="211">
        <v>52</v>
      </c>
      <c r="DT56" s="211">
        <v>51</v>
      </c>
      <c r="DU56" s="211">
        <v>52</v>
      </c>
      <c r="DV56" s="211">
        <v>52</v>
      </c>
      <c r="DW56" s="211">
        <v>52</v>
      </c>
      <c r="DX56" s="319">
        <v>52</v>
      </c>
      <c r="DY56" s="328">
        <v>53</v>
      </c>
      <c r="DZ56" s="211">
        <v>54</v>
      </c>
      <c r="EA56" s="324">
        <v>1</v>
      </c>
      <c r="EB56" s="325">
        <v>101.88679245282999</v>
      </c>
      <c r="EC56" s="324">
        <v>2</v>
      </c>
      <c r="ED56" s="325">
        <v>103.846153846154</v>
      </c>
    </row>
    <row r="57" spans="1:134" ht="15" outlineLevel="2">
      <c r="A57" s="310">
        <v>543</v>
      </c>
      <c r="B57" s="311" t="s">
        <v>536</v>
      </c>
      <c r="C57" s="312" t="s">
        <v>436</v>
      </c>
      <c r="D57" s="313">
        <v>146</v>
      </c>
      <c r="E57" s="313">
        <v>146</v>
      </c>
      <c r="F57" s="313">
        <v>146</v>
      </c>
      <c r="G57" s="313">
        <v>146</v>
      </c>
      <c r="H57" s="313">
        <v>146</v>
      </c>
      <c r="I57" s="313">
        <v>151</v>
      </c>
      <c r="J57" s="313">
        <v>151</v>
      </c>
      <c r="K57" s="313">
        <v>151</v>
      </c>
      <c r="L57" s="313">
        <v>151</v>
      </c>
      <c r="M57" s="313">
        <v>151</v>
      </c>
      <c r="N57" s="313">
        <v>151</v>
      </c>
      <c r="O57" s="313">
        <v>173</v>
      </c>
      <c r="P57" s="211">
        <v>172</v>
      </c>
      <c r="Q57" s="211">
        <v>147</v>
      </c>
      <c r="R57" s="211">
        <v>147</v>
      </c>
      <c r="S57" s="211">
        <v>173</v>
      </c>
      <c r="T57" s="211">
        <v>173</v>
      </c>
      <c r="U57" s="211">
        <v>176</v>
      </c>
      <c r="V57" s="211">
        <v>178</v>
      </c>
      <c r="W57" s="211">
        <v>177</v>
      </c>
      <c r="X57" s="211">
        <v>177</v>
      </c>
      <c r="Y57" s="211">
        <v>176</v>
      </c>
      <c r="Z57" s="211">
        <v>175</v>
      </c>
      <c r="AA57" s="211">
        <v>176</v>
      </c>
      <c r="AB57" s="313">
        <v>177</v>
      </c>
      <c r="AC57" s="313">
        <v>179</v>
      </c>
      <c r="AD57" s="313">
        <v>179</v>
      </c>
      <c r="AE57" s="313">
        <v>179</v>
      </c>
      <c r="AF57" s="313">
        <v>178</v>
      </c>
      <c r="AG57" s="313">
        <v>178</v>
      </c>
      <c r="AH57" s="313">
        <v>178</v>
      </c>
      <c r="AI57" s="313">
        <v>179</v>
      </c>
      <c r="AJ57" s="313">
        <v>179</v>
      </c>
      <c r="AK57" s="313">
        <v>180</v>
      </c>
      <c r="AL57" s="313">
        <v>178</v>
      </c>
      <c r="AM57" s="313">
        <v>178</v>
      </c>
      <c r="AN57" s="211">
        <v>178</v>
      </c>
      <c r="AO57" s="211">
        <v>178</v>
      </c>
      <c r="AP57" s="211">
        <v>178</v>
      </c>
      <c r="AQ57" s="211">
        <v>178</v>
      </c>
      <c r="AR57" s="211">
        <v>178</v>
      </c>
      <c r="AS57" s="211">
        <v>178</v>
      </c>
      <c r="AT57" s="211">
        <v>178</v>
      </c>
      <c r="AU57" s="211">
        <v>177</v>
      </c>
      <c r="AV57" s="211">
        <v>177</v>
      </c>
      <c r="AW57" s="211">
        <v>177</v>
      </c>
      <c r="AX57" s="211">
        <v>177</v>
      </c>
      <c r="AY57" s="211">
        <v>177</v>
      </c>
      <c r="AZ57" s="313">
        <v>177</v>
      </c>
      <c r="BA57" s="313">
        <v>177</v>
      </c>
      <c r="BB57" s="313">
        <v>176</v>
      </c>
      <c r="BC57" s="313">
        <v>176</v>
      </c>
      <c r="BD57" s="313">
        <v>176</v>
      </c>
      <c r="BE57" s="313">
        <v>175</v>
      </c>
      <c r="BF57" s="313">
        <v>175</v>
      </c>
      <c r="BG57" s="313">
        <v>179</v>
      </c>
      <c r="BH57" s="313">
        <v>179</v>
      </c>
      <c r="BI57" s="313">
        <v>179</v>
      </c>
      <c r="BJ57" s="313">
        <v>180</v>
      </c>
      <c r="BK57" s="313">
        <v>180</v>
      </c>
      <c r="BL57" s="211">
        <v>180</v>
      </c>
      <c r="BM57" s="211">
        <v>180</v>
      </c>
      <c r="BN57" s="211">
        <v>184</v>
      </c>
      <c r="BO57" s="211">
        <v>186</v>
      </c>
      <c r="BP57" s="211">
        <v>186</v>
      </c>
      <c r="BQ57" s="211">
        <v>187</v>
      </c>
      <c r="BR57" s="211">
        <v>186</v>
      </c>
      <c r="BS57" s="211">
        <v>191</v>
      </c>
      <c r="BT57" s="211">
        <v>190</v>
      </c>
      <c r="BU57" s="211">
        <v>190</v>
      </c>
      <c r="BV57" s="211">
        <v>190</v>
      </c>
      <c r="BW57" s="211">
        <v>189</v>
      </c>
      <c r="BX57" s="313">
        <v>189</v>
      </c>
      <c r="BY57" s="313">
        <v>188</v>
      </c>
      <c r="BZ57" s="313">
        <v>198</v>
      </c>
      <c r="CA57" s="313">
        <v>195</v>
      </c>
      <c r="CB57" s="313">
        <v>196</v>
      </c>
      <c r="CC57" s="313">
        <v>194</v>
      </c>
      <c r="CD57" s="313">
        <v>194</v>
      </c>
      <c r="CE57" s="313">
        <v>194</v>
      </c>
      <c r="CF57" s="313">
        <v>190</v>
      </c>
      <c r="CG57" s="313">
        <v>191</v>
      </c>
      <c r="CH57" s="313">
        <v>187</v>
      </c>
      <c r="CI57" s="313">
        <v>185</v>
      </c>
      <c r="CJ57" s="211">
        <v>183</v>
      </c>
      <c r="CK57" s="211">
        <v>183</v>
      </c>
      <c r="CL57" s="211">
        <v>181</v>
      </c>
      <c r="CM57" s="211">
        <v>185</v>
      </c>
      <c r="CN57" s="211">
        <v>185</v>
      </c>
      <c r="CO57" s="211">
        <v>187</v>
      </c>
      <c r="CP57" s="211">
        <v>185</v>
      </c>
      <c r="CQ57" s="211">
        <v>185</v>
      </c>
      <c r="CR57" s="211">
        <v>186</v>
      </c>
      <c r="CS57" s="211">
        <v>187</v>
      </c>
      <c r="CT57" s="211">
        <v>189</v>
      </c>
      <c r="CU57" s="211">
        <v>189</v>
      </c>
      <c r="CV57" s="313">
        <v>188</v>
      </c>
      <c r="CW57" s="313">
        <v>191</v>
      </c>
      <c r="CX57" s="313">
        <v>190</v>
      </c>
      <c r="CY57" s="313">
        <v>193</v>
      </c>
      <c r="CZ57" s="313">
        <v>195</v>
      </c>
      <c r="DA57" s="313">
        <v>196</v>
      </c>
      <c r="DB57" s="313">
        <v>196</v>
      </c>
      <c r="DC57" s="313">
        <v>195</v>
      </c>
      <c r="DD57" s="313">
        <v>194</v>
      </c>
      <c r="DE57" s="313">
        <v>193</v>
      </c>
      <c r="DF57" s="313">
        <v>194</v>
      </c>
      <c r="DG57" s="313">
        <v>191</v>
      </c>
      <c r="DH57" s="211">
        <v>191</v>
      </c>
      <c r="DI57" s="211">
        <v>190</v>
      </c>
      <c r="DJ57" s="211">
        <v>183</v>
      </c>
      <c r="DK57" s="211">
        <v>187</v>
      </c>
      <c r="DL57" s="211">
        <v>190</v>
      </c>
      <c r="DM57" s="211">
        <v>190</v>
      </c>
      <c r="DN57" s="211">
        <v>187</v>
      </c>
      <c r="DO57" s="211">
        <v>188</v>
      </c>
      <c r="DP57" s="211">
        <v>188</v>
      </c>
      <c r="DQ57" s="211">
        <v>189</v>
      </c>
      <c r="DR57" s="211">
        <v>190</v>
      </c>
      <c r="DS57" s="211">
        <v>190</v>
      </c>
      <c r="DT57" s="211">
        <v>187</v>
      </c>
      <c r="DU57" s="211">
        <v>187</v>
      </c>
      <c r="DV57" s="211">
        <v>187</v>
      </c>
      <c r="DW57" s="211">
        <v>185</v>
      </c>
      <c r="DX57" s="319">
        <v>188</v>
      </c>
      <c r="DY57" s="328">
        <v>190</v>
      </c>
      <c r="DZ57" s="211">
        <v>191</v>
      </c>
      <c r="EA57" s="324">
        <v>1</v>
      </c>
      <c r="EB57" s="325">
        <v>100.526315789474</v>
      </c>
      <c r="EC57" s="324">
        <v>1</v>
      </c>
      <c r="ED57" s="325">
        <v>100.526315789474</v>
      </c>
    </row>
    <row r="58" spans="1:134" ht="15" outlineLevel="2">
      <c r="A58" s="310">
        <v>628</v>
      </c>
      <c r="B58" s="311" t="s">
        <v>536</v>
      </c>
      <c r="C58" s="312" t="s">
        <v>444</v>
      </c>
      <c r="D58" s="313">
        <v>168</v>
      </c>
      <c r="E58" s="313">
        <v>168</v>
      </c>
      <c r="F58" s="313">
        <v>168</v>
      </c>
      <c r="G58" s="313">
        <v>168</v>
      </c>
      <c r="H58" s="313">
        <v>168</v>
      </c>
      <c r="I58" s="313">
        <v>172</v>
      </c>
      <c r="J58" s="313">
        <v>172</v>
      </c>
      <c r="K58" s="313">
        <v>172</v>
      </c>
      <c r="L58" s="313">
        <v>172</v>
      </c>
      <c r="M58" s="313">
        <v>172</v>
      </c>
      <c r="N58" s="313">
        <v>171</v>
      </c>
      <c r="O58" s="313">
        <v>184</v>
      </c>
      <c r="P58" s="211">
        <v>183</v>
      </c>
      <c r="Q58" s="211">
        <v>169</v>
      </c>
      <c r="R58" s="211">
        <v>169</v>
      </c>
      <c r="S58" s="211">
        <v>197</v>
      </c>
      <c r="T58" s="211">
        <v>195</v>
      </c>
      <c r="U58" s="211">
        <v>203</v>
      </c>
      <c r="V58" s="211">
        <v>197</v>
      </c>
      <c r="W58" s="211">
        <v>197</v>
      </c>
      <c r="X58" s="211">
        <v>196</v>
      </c>
      <c r="Y58" s="211">
        <v>199</v>
      </c>
      <c r="Z58" s="211">
        <v>197</v>
      </c>
      <c r="AA58" s="211">
        <v>198</v>
      </c>
      <c r="AB58" s="313">
        <v>198</v>
      </c>
      <c r="AC58" s="313">
        <v>198</v>
      </c>
      <c r="AD58" s="313">
        <v>198</v>
      </c>
      <c r="AE58" s="313">
        <v>198</v>
      </c>
      <c r="AF58" s="313">
        <v>201</v>
      </c>
      <c r="AG58" s="313">
        <v>199</v>
      </c>
      <c r="AH58" s="313">
        <v>200</v>
      </c>
      <c r="AI58" s="313">
        <v>202</v>
      </c>
      <c r="AJ58" s="313">
        <v>202</v>
      </c>
      <c r="AK58" s="313">
        <v>204</v>
      </c>
      <c r="AL58" s="313">
        <v>202</v>
      </c>
      <c r="AM58" s="313">
        <v>202</v>
      </c>
      <c r="AN58" s="211">
        <v>202</v>
      </c>
      <c r="AO58" s="211">
        <v>203</v>
      </c>
      <c r="AP58" s="211">
        <v>203</v>
      </c>
      <c r="AQ58" s="211">
        <v>203</v>
      </c>
      <c r="AR58" s="211">
        <v>202</v>
      </c>
      <c r="AS58" s="211">
        <v>201</v>
      </c>
      <c r="AT58" s="211">
        <v>200</v>
      </c>
      <c r="AU58" s="211">
        <v>200</v>
      </c>
      <c r="AV58" s="211">
        <v>199</v>
      </c>
      <c r="AW58" s="211">
        <v>199</v>
      </c>
      <c r="AX58" s="211">
        <v>198</v>
      </c>
      <c r="AY58" s="211">
        <v>198</v>
      </c>
      <c r="AZ58" s="313">
        <v>198</v>
      </c>
      <c r="BA58" s="313">
        <v>198</v>
      </c>
      <c r="BB58" s="313">
        <v>197</v>
      </c>
      <c r="BC58" s="313">
        <v>197</v>
      </c>
      <c r="BD58" s="313">
        <v>197</v>
      </c>
      <c r="BE58" s="313">
        <v>197</v>
      </c>
      <c r="BF58" s="313">
        <v>190</v>
      </c>
      <c r="BG58" s="313">
        <v>188</v>
      </c>
      <c r="BH58" s="313">
        <v>188</v>
      </c>
      <c r="BI58" s="313">
        <v>188</v>
      </c>
      <c r="BJ58" s="313">
        <v>188</v>
      </c>
      <c r="BK58" s="313">
        <v>187</v>
      </c>
      <c r="BL58" s="211">
        <v>186</v>
      </c>
      <c r="BM58" s="211">
        <v>185</v>
      </c>
      <c r="BN58" s="211">
        <v>189</v>
      </c>
      <c r="BO58" s="211">
        <v>189</v>
      </c>
      <c r="BP58" s="211">
        <v>189</v>
      </c>
      <c r="BQ58" s="211">
        <v>191</v>
      </c>
      <c r="BR58" s="211">
        <v>189</v>
      </c>
      <c r="BS58" s="211">
        <v>190</v>
      </c>
      <c r="BT58" s="211">
        <v>190</v>
      </c>
      <c r="BU58" s="211">
        <v>190</v>
      </c>
      <c r="BV58" s="211">
        <v>190</v>
      </c>
      <c r="BW58" s="211">
        <v>190</v>
      </c>
      <c r="BX58" s="313">
        <v>191</v>
      </c>
      <c r="BY58" s="313">
        <v>193</v>
      </c>
      <c r="BZ58" s="313">
        <v>208</v>
      </c>
      <c r="CA58" s="313">
        <v>210</v>
      </c>
      <c r="CB58" s="313">
        <v>211</v>
      </c>
      <c r="CC58" s="313">
        <v>210</v>
      </c>
      <c r="CD58" s="313">
        <v>209</v>
      </c>
      <c r="CE58" s="313">
        <v>209</v>
      </c>
      <c r="CF58" s="313">
        <v>210</v>
      </c>
      <c r="CG58" s="313">
        <v>214</v>
      </c>
      <c r="CH58" s="313">
        <v>214</v>
      </c>
      <c r="CI58" s="313">
        <v>210</v>
      </c>
      <c r="CJ58" s="211">
        <v>209</v>
      </c>
      <c r="CK58" s="211">
        <v>205</v>
      </c>
      <c r="CL58" s="211">
        <v>205</v>
      </c>
      <c r="CM58" s="211">
        <v>208</v>
      </c>
      <c r="CN58" s="211">
        <v>208</v>
      </c>
      <c r="CO58" s="211">
        <v>211</v>
      </c>
      <c r="CP58" s="211">
        <v>213</v>
      </c>
      <c r="CQ58" s="211">
        <v>215</v>
      </c>
      <c r="CR58" s="211">
        <v>216</v>
      </c>
      <c r="CS58" s="211">
        <v>213</v>
      </c>
      <c r="CT58" s="211">
        <v>223</v>
      </c>
      <c r="CU58" s="211">
        <v>222</v>
      </c>
      <c r="CV58" s="313">
        <v>219</v>
      </c>
      <c r="CW58" s="313">
        <v>218</v>
      </c>
      <c r="CX58" s="313">
        <v>218</v>
      </c>
      <c r="CY58" s="313">
        <v>221</v>
      </c>
      <c r="CZ58" s="313">
        <v>218</v>
      </c>
      <c r="DA58" s="313">
        <v>217</v>
      </c>
      <c r="DB58" s="313">
        <v>216</v>
      </c>
      <c r="DC58" s="313">
        <v>215</v>
      </c>
      <c r="DD58" s="313">
        <v>215</v>
      </c>
      <c r="DE58" s="313">
        <v>215</v>
      </c>
      <c r="DF58" s="313">
        <v>214</v>
      </c>
      <c r="DG58" s="313">
        <v>213</v>
      </c>
      <c r="DH58" s="211">
        <v>213</v>
      </c>
      <c r="DI58" s="211">
        <v>204</v>
      </c>
      <c r="DJ58" s="211">
        <v>197</v>
      </c>
      <c r="DK58" s="211">
        <v>195</v>
      </c>
      <c r="DL58" s="211">
        <v>200</v>
      </c>
      <c r="DM58" s="211">
        <v>201</v>
      </c>
      <c r="DN58" s="211">
        <v>203</v>
      </c>
      <c r="DO58" s="211">
        <v>205</v>
      </c>
      <c r="DP58" s="211">
        <v>208</v>
      </c>
      <c r="DQ58" s="211">
        <v>209</v>
      </c>
      <c r="DR58" s="211">
        <v>208</v>
      </c>
      <c r="DS58" s="211">
        <v>208</v>
      </c>
      <c r="DT58" s="211">
        <v>208</v>
      </c>
      <c r="DU58" s="211">
        <v>209</v>
      </c>
      <c r="DV58" s="211">
        <v>209</v>
      </c>
      <c r="DW58" s="211">
        <v>205</v>
      </c>
      <c r="DX58" s="319">
        <v>205</v>
      </c>
      <c r="DY58" s="328">
        <v>204</v>
      </c>
      <c r="DZ58" s="211">
        <v>205</v>
      </c>
      <c r="EA58" s="324">
        <v>1</v>
      </c>
      <c r="EB58" s="325">
        <v>100.490196078431</v>
      </c>
      <c r="EC58" s="324">
        <v>-3</v>
      </c>
      <c r="ED58" s="325">
        <v>98.557692307692307</v>
      </c>
    </row>
    <row r="59" spans="1:134" ht="15" outlineLevel="2">
      <c r="A59" s="310">
        <v>656</v>
      </c>
      <c r="B59" s="311" t="s">
        <v>536</v>
      </c>
      <c r="C59" s="312" t="s">
        <v>580</v>
      </c>
      <c r="D59" s="313">
        <v>236</v>
      </c>
      <c r="E59" s="313">
        <v>236</v>
      </c>
      <c r="F59" s="313">
        <v>236</v>
      </c>
      <c r="G59" s="313">
        <v>236</v>
      </c>
      <c r="H59" s="313">
        <v>236</v>
      </c>
      <c r="I59" s="313">
        <v>240</v>
      </c>
      <c r="J59" s="313">
        <v>240</v>
      </c>
      <c r="K59" s="313">
        <v>240</v>
      </c>
      <c r="L59" s="313">
        <v>240</v>
      </c>
      <c r="M59" s="313">
        <v>240</v>
      </c>
      <c r="N59" s="313">
        <v>240</v>
      </c>
      <c r="O59" s="313">
        <v>244</v>
      </c>
      <c r="P59" s="211">
        <v>244</v>
      </c>
      <c r="Q59" s="211">
        <v>216</v>
      </c>
      <c r="R59" s="211">
        <v>212</v>
      </c>
      <c r="S59" s="211">
        <v>267</v>
      </c>
      <c r="T59" s="211">
        <v>260</v>
      </c>
      <c r="U59" s="211">
        <v>268</v>
      </c>
      <c r="V59" s="211">
        <v>264</v>
      </c>
      <c r="W59" s="211">
        <v>264</v>
      </c>
      <c r="X59" s="211">
        <v>263</v>
      </c>
      <c r="Y59" s="211">
        <v>267</v>
      </c>
      <c r="Z59" s="211">
        <v>266</v>
      </c>
      <c r="AA59" s="211">
        <v>268</v>
      </c>
      <c r="AB59" s="313">
        <v>268</v>
      </c>
      <c r="AC59" s="313">
        <v>268</v>
      </c>
      <c r="AD59" s="313">
        <v>268</v>
      </c>
      <c r="AE59" s="313">
        <v>268</v>
      </c>
      <c r="AF59" s="313">
        <v>265</v>
      </c>
      <c r="AG59" s="313">
        <v>265</v>
      </c>
      <c r="AH59" s="313">
        <v>269</v>
      </c>
      <c r="AI59" s="313">
        <v>268</v>
      </c>
      <c r="AJ59" s="313">
        <v>268</v>
      </c>
      <c r="AK59" s="313">
        <v>269</v>
      </c>
      <c r="AL59" s="313">
        <v>269</v>
      </c>
      <c r="AM59" s="313">
        <v>268</v>
      </c>
      <c r="AN59" s="211">
        <v>268</v>
      </c>
      <c r="AO59" s="211">
        <v>267</v>
      </c>
      <c r="AP59" s="211">
        <v>266</v>
      </c>
      <c r="AQ59" s="211">
        <v>266</v>
      </c>
      <c r="AR59" s="211">
        <v>266</v>
      </c>
      <c r="AS59" s="211">
        <v>266</v>
      </c>
      <c r="AT59" s="211">
        <v>266</v>
      </c>
      <c r="AU59" s="211">
        <v>266</v>
      </c>
      <c r="AV59" s="211">
        <v>266</v>
      </c>
      <c r="AW59" s="211">
        <v>266</v>
      </c>
      <c r="AX59" s="211">
        <v>266</v>
      </c>
      <c r="AY59" s="211">
        <v>266</v>
      </c>
      <c r="AZ59" s="313">
        <v>266</v>
      </c>
      <c r="BA59" s="313">
        <v>266</v>
      </c>
      <c r="BB59" s="313">
        <v>266</v>
      </c>
      <c r="BC59" s="313">
        <v>266</v>
      </c>
      <c r="BD59" s="313">
        <v>264</v>
      </c>
      <c r="BE59" s="313">
        <v>263</v>
      </c>
      <c r="BF59" s="313">
        <v>254</v>
      </c>
      <c r="BG59" s="313">
        <v>251</v>
      </c>
      <c r="BH59" s="313">
        <v>250</v>
      </c>
      <c r="BI59" s="313">
        <v>250</v>
      </c>
      <c r="BJ59" s="313">
        <v>250</v>
      </c>
      <c r="BK59" s="313">
        <v>249</v>
      </c>
      <c r="BL59" s="211">
        <v>249</v>
      </c>
      <c r="BM59" s="211">
        <v>247</v>
      </c>
      <c r="BN59" s="211">
        <v>249</v>
      </c>
      <c r="BO59" s="211">
        <v>248</v>
      </c>
      <c r="BP59" s="211">
        <v>248</v>
      </c>
      <c r="BQ59" s="211">
        <v>248</v>
      </c>
      <c r="BR59" s="211">
        <v>245</v>
      </c>
      <c r="BS59" s="211">
        <v>244</v>
      </c>
      <c r="BT59" s="211">
        <v>244</v>
      </c>
      <c r="BU59" s="211">
        <v>243</v>
      </c>
      <c r="BV59" s="211">
        <v>241</v>
      </c>
      <c r="BW59" s="211">
        <v>241</v>
      </c>
      <c r="BX59" s="313">
        <v>245</v>
      </c>
      <c r="BY59" s="313">
        <v>246</v>
      </c>
      <c r="BZ59" s="313">
        <v>273</v>
      </c>
      <c r="CA59" s="313">
        <v>271</v>
      </c>
      <c r="CB59" s="313">
        <v>270</v>
      </c>
      <c r="CC59" s="313">
        <v>268</v>
      </c>
      <c r="CD59" s="313">
        <v>267</v>
      </c>
      <c r="CE59" s="313">
        <v>267</v>
      </c>
      <c r="CF59" s="313">
        <v>267</v>
      </c>
      <c r="CG59" s="313">
        <v>263</v>
      </c>
      <c r="CH59" s="313">
        <v>261</v>
      </c>
      <c r="CI59" s="313">
        <v>255</v>
      </c>
      <c r="CJ59" s="211">
        <v>253</v>
      </c>
      <c r="CK59" s="211">
        <v>250</v>
      </c>
      <c r="CL59" s="211">
        <v>251</v>
      </c>
      <c r="CM59" s="211">
        <v>256</v>
      </c>
      <c r="CN59" s="211">
        <v>255</v>
      </c>
      <c r="CO59" s="211">
        <v>258</v>
      </c>
      <c r="CP59" s="211">
        <v>259</v>
      </c>
      <c r="CQ59" s="211">
        <v>260</v>
      </c>
      <c r="CR59" s="211">
        <v>256</v>
      </c>
      <c r="CS59" s="211">
        <v>256</v>
      </c>
      <c r="CT59" s="211">
        <v>255</v>
      </c>
      <c r="CU59" s="211">
        <v>252</v>
      </c>
      <c r="CV59" s="313">
        <v>251</v>
      </c>
      <c r="CW59" s="313">
        <v>250</v>
      </c>
      <c r="CX59" s="313">
        <v>249</v>
      </c>
      <c r="CY59" s="313">
        <v>252</v>
      </c>
      <c r="CZ59" s="313">
        <v>252</v>
      </c>
      <c r="DA59" s="313">
        <v>252</v>
      </c>
      <c r="DB59" s="313">
        <v>251</v>
      </c>
      <c r="DC59" s="313">
        <v>252</v>
      </c>
      <c r="DD59" s="313">
        <v>254</v>
      </c>
      <c r="DE59" s="313">
        <v>253</v>
      </c>
      <c r="DF59" s="313">
        <v>256</v>
      </c>
      <c r="DG59" s="313">
        <v>257</v>
      </c>
      <c r="DH59" s="211">
        <v>255</v>
      </c>
      <c r="DI59" s="211">
        <v>255</v>
      </c>
      <c r="DJ59" s="211">
        <v>255</v>
      </c>
      <c r="DK59" s="211">
        <v>252</v>
      </c>
      <c r="DL59" s="211">
        <v>252</v>
      </c>
      <c r="DM59" s="211">
        <v>251</v>
      </c>
      <c r="DN59" s="211">
        <v>251</v>
      </c>
      <c r="DO59" s="211">
        <v>251</v>
      </c>
      <c r="DP59" s="211">
        <v>251</v>
      </c>
      <c r="DQ59" s="211">
        <v>253</v>
      </c>
      <c r="DR59" s="211">
        <v>253</v>
      </c>
      <c r="DS59" s="211">
        <v>253</v>
      </c>
      <c r="DT59" s="211">
        <v>252</v>
      </c>
      <c r="DU59" s="211">
        <v>251</v>
      </c>
      <c r="DV59" s="211">
        <v>252</v>
      </c>
      <c r="DW59" s="211">
        <v>253</v>
      </c>
      <c r="DX59" s="319">
        <v>253</v>
      </c>
      <c r="DY59" s="328">
        <v>253</v>
      </c>
      <c r="DZ59" s="211">
        <v>253</v>
      </c>
      <c r="EA59" s="324">
        <v>0</v>
      </c>
      <c r="EB59" s="325">
        <v>100</v>
      </c>
      <c r="EC59" s="324">
        <v>0</v>
      </c>
      <c r="ED59" s="325">
        <v>100</v>
      </c>
    </row>
    <row r="60" spans="1:134" ht="15" outlineLevel="2">
      <c r="A60" s="310">
        <v>761</v>
      </c>
      <c r="B60" s="311" t="s">
        <v>536</v>
      </c>
      <c r="C60" s="312" t="s">
        <v>581</v>
      </c>
      <c r="D60" s="313">
        <v>465</v>
      </c>
      <c r="E60" s="313">
        <v>465</v>
      </c>
      <c r="F60" s="313">
        <v>465</v>
      </c>
      <c r="G60" s="313">
        <v>465</v>
      </c>
      <c r="H60" s="313">
        <v>465</v>
      </c>
      <c r="I60" s="313">
        <v>476</v>
      </c>
      <c r="J60" s="313">
        <v>476</v>
      </c>
      <c r="K60" s="313">
        <v>476</v>
      </c>
      <c r="L60" s="313">
        <v>476</v>
      </c>
      <c r="M60" s="313">
        <v>476</v>
      </c>
      <c r="N60" s="313">
        <v>475</v>
      </c>
      <c r="O60" s="313">
        <v>480</v>
      </c>
      <c r="P60" s="211">
        <v>479</v>
      </c>
      <c r="Q60" s="211">
        <v>425</v>
      </c>
      <c r="R60" s="211">
        <v>417</v>
      </c>
      <c r="S60" s="211">
        <v>512</v>
      </c>
      <c r="T60" s="211">
        <v>505</v>
      </c>
      <c r="U60" s="211">
        <v>513</v>
      </c>
      <c r="V60" s="211">
        <v>504</v>
      </c>
      <c r="W60" s="211">
        <v>505</v>
      </c>
      <c r="X60" s="211">
        <v>502</v>
      </c>
      <c r="Y60" s="211">
        <v>506</v>
      </c>
      <c r="Z60" s="211">
        <v>504</v>
      </c>
      <c r="AA60" s="211">
        <v>504</v>
      </c>
      <c r="AB60" s="313">
        <v>505</v>
      </c>
      <c r="AC60" s="313">
        <v>502</v>
      </c>
      <c r="AD60" s="313">
        <v>501</v>
      </c>
      <c r="AE60" s="313">
        <v>501</v>
      </c>
      <c r="AF60" s="313">
        <v>494</v>
      </c>
      <c r="AG60" s="313">
        <v>492</v>
      </c>
      <c r="AH60" s="313">
        <v>492</v>
      </c>
      <c r="AI60" s="313">
        <v>493</v>
      </c>
      <c r="AJ60" s="313">
        <v>492</v>
      </c>
      <c r="AK60" s="313">
        <v>493</v>
      </c>
      <c r="AL60" s="313">
        <v>493</v>
      </c>
      <c r="AM60" s="313">
        <v>491</v>
      </c>
      <c r="AN60" s="211">
        <v>491</v>
      </c>
      <c r="AO60" s="211">
        <v>489</v>
      </c>
      <c r="AP60" s="211">
        <v>488</v>
      </c>
      <c r="AQ60" s="211">
        <v>489</v>
      </c>
      <c r="AR60" s="211">
        <v>489</v>
      </c>
      <c r="AS60" s="211">
        <v>489</v>
      </c>
      <c r="AT60" s="211">
        <v>488</v>
      </c>
      <c r="AU60" s="211">
        <v>486</v>
      </c>
      <c r="AV60" s="211">
        <v>486</v>
      </c>
      <c r="AW60" s="211">
        <v>486</v>
      </c>
      <c r="AX60" s="211">
        <v>483</v>
      </c>
      <c r="AY60" s="211">
        <v>483</v>
      </c>
      <c r="AZ60" s="313">
        <v>483</v>
      </c>
      <c r="BA60" s="313">
        <v>480</v>
      </c>
      <c r="BB60" s="313">
        <v>480</v>
      </c>
      <c r="BC60" s="313">
        <v>479</v>
      </c>
      <c r="BD60" s="313">
        <v>477</v>
      </c>
      <c r="BE60" s="313">
        <v>474</v>
      </c>
      <c r="BF60" s="313">
        <v>466</v>
      </c>
      <c r="BG60" s="313">
        <v>464</v>
      </c>
      <c r="BH60" s="313">
        <v>464</v>
      </c>
      <c r="BI60" s="313">
        <v>464</v>
      </c>
      <c r="BJ60" s="313">
        <v>463</v>
      </c>
      <c r="BK60" s="313">
        <v>464</v>
      </c>
      <c r="BL60" s="211">
        <v>463</v>
      </c>
      <c r="BM60" s="211">
        <v>462</v>
      </c>
      <c r="BN60" s="211">
        <v>467</v>
      </c>
      <c r="BO60" s="211">
        <v>467</v>
      </c>
      <c r="BP60" s="211">
        <v>467</v>
      </c>
      <c r="BQ60" s="211">
        <v>469</v>
      </c>
      <c r="BR60" s="211">
        <v>465</v>
      </c>
      <c r="BS60" s="211">
        <v>467</v>
      </c>
      <c r="BT60" s="211">
        <v>467</v>
      </c>
      <c r="BU60" s="211">
        <v>465</v>
      </c>
      <c r="BV60" s="211">
        <v>463</v>
      </c>
      <c r="BW60" s="211">
        <v>463</v>
      </c>
      <c r="BX60" s="313">
        <v>471</v>
      </c>
      <c r="BY60" s="313">
        <v>468</v>
      </c>
      <c r="BZ60" s="313">
        <v>501</v>
      </c>
      <c r="CA60" s="313">
        <v>495</v>
      </c>
      <c r="CB60" s="313">
        <v>496</v>
      </c>
      <c r="CC60" s="313">
        <v>493</v>
      </c>
      <c r="CD60" s="313">
        <v>486</v>
      </c>
      <c r="CE60" s="313">
        <v>485</v>
      </c>
      <c r="CF60" s="313">
        <v>485</v>
      </c>
      <c r="CG60" s="313">
        <v>485</v>
      </c>
      <c r="CH60" s="313">
        <v>480</v>
      </c>
      <c r="CI60" s="313">
        <v>470</v>
      </c>
      <c r="CJ60" s="211">
        <v>464</v>
      </c>
      <c r="CK60" s="211">
        <v>456</v>
      </c>
      <c r="CL60" s="211">
        <v>455</v>
      </c>
      <c r="CM60" s="211">
        <v>452</v>
      </c>
      <c r="CN60" s="211">
        <v>452</v>
      </c>
      <c r="CO60" s="211">
        <v>458</v>
      </c>
      <c r="CP60" s="211">
        <v>463</v>
      </c>
      <c r="CQ60" s="211">
        <v>465</v>
      </c>
      <c r="CR60" s="211">
        <v>459</v>
      </c>
      <c r="CS60" s="211">
        <v>458</v>
      </c>
      <c r="CT60" s="211">
        <v>461</v>
      </c>
      <c r="CU60" s="211">
        <v>458</v>
      </c>
      <c r="CV60" s="313">
        <v>459</v>
      </c>
      <c r="CW60" s="313">
        <v>457</v>
      </c>
      <c r="CX60" s="313">
        <v>460</v>
      </c>
      <c r="CY60" s="313">
        <v>460</v>
      </c>
      <c r="CZ60" s="313">
        <v>454</v>
      </c>
      <c r="DA60" s="313">
        <v>455</v>
      </c>
      <c r="DB60" s="313">
        <v>454</v>
      </c>
      <c r="DC60" s="313">
        <v>456</v>
      </c>
      <c r="DD60" s="313">
        <v>455</v>
      </c>
      <c r="DE60" s="313">
        <v>454</v>
      </c>
      <c r="DF60" s="313">
        <v>453</v>
      </c>
      <c r="DG60" s="313">
        <v>454</v>
      </c>
      <c r="DH60" s="211">
        <v>452</v>
      </c>
      <c r="DI60" s="211">
        <v>447</v>
      </c>
      <c r="DJ60" s="211">
        <v>435</v>
      </c>
      <c r="DK60" s="211">
        <v>431</v>
      </c>
      <c r="DL60" s="211">
        <v>431</v>
      </c>
      <c r="DM60" s="211">
        <v>434</v>
      </c>
      <c r="DN60" s="211">
        <v>436</v>
      </c>
      <c r="DO60" s="211">
        <v>437</v>
      </c>
      <c r="DP60" s="211">
        <v>438</v>
      </c>
      <c r="DQ60" s="211">
        <v>436</v>
      </c>
      <c r="DR60" s="211">
        <v>436</v>
      </c>
      <c r="DS60" s="211">
        <v>436</v>
      </c>
      <c r="DT60" s="211">
        <v>434</v>
      </c>
      <c r="DU60" s="211">
        <v>433</v>
      </c>
      <c r="DV60" s="211">
        <v>434</v>
      </c>
      <c r="DW60" s="211">
        <v>430</v>
      </c>
      <c r="DX60" s="319">
        <v>432</v>
      </c>
      <c r="DY60" s="328">
        <v>431</v>
      </c>
      <c r="DZ60" s="211">
        <v>428</v>
      </c>
      <c r="EA60" s="324">
        <v>-3</v>
      </c>
      <c r="EB60" s="325">
        <v>99.303944315545294</v>
      </c>
      <c r="EC60" s="324">
        <v>-8</v>
      </c>
      <c r="ED60" s="325">
        <v>98.165137614678898</v>
      </c>
    </row>
    <row r="61" spans="1:134" ht="15" outlineLevel="2">
      <c r="A61" s="310">
        <v>842</v>
      </c>
      <c r="B61" s="311" t="s">
        <v>536</v>
      </c>
      <c r="C61" s="312" t="s">
        <v>472</v>
      </c>
      <c r="D61" s="313">
        <v>77</v>
      </c>
      <c r="E61" s="313">
        <v>77</v>
      </c>
      <c r="F61" s="313">
        <v>77</v>
      </c>
      <c r="G61" s="313">
        <v>77</v>
      </c>
      <c r="H61" s="313">
        <v>77</v>
      </c>
      <c r="I61" s="313">
        <v>77</v>
      </c>
      <c r="J61" s="313">
        <v>77</v>
      </c>
      <c r="K61" s="313">
        <v>77</v>
      </c>
      <c r="L61" s="313">
        <v>77</v>
      </c>
      <c r="M61" s="313">
        <v>77</v>
      </c>
      <c r="N61" s="313">
        <v>76</v>
      </c>
      <c r="O61" s="313">
        <v>83</v>
      </c>
      <c r="P61" s="211">
        <v>83</v>
      </c>
      <c r="Q61" s="211">
        <v>74</v>
      </c>
      <c r="R61" s="211">
        <v>74</v>
      </c>
      <c r="S61" s="211">
        <v>99</v>
      </c>
      <c r="T61" s="211">
        <v>99</v>
      </c>
      <c r="U61" s="211">
        <v>100</v>
      </c>
      <c r="V61" s="211">
        <v>100</v>
      </c>
      <c r="W61" s="211">
        <v>99</v>
      </c>
      <c r="X61" s="211">
        <v>99</v>
      </c>
      <c r="Y61" s="211">
        <v>100</v>
      </c>
      <c r="Z61" s="211">
        <v>100</v>
      </c>
      <c r="AA61" s="211">
        <v>99</v>
      </c>
      <c r="AB61" s="313">
        <v>99</v>
      </c>
      <c r="AC61" s="313">
        <v>99</v>
      </c>
      <c r="AD61" s="313">
        <v>99</v>
      </c>
      <c r="AE61" s="313">
        <v>99</v>
      </c>
      <c r="AF61" s="313">
        <v>99</v>
      </c>
      <c r="AG61" s="313">
        <v>98</v>
      </c>
      <c r="AH61" s="313">
        <v>98</v>
      </c>
      <c r="AI61" s="313">
        <v>99</v>
      </c>
      <c r="AJ61" s="313">
        <v>100</v>
      </c>
      <c r="AK61" s="313">
        <v>101</v>
      </c>
      <c r="AL61" s="313">
        <v>101</v>
      </c>
      <c r="AM61" s="313">
        <v>101</v>
      </c>
      <c r="AN61" s="211">
        <v>101</v>
      </c>
      <c r="AO61" s="211">
        <v>102</v>
      </c>
      <c r="AP61" s="211">
        <v>102</v>
      </c>
      <c r="AQ61" s="211">
        <v>101</v>
      </c>
      <c r="AR61" s="211">
        <v>101</v>
      </c>
      <c r="AS61" s="211">
        <v>101</v>
      </c>
      <c r="AT61" s="211">
        <v>101</v>
      </c>
      <c r="AU61" s="211">
        <v>101</v>
      </c>
      <c r="AV61" s="211">
        <v>101</v>
      </c>
      <c r="AW61" s="211">
        <v>101</v>
      </c>
      <c r="AX61" s="211">
        <v>101</v>
      </c>
      <c r="AY61" s="211">
        <v>100</v>
      </c>
      <c r="AZ61" s="313">
        <v>100</v>
      </c>
      <c r="BA61" s="313">
        <v>100</v>
      </c>
      <c r="BB61" s="313">
        <v>98</v>
      </c>
      <c r="BC61" s="313">
        <v>97</v>
      </c>
      <c r="BD61" s="313">
        <v>97</v>
      </c>
      <c r="BE61" s="313">
        <v>97</v>
      </c>
      <c r="BF61" s="313">
        <v>96</v>
      </c>
      <c r="BG61" s="313">
        <v>96</v>
      </c>
      <c r="BH61" s="313">
        <v>96</v>
      </c>
      <c r="BI61" s="313">
        <v>96</v>
      </c>
      <c r="BJ61" s="313">
        <v>96</v>
      </c>
      <c r="BK61" s="313">
        <v>96</v>
      </c>
      <c r="BL61" s="211">
        <v>96</v>
      </c>
      <c r="BM61" s="211">
        <v>96</v>
      </c>
      <c r="BN61" s="211">
        <v>96</v>
      </c>
      <c r="BO61" s="211">
        <v>96</v>
      </c>
      <c r="BP61" s="211">
        <v>96</v>
      </c>
      <c r="BQ61" s="211">
        <v>97</v>
      </c>
      <c r="BR61" s="211">
        <v>97</v>
      </c>
      <c r="BS61" s="211">
        <v>98</v>
      </c>
      <c r="BT61" s="211">
        <v>98</v>
      </c>
      <c r="BU61" s="211">
        <v>98</v>
      </c>
      <c r="BV61" s="211">
        <v>98</v>
      </c>
      <c r="BW61" s="211">
        <v>98</v>
      </c>
      <c r="BX61" s="313">
        <v>99</v>
      </c>
      <c r="BY61" s="313">
        <v>99</v>
      </c>
      <c r="BZ61" s="313">
        <v>106</v>
      </c>
      <c r="CA61" s="313">
        <v>107</v>
      </c>
      <c r="CB61" s="313">
        <v>108</v>
      </c>
      <c r="CC61" s="313">
        <v>107</v>
      </c>
      <c r="CD61" s="313">
        <v>105</v>
      </c>
      <c r="CE61" s="313">
        <v>105</v>
      </c>
      <c r="CF61" s="313">
        <v>105</v>
      </c>
      <c r="CG61" s="313">
        <v>105</v>
      </c>
      <c r="CH61" s="313">
        <v>105</v>
      </c>
      <c r="CI61" s="313">
        <v>105</v>
      </c>
      <c r="CJ61" s="211">
        <v>105</v>
      </c>
      <c r="CK61" s="211">
        <v>105</v>
      </c>
      <c r="CL61" s="211">
        <v>105</v>
      </c>
      <c r="CM61" s="211">
        <v>107</v>
      </c>
      <c r="CN61" s="211">
        <v>107</v>
      </c>
      <c r="CO61" s="211">
        <v>109</v>
      </c>
      <c r="CP61" s="211">
        <v>109</v>
      </c>
      <c r="CQ61" s="211">
        <v>109</v>
      </c>
      <c r="CR61" s="211">
        <v>110</v>
      </c>
      <c r="CS61" s="211">
        <v>110</v>
      </c>
      <c r="CT61" s="211">
        <v>110</v>
      </c>
      <c r="CU61" s="211">
        <v>110</v>
      </c>
      <c r="CV61" s="313">
        <v>110</v>
      </c>
      <c r="CW61" s="313">
        <v>108</v>
      </c>
      <c r="CX61" s="313">
        <v>107</v>
      </c>
      <c r="CY61" s="313">
        <v>111</v>
      </c>
      <c r="CZ61" s="313">
        <v>112</v>
      </c>
      <c r="DA61" s="313">
        <v>113</v>
      </c>
      <c r="DB61" s="313">
        <v>113</v>
      </c>
      <c r="DC61" s="313">
        <v>113</v>
      </c>
      <c r="DD61" s="313">
        <v>113</v>
      </c>
      <c r="DE61" s="313">
        <v>113</v>
      </c>
      <c r="DF61" s="313">
        <v>112</v>
      </c>
      <c r="DG61" s="313">
        <v>112</v>
      </c>
      <c r="DH61" s="211">
        <v>113</v>
      </c>
      <c r="DI61" s="211">
        <v>111</v>
      </c>
      <c r="DJ61" s="211">
        <v>110</v>
      </c>
      <c r="DK61" s="211">
        <v>113</v>
      </c>
      <c r="DL61" s="211">
        <v>117</v>
      </c>
      <c r="DM61" s="211">
        <v>119</v>
      </c>
      <c r="DN61" s="211">
        <v>120</v>
      </c>
      <c r="DO61" s="211">
        <v>119</v>
      </c>
      <c r="DP61" s="211">
        <v>120</v>
      </c>
      <c r="DQ61" s="211">
        <v>120</v>
      </c>
      <c r="DR61" s="211">
        <v>120</v>
      </c>
      <c r="DS61" s="211">
        <v>120</v>
      </c>
      <c r="DT61" s="211">
        <v>119</v>
      </c>
      <c r="DU61" s="211">
        <v>119</v>
      </c>
      <c r="DV61" s="211">
        <v>119</v>
      </c>
      <c r="DW61" s="211">
        <v>119</v>
      </c>
      <c r="DX61" s="319">
        <v>120</v>
      </c>
      <c r="DY61" s="328">
        <v>120</v>
      </c>
      <c r="DZ61" s="211">
        <v>121</v>
      </c>
      <c r="EA61" s="324">
        <v>1</v>
      </c>
      <c r="EB61" s="325">
        <v>100.833333333333</v>
      </c>
      <c r="EC61" s="324">
        <v>1</v>
      </c>
      <c r="ED61" s="325">
        <v>100.833333333333</v>
      </c>
    </row>
    <row r="62" spans="1:134" ht="15" outlineLevel="1">
      <c r="A62" s="306" t="s">
        <v>537</v>
      </c>
      <c r="B62" s="307"/>
      <c r="C62" s="308"/>
      <c r="D62" s="309">
        <v>3577</v>
      </c>
      <c r="E62" s="309">
        <v>3577</v>
      </c>
      <c r="F62" s="309">
        <v>3575</v>
      </c>
      <c r="G62" s="309">
        <v>3575</v>
      </c>
      <c r="H62" s="309">
        <v>3574</v>
      </c>
      <c r="I62" s="309">
        <v>3652</v>
      </c>
      <c r="J62" s="309">
        <v>3650</v>
      </c>
      <c r="K62" s="309">
        <v>3654</v>
      </c>
      <c r="L62" s="309">
        <v>3654</v>
      </c>
      <c r="M62" s="309">
        <v>3653</v>
      </c>
      <c r="N62" s="309">
        <v>3640</v>
      </c>
      <c r="O62" s="309">
        <v>3921</v>
      </c>
      <c r="P62" s="309">
        <v>3910</v>
      </c>
      <c r="Q62" s="309">
        <v>3343</v>
      </c>
      <c r="R62" s="309">
        <v>3311</v>
      </c>
      <c r="S62" s="309">
        <v>4448</v>
      </c>
      <c r="T62" s="309">
        <v>4386</v>
      </c>
      <c r="U62" s="309">
        <v>4483</v>
      </c>
      <c r="V62" s="309">
        <v>4428</v>
      </c>
      <c r="W62" s="309">
        <v>4426</v>
      </c>
      <c r="X62" s="309">
        <v>4419</v>
      </c>
      <c r="Y62" s="309">
        <v>4451</v>
      </c>
      <c r="Z62" s="309">
        <v>4446</v>
      </c>
      <c r="AA62" s="309">
        <v>4464</v>
      </c>
      <c r="AB62" s="309">
        <v>4458</v>
      </c>
      <c r="AC62" s="309">
        <v>4452</v>
      </c>
      <c r="AD62" s="309">
        <v>4456</v>
      </c>
      <c r="AE62" s="309">
        <v>4455</v>
      </c>
      <c r="AF62" s="309">
        <v>4431</v>
      </c>
      <c r="AG62" s="309">
        <v>4419</v>
      </c>
      <c r="AH62" s="309">
        <v>4426</v>
      </c>
      <c r="AI62" s="309">
        <v>4444</v>
      </c>
      <c r="AJ62" s="309">
        <v>4450</v>
      </c>
      <c r="AK62" s="309">
        <v>4453</v>
      </c>
      <c r="AL62" s="309">
        <v>4449</v>
      </c>
      <c r="AM62" s="309">
        <v>4443</v>
      </c>
      <c r="AN62" s="309">
        <v>4432</v>
      </c>
      <c r="AO62" s="309">
        <v>4433</v>
      </c>
      <c r="AP62" s="309">
        <v>4425</v>
      </c>
      <c r="AQ62" s="309">
        <v>4413</v>
      </c>
      <c r="AR62" s="309">
        <v>4398</v>
      </c>
      <c r="AS62" s="309">
        <v>4388</v>
      </c>
      <c r="AT62" s="309">
        <v>4379</v>
      </c>
      <c r="AU62" s="309">
        <v>4357</v>
      </c>
      <c r="AV62" s="309">
        <v>4348</v>
      </c>
      <c r="AW62" s="309">
        <v>4339</v>
      </c>
      <c r="AX62" s="309">
        <v>4321</v>
      </c>
      <c r="AY62" s="309">
        <v>4317</v>
      </c>
      <c r="AZ62" s="309">
        <v>4309</v>
      </c>
      <c r="BA62" s="309">
        <v>4298</v>
      </c>
      <c r="BB62" s="309">
        <v>4277</v>
      </c>
      <c r="BC62" s="309">
        <v>4270</v>
      </c>
      <c r="BD62" s="309">
        <v>4260</v>
      </c>
      <c r="BE62" s="309">
        <v>4244</v>
      </c>
      <c r="BF62" s="309">
        <v>4161</v>
      </c>
      <c r="BG62" s="309">
        <v>4148</v>
      </c>
      <c r="BH62" s="309">
        <v>4144</v>
      </c>
      <c r="BI62" s="309">
        <v>4142</v>
      </c>
      <c r="BJ62" s="309">
        <v>4144</v>
      </c>
      <c r="BK62" s="309">
        <v>4136</v>
      </c>
      <c r="BL62" s="309">
        <v>4114</v>
      </c>
      <c r="BM62" s="309">
        <v>4110</v>
      </c>
      <c r="BN62" s="309">
        <v>4187</v>
      </c>
      <c r="BO62" s="309">
        <v>4198</v>
      </c>
      <c r="BP62" s="309">
        <v>4198</v>
      </c>
      <c r="BQ62" s="309">
        <v>4222</v>
      </c>
      <c r="BR62" s="309">
        <v>4167</v>
      </c>
      <c r="BS62" s="309">
        <v>4162</v>
      </c>
      <c r="BT62" s="309">
        <v>4153</v>
      </c>
      <c r="BU62" s="309">
        <v>4138</v>
      </c>
      <c r="BV62" s="309">
        <v>4130</v>
      </c>
      <c r="BW62" s="309">
        <v>4128</v>
      </c>
      <c r="BX62" s="309">
        <v>4159</v>
      </c>
      <c r="BY62" s="309">
        <v>4110</v>
      </c>
      <c r="BZ62" s="309">
        <v>4410</v>
      </c>
      <c r="CA62" s="309">
        <v>4321</v>
      </c>
      <c r="CB62" s="309">
        <v>4369</v>
      </c>
      <c r="CC62" s="309">
        <v>4332</v>
      </c>
      <c r="CD62" s="309">
        <v>4318</v>
      </c>
      <c r="CE62" s="309">
        <v>4311</v>
      </c>
      <c r="CF62" s="309">
        <v>4304</v>
      </c>
      <c r="CG62" s="309">
        <v>4323</v>
      </c>
      <c r="CH62" s="309">
        <v>4286</v>
      </c>
      <c r="CI62" s="309">
        <v>4227</v>
      </c>
      <c r="CJ62" s="309">
        <v>4244</v>
      </c>
      <c r="CK62" s="309">
        <v>4217</v>
      </c>
      <c r="CL62" s="309">
        <v>4215</v>
      </c>
      <c r="CM62" s="309">
        <v>4265</v>
      </c>
      <c r="CN62" s="309">
        <v>4262</v>
      </c>
      <c r="CO62" s="309">
        <v>4269</v>
      </c>
      <c r="CP62" s="309">
        <v>4251</v>
      </c>
      <c r="CQ62" s="309">
        <v>4279</v>
      </c>
      <c r="CR62" s="309">
        <v>4296</v>
      </c>
      <c r="CS62" s="309">
        <v>4281</v>
      </c>
      <c r="CT62" s="309">
        <v>4293</v>
      </c>
      <c r="CU62" s="309">
        <v>4290</v>
      </c>
      <c r="CV62" s="309">
        <v>4270</v>
      </c>
      <c r="CW62" s="309">
        <v>4255</v>
      </c>
      <c r="CX62" s="309">
        <v>4265</v>
      </c>
      <c r="CY62" s="309">
        <v>4309</v>
      </c>
      <c r="CZ62" s="309">
        <v>4304</v>
      </c>
      <c r="DA62" s="309">
        <v>4312</v>
      </c>
      <c r="DB62" s="309">
        <v>4312</v>
      </c>
      <c r="DC62" s="309">
        <v>4306</v>
      </c>
      <c r="DD62" s="309">
        <v>4308</v>
      </c>
      <c r="DE62" s="309">
        <v>4314</v>
      </c>
      <c r="DF62" s="309">
        <v>4301</v>
      </c>
      <c r="DG62" s="309">
        <v>4285</v>
      </c>
      <c r="DH62" s="309">
        <v>4282</v>
      </c>
      <c r="DI62" s="309">
        <v>4239</v>
      </c>
      <c r="DJ62" s="309">
        <v>4152</v>
      </c>
      <c r="DK62" s="309">
        <v>4193</v>
      </c>
      <c r="DL62" s="309">
        <v>4286</v>
      </c>
      <c r="DM62" s="309">
        <v>4310</v>
      </c>
      <c r="DN62" s="309">
        <v>4311</v>
      </c>
      <c r="DO62" s="309">
        <v>4328</v>
      </c>
      <c r="DP62" s="309">
        <v>4347</v>
      </c>
      <c r="DQ62" s="309">
        <v>4374</v>
      </c>
      <c r="DR62" s="309">
        <v>4391</v>
      </c>
      <c r="DS62" s="309">
        <v>4391</v>
      </c>
      <c r="DT62" s="309">
        <v>4368</v>
      </c>
      <c r="DU62" s="309">
        <v>4356</v>
      </c>
      <c r="DV62" s="309">
        <v>4350</v>
      </c>
      <c r="DW62" s="309">
        <v>4340</v>
      </c>
      <c r="DX62" s="318">
        <v>4363</v>
      </c>
      <c r="DY62" s="326">
        <v>4370</v>
      </c>
      <c r="DZ62" s="309">
        <v>4374</v>
      </c>
      <c r="EA62" s="324">
        <v>4</v>
      </c>
      <c r="EB62" s="325">
        <v>100.091533180778</v>
      </c>
      <c r="EC62" s="324">
        <v>-17</v>
      </c>
      <c r="ED62" s="325">
        <v>99.612844454566201</v>
      </c>
    </row>
    <row r="63" spans="1:134" ht="15" outlineLevel="2">
      <c r="A63" s="310">
        <v>38</v>
      </c>
      <c r="B63" s="311" t="s">
        <v>537</v>
      </c>
      <c r="C63" s="312" t="s">
        <v>367</v>
      </c>
      <c r="D63" s="313">
        <v>109</v>
      </c>
      <c r="E63" s="313">
        <v>109</v>
      </c>
      <c r="F63" s="313">
        <v>109</v>
      </c>
      <c r="G63" s="313">
        <v>109</v>
      </c>
      <c r="H63" s="313">
        <v>109</v>
      </c>
      <c r="I63" s="313">
        <v>110</v>
      </c>
      <c r="J63" s="313">
        <v>110</v>
      </c>
      <c r="K63" s="313">
        <v>110</v>
      </c>
      <c r="L63" s="313">
        <v>110</v>
      </c>
      <c r="M63" s="313">
        <v>110</v>
      </c>
      <c r="N63" s="313">
        <v>110</v>
      </c>
      <c r="O63" s="313">
        <v>118</v>
      </c>
      <c r="P63" s="211">
        <v>118</v>
      </c>
      <c r="Q63" s="211">
        <v>109</v>
      </c>
      <c r="R63" s="211">
        <v>107</v>
      </c>
      <c r="S63" s="211">
        <v>152</v>
      </c>
      <c r="T63" s="211">
        <v>147</v>
      </c>
      <c r="U63" s="211">
        <v>155</v>
      </c>
      <c r="V63" s="211">
        <v>155</v>
      </c>
      <c r="W63" s="211">
        <v>158</v>
      </c>
      <c r="X63" s="211">
        <v>157</v>
      </c>
      <c r="Y63" s="211">
        <v>157</v>
      </c>
      <c r="Z63" s="211">
        <v>157</v>
      </c>
      <c r="AA63" s="211">
        <v>158</v>
      </c>
      <c r="AB63" s="313">
        <v>158</v>
      </c>
      <c r="AC63" s="313">
        <v>157</v>
      </c>
      <c r="AD63" s="313">
        <v>157</v>
      </c>
      <c r="AE63" s="313">
        <v>157</v>
      </c>
      <c r="AF63" s="313">
        <v>154</v>
      </c>
      <c r="AG63" s="313">
        <v>154</v>
      </c>
      <c r="AH63" s="313">
        <v>154</v>
      </c>
      <c r="AI63" s="313">
        <v>154</v>
      </c>
      <c r="AJ63" s="313">
        <v>153</v>
      </c>
      <c r="AK63" s="313">
        <v>154</v>
      </c>
      <c r="AL63" s="313">
        <v>156</v>
      </c>
      <c r="AM63" s="313">
        <v>156</v>
      </c>
      <c r="AN63" s="211">
        <v>156</v>
      </c>
      <c r="AO63" s="211">
        <v>155</v>
      </c>
      <c r="AP63" s="211">
        <v>154</v>
      </c>
      <c r="AQ63" s="211">
        <v>153</v>
      </c>
      <c r="AR63" s="211">
        <v>153</v>
      </c>
      <c r="AS63" s="211">
        <v>153</v>
      </c>
      <c r="AT63" s="211">
        <v>151</v>
      </c>
      <c r="AU63" s="211">
        <v>150</v>
      </c>
      <c r="AV63" s="211">
        <v>150</v>
      </c>
      <c r="AW63" s="211">
        <v>150</v>
      </c>
      <c r="AX63" s="211">
        <v>149</v>
      </c>
      <c r="AY63" s="211">
        <v>149</v>
      </c>
      <c r="AZ63" s="313">
        <v>149</v>
      </c>
      <c r="BA63" s="313">
        <v>149</v>
      </c>
      <c r="BB63" s="313">
        <v>149</v>
      </c>
      <c r="BC63" s="313">
        <v>148</v>
      </c>
      <c r="BD63" s="313">
        <v>148</v>
      </c>
      <c r="BE63" s="313">
        <v>147</v>
      </c>
      <c r="BF63" s="313">
        <v>145</v>
      </c>
      <c r="BG63" s="313">
        <v>144</v>
      </c>
      <c r="BH63" s="313">
        <v>144</v>
      </c>
      <c r="BI63" s="313">
        <v>144</v>
      </c>
      <c r="BJ63" s="313">
        <v>147</v>
      </c>
      <c r="BK63" s="313">
        <v>147</v>
      </c>
      <c r="BL63" s="211">
        <v>145</v>
      </c>
      <c r="BM63" s="211">
        <v>145</v>
      </c>
      <c r="BN63" s="211">
        <v>145</v>
      </c>
      <c r="BO63" s="211">
        <v>146</v>
      </c>
      <c r="BP63" s="211">
        <v>146</v>
      </c>
      <c r="BQ63" s="211">
        <v>147</v>
      </c>
      <c r="BR63" s="211">
        <v>147</v>
      </c>
      <c r="BS63" s="211">
        <v>147</v>
      </c>
      <c r="BT63" s="211">
        <v>147</v>
      </c>
      <c r="BU63" s="211">
        <v>146</v>
      </c>
      <c r="BV63" s="211">
        <v>146</v>
      </c>
      <c r="BW63" s="211">
        <v>146</v>
      </c>
      <c r="BX63" s="313">
        <v>145</v>
      </c>
      <c r="BY63" s="313">
        <v>143</v>
      </c>
      <c r="BZ63" s="313">
        <v>145</v>
      </c>
      <c r="CA63" s="313">
        <v>142</v>
      </c>
      <c r="CB63" s="313">
        <v>143</v>
      </c>
      <c r="CC63" s="313">
        <v>143</v>
      </c>
      <c r="CD63" s="313">
        <v>144</v>
      </c>
      <c r="CE63" s="313">
        <v>144</v>
      </c>
      <c r="CF63" s="313">
        <v>144</v>
      </c>
      <c r="CG63" s="313">
        <v>146</v>
      </c>
      <c r="CH63" s="313">
        <v>146</v>
      </c>
      <c r="CI63" s="313">
        <v>144</v>
      </c>
      <c r="CJ63" s="211">
        <v>145</v>
      </c>
      <c r="CK63" s="211">
        <v>143</v>
      </c>
      <c r="CL63" s="211">
        <v>143</v>
      </c>
      <c r="CM63" s="211">
        <v>144</v>
      </c>
      <c r="CN63" s="211">
        <v>144</v>
      </c>
      <c r="CO63" s="211">
        <v>146</v>
      </c>
      <c r="CP63" s="211">
        <v>144</v>
      </c>
      <c r="CQ63" s="211">
        <v>145</v>
      </c>
      <c r="CR63" s="211">
        <v>146</v>
      </c>
      <c r="CS63" s="211">
        <v>147</v>
      </c>
      <c r="CT63" s="211">
        <v>148</v>
      </c>
      <c r="CU63" s="211">
        <v>149</v>
      </c>
      <c r="CV63" s="313">
        <v>146</v>
      </c>
      <c r="CW63" s="313">
        <v>147</v>
      </c>
      <c r="CX63" s="313">
        <v>147</v>
      </c>
      <c r="CY63" s="313">
        <v>145</v>
      </c>
      <c r="CZ63" s="313">
        <v>144</v>
      </c>
      <c r="DA63" s="313">
        <v>144</v>
      </c>
      <c r="DB63" s="313">
        <v>145</v>
      </c>
      <c r="DC63" s="313">
        <v>144</v>
      </c>
      <c r="DD63" s="313">
        <v>145</v>
      </c>
      <c r="DE63" s="313">
        <v>145</v>
      </c>
      <c r="DF63" s="313">
        <v>145</v>
      </c>
      <c r="DG63" s="313">
        <v>145</v>
      </c>
      <c r="DH63" s="211">
        <v>148</v>
      </c>
      <c r="DI63" s="211">
        <v>147</v>
      </c>
      <c r="DJ63" s="211">
        <v>147</v>
      </c>
      <c r="DK63" s="211">
        <v>151</v>
      </c>
      <c r="DL63" s="211">
        <v>158</v>
      </c>
      <c r="DM63" s="211">
        <v>159</v>
      </c>
      <c r="DN63" s="211">
        <v>159</v>
      </c>
      <c r="DO63" s="211">
        <v>159</v>
      </c>
      <c r="DP63" s="211">
        <v>160</v>
      </c>
      <c r="DQ63" s="211">
        <v>162</v>
      </c>
      <c r="DR63" s="211">
        <v>163</v>
      </c>
      <c r="DS63" s="211">
        <v>163</v>
      </c>
      <c r="DT63" s="211">
        <v>162</v>
      </c>
      <c r="DU63" s="211">
        <v>162</v>
      </c>
      <c r="DV63" s="211">
        <v>162</v>
      </c>
      <c r="DW63" s="211">
        <v>159</v>
      </c>
      <c r="DX63" s="319">
        <v>159</v>
      </c>
      <c r="DY63" s="328">
        <v>159</v>
      </c>
      <c r="DZ63" s="211">
        <v>162</v>
      </c>
      <c r="EA63" s="324">
        <v>3</v>
      </c>
      <c r="EB63" s="325">
        <v>101.88679245282999</v>
      </c>
      <c r="EC63" s="324">
        <v>-1</v>
      </c>
      <c r="ED63" s="325">
        <v>99.386503067484696</v>
      </c>
    </row>
    <row r="64" spans="1:134" ht="15" outlineLevel="2">
      <c r="A64" s="310">
        <v>86</v>
      </c>
      <c r="B64" s="311" t="s">
        <v>537</v>
      </c>
      <c r="C64" s="312" t="s">
        <v>376</v>
      </c>
      <c r="D64" s="313">
        <v>48</v>
      </c>
      <c r="E64" s="313">
        <v>48</v>
      </c>
      <c r="F64" s="313">
        <v>48</v>
      </c>
      <c r="G64" s="313">
        <v>48</v>
      </c>
      <c r="H64" s="313">
        <v>47</v>
      </c>
      <c r="I64" s="313">
        <v>48</v>
      </c>
      <c r="J64" s="313">
        <v>48</v>
      </c>
      <c r="K64" s="313">
        <v>48</v>
      </c>
      <c r="L64" s="313">
        <v>48</v>
      </c>
      <c r="M64" s="313">
        <v>48</v>
      </c>
      <c r="N64" s="313">
        <v>48</v>
      </c>
      <c r="O64" s="313">
        <v>57</v>
      </c>
      <c r="P64" s="211">
        <v>57</v>
      </c>
      <c r="Q64" s="211">
        <v>52</v>
      </c>
      <c r="R64" s="211">
        <v>52</v>
      </c>
      <c r="S64" s="211">
        <v>91</v>
      </c>
      <c r="T64" s="211">
        <v>91</v>
      </c>
      <c r="U64" s="211">
        <v>95</v>
      </c>
      <c r="V64" s="211">
        <v>95</v>
      </c>
      <c r="W64" s="211">
        <v>94</v>
      </c>
      <c r="X64" s="211">
        <v>94</v>
      </c>
      <c r="Y64" s="211">
        <v>95</v>
      </c>
      <c r="Z64" s="211">
        <v>95</v>
      </c>
      <c r="AA64" s="211">
        <v>96</v>
      </c>
      <c r="AB64" s="313">
        <v>96</v>
      </c>
      <c r="AC64" s="313">
        <v>96</v>
      </c>
      <c r="AD64" s="313">
        <v>96</v>
      </c>
      <c r="AE64" s="313">
        <v>96</v>
      </c>
      <c r="AF64" s="313">
        <v>94</v>
      </c>
      <c r="AG64" s="313">
        <v>93</v>
      </c>
      <c r="AH64" s="313">
        <v>93</v>
      </c>
      <c r="AI64" s="313">
        <v>93</v>
      </c>
      <c r="AJ64" s="313">
        <v>94</v>
      </c>
      <c r="AK64" s="313">
        <v>96</v>
      </c>
      <c r="AL64" s="313">
        <v>96</v>
      </c>
      <c r="AM64" s="313">
        <v>96</v>
      </c>
      <c r="AN64" s="211">
        <v>96</v>
      </c>
      <c r="AO64" s="211">
        <v>95</v>
      </c>
      <c r="AP64" s="211">
        <v>94</v>
      </c>
      <c r="AQ64" s="211">
        <v>94</v>
      </c>
      <c r="AR64" s="211">
        <v>94</v>
      </c>
      <c r="AS64" s="211">
        <v>94</v>
      </c>
      <c r="AT64" s="211">
        <v>94</v>
      </c>
      <c r="AU64" s="211">
        <v>94</v>
      </c>
      <c r="AV64" s="211">
        <v>94</v>
      </c>
      <c r="AW64" s="211">
        <v>94</v>
      </c>
      <c r="AX64" s="211">
        <v>94</v>
      </c>
      <c r="AY64" s="211">
        <v>93</v>
      </c>
      <c r="AZ64" s="313">
        <v>92</v>
      </c>
      <c r="BA64" s="313">
        <v>91</v>
      </c>
      <c r="BB64" s="313">
        <v>91</v>
      </c>
      <c r="BC64" s="313">
        <v>90</v>
      </c>
      <c r="BD64" s="313">
        <v>90</v>
      </c>
      <c r="BE64" s="313">
        <v>90</v>
      </c>
      <c r="BF64" s="313">
        <v>88</v>
      </c>
      <c r="BG64" s="313">
        <v>87</v>
      </c>
      <c r="BH64" s="313">
        <v>87</v>
      </c>
      <c r="BI64" s="313">
        <v>87</v>
      </c>
      <c r="BJ64" s="313">
        <v>87</v>
      </c>
      <c r="BK64" s="313">
        <v>87</v>
      </c>
      <c r="BL64" s="211">
        <v>86</v>
      </c>
      <c r="BM64" s="211">
        <v>86</v>
      </c>
      <c r="BN64" s="211">
        <v>88</v>
      </c>
      <c r="BO64" s="211">
        <v>88</v>
      </c>
      <c r="BP64" s="211">
        <v>88</v>
      </c>
      <c r="BQ64" s="211">
        <v>88</v>
      </c>
      <c r="BR64" s="211">
        <v>86</v>
      </c>
      <c r="BS64" s="211">
        <v>86</v>
      </c>
      <c r="BT64" s="211">
        <v>86</v>
      </c>
      <c r="BU64" s="211">
        <v>86</v>
      </c>
      <c r="BV64" s="211">
        <v>87</v>
      </c>
      <c r="BW64" s="211">
        <v>87</v>
      </c>
      <c r="BX64" s="313">
        <v>86</v>
      </c>
      <c r="BY64" s="313">
        <v>87</v>
      </c>
      <c r="BZ64" s="313">
        <v>88</v>
      </c>
      <c r="CA64" s="313">
        <v>88</v>
      </c>
      <c r="CB64" s="313">
        <v>88</v>
      </c>
      <c r="CC64" s="313">
        <v>88</v>
      </c>
      <c r="CD64" s="313">
        <v>89</v>
      </c>
      <c r="CE64" s="313">
        <v>89</v>
      </c>
      <c r="CF64" s="313">
        <v>91</v>
      </c>
      <c r="CG64" s="313">
        <v>91</v>
      </c>
      <c r="CH64" s="313">
        <v>91</v>
      </c>
      <c r="CI64" s="313">
        <v>88</v>
      </c>
      <c r="CJ64" s="211">
        <v>89</v>
      </c>
      <c r="CK64" s="211">
        <v>91</v>
      </c>
      <c r="CL64" s="211">
        <v>91</v>
      </c>
      <c r="CM64" s="211">
        <v>94</v>
      </c>
      <c r="CN64" s="211">
        <v>95</v>
      </c>
      <c r="CO64" s="211">
        <v>95</v>
      </c>
      <c r="CP64" s="211">
        <v>95</v>
      </c>
      <c r="CQ64" s="211">
        <v>94</v>
      </c>
      <c r="CR64" s="211">
        <v>94</v>
      </c>
      <c r="CS64" s="211">
        <v>94</v>
      </c>
      <c r="CT64" s="211">
        <v>96</v>
      </c>
      <c r="CU64" s="211">
        <v>93</v>
      </c>
      <c r="CV64" s="313">
        <v>92</v>
      </c>
      <c r="CW64" s="313">
        <v>93</v>
      </c>
      <c r="CX64" s="313">
        <v>92</v>
      </c>
      <c r="CY64" s="313">
        <v>94</v>
      </c>
      <c r="CZ64" s="313">
        <v>95</v>
      </c>
      <c r="DA64" s="313">
        <v>95</v>
      </c>
      <c r="DB64" s="313">
        <v>95</v>
      </c>
      <c r="DC64" s="313">
        <v>94</v>
      </c>
      <c r="DD64" s="313">
        <v>94</v>
      </c>
      <c r="DE64" s="313">
        <v>94</v>
      </c>
      <c r="DF64" s="313">
        <v>93</v>
      </c>
      <c r="DG64" s="313">
        <v>93</v>
      </c>
      <c r="DH64" s="211">
        <v>94</v>
      </c>
      <c r="DI64" s="211">
        <v>98</v>
      </c>
      <c r="DJ64" s="211">
        <v>99</v>
      </c>
      <c r="DK64" s="211">
        <v>99</v>
      </c>
      <c r="DL64" s="211">
        <v>102</v>
      </c>
      <c r="DM64" s="211">
        <v>102</v>
      </c>
      <c r="DN64" s="211">
        <v>102</v>
      </c>
      <c r="DO64" s="211">
        <v>102</v>
      </c>
      <c r="DP64" s="211">
        <v>104</v>
      </c>
      <c r="DQ64" s="211">
        <v>104</v>
      </c>
      <c r="DR64" s="211">
        <v>104</v>
      </c>
      <c r="DS64" s="211">
        <v>104</v>
      </c>
      <c r="DT64" s="211">
        <v>104</v>
      </c>
      <c r="DU64" s="211">
        <v>103</v>
      </c>
      <c r="DV64" s="211">
        <v>102</v>
      </c>
      <c r="DW64" s="211">
        <v>102</v>
      </c>
      <c r="DX64" s="319">
        <v>102</v>
      </c>
      <c r="DY64" s="328">
        <v>101</v>
      </c>
      <c r="DZ64" s="211">
        <v>100</v>
      </c>
      <c r="EA64" s="324">
        <v>-1</v>
      </c>
      <c r="EB64" s="325">
        <v>99.009900990098998</v>
      </c>
      <c r="EC64" s="324">
        <v>-4</v>
      </c>
      <c r="ED64" s="325">
        <v>96.153846153846203</v>
      </c>
    </row>
    <row r="65" spans="1:134" ht="15" outlineLevel="2">
      <c r="A65" s="310">
        <v>107</v>
      </c>
      <c r="B65" s="311" t="s">
        <v>537</v>
      </c>
      <c r="C65" s="312" t="s">
        <v>381</v>
      </c>
      <c r="D65" s="313">
        <v>141</v>
      </c>
      <c r="E65" s="313">
        <v>141</v>
      </c>
      <c r="F65" s="313">
        <v>141</v>
      </c>
      <c r="G65" s="313">
        <v>141</v>
      </c>
      <c r="H65" s="313">
        <v>141</v>
      </c>
      <c r="I65" s="313">
        <v>143</v>
      </c>
      <c r="J65" s="313">
        <v>143</v>
      </c>
      <c r="K65" s="313">
        <v>143</v>
      </c>
      <c r="L65" s="313">
        <v>143</v>
      </c>
      <c r="M65" s="313">
        <v>142</v>
      </c>
      <c r="N65" s="313">
        <v>142</v>
      </c>
      <c r="O65" s="313">
        <v>166</v>
      </c>
      <c r="P65" s="211">
        <v>165</v>
      </c>
      <c r="Q65" s="211">
        <v>141</v>
      </c>
      <c r="R65" s="211">
        <v>135</v>
      </c>
      <c r="S65" s="211">
        <v>169</v>
      </c>
      <c r="T65" s="211">
        <v>167</v>
      </c>
      <c r="U65" s="211">
        <v>173</v>
      </c>
      <c r="V65" s="211">
        <v>165</v>
      </c>
      <c r="W65" s="211">
        <v>163</v>
      </c>
      <c r="X65" s="211">
        <v>163</v>
      </c>
      <c r="Y65" s="211">
        <v>164</v>
      </c>
      <c r="Z65" s="211">
        <v>164</v>
      </c>
      <c r="AA65" s="211">
        <v>167</v>
      </c>
      <c r="AB65" s="313">
        <v>167</v>
      </c>
      <c r="AC65" s="313">
        <v>167</v>
      </c>
      <c r="AD65" s="313">
        <v>166</v>
      </c>
      <c r="AE65" s="313">
        <v>166</v>
      </c>
      <c r="AF65" s="313">
        <v>166</v>
      </c>
      <c r="AG65" s="313">
        <v>164</v>
      </c>
      <c r="AH65" s="313">
        <v>165</v>
      </c>
      <c r="AI65" s="313">
        <v>168</v>
      </c>
      <c r="AJ65" s="313">
        <v>168</v>
      </c>
      <c r="AK65" s="313">
        <v>170</v>
      </c>
      <c r="AL65" s="313">
        <v>170</v>
      </c>
      <c r="AM65" s="313">
        <v>169</v>
      </c>
      <c r="AN65" s="211">
        <v>169</v>
      </c>
      <c r="AO65" s="211">
        <v>171</v>
      </c>
      <c r="AP65" s="211">
        <v>171</v>
      </c>
      <c r="AQ65" s="211">
        <v>171</v>
      </c>
      <c r="AR65" s="211">
        <v>171</v>
      </c>
      <c r="AS65" s="211">
        <v>171</v>
      </c>
      <c r="AT65" s="211">
        <v>171</v>
      </c>
      <c r="AU65" s="211">
        <v>171</v>
      </c>
      <c r="AV65" s="211">
        <v>171</v>
      </c>
      <c r="AW65" s="211">
        <v>170</v>
      </c>
      <c r="AX65" s="211">
        <v>170</v>
      </c>
      <c r="AY65" s="211">
        <v>170</v>
      </c>
      <c r="AZ65" s="313">
        <v>170</v>
      </c>
      <c r="BA65" s="313">
        <v>170</v>
      </c>
      <c r="BB65" s="313">
        <v>170</v>
      </c>
      <c r="BC65" s="313">
        <v>170</v>
      </c>
      <c r="BD65" s="313">
        <v>170</v>
      </c>
      <c r="BE65" s="313">
        <v>169</v>
      </c>
      <c r="BF65" s="313">
        <v>165</v>
      </c>
      <c r="BG65" s="313">
        <v>166</v>
      </c>
      <c r="BH65" s="313">
        <v>165</v>
      </c>
      <c r="BI65" s="313">
        <v>165</v>
      </c>
      <c r="BJ65" s="313">
        <v>166</v>
      </c>
      <c r="BK65" s="313">
        <v>166</v>
      </c>
      <c r="BL65" s="211">
        <v>165</v>
      </c>
      <c r="BM65" s="211">
        <v>165</v>
      </c>
      <c r="BN65" s="211">
        <v>167</v>
      </c>
      <c r="BO65" s="211">
        <v>168</v>
      </c>
      <c r="BP65" s="211">
        <v>168</v>
      </c>
      <c r="BQ65" s="211">
        <v>169</v>
      </c>
      <c r="BR65" s="211">
        <v>169</v>
      </c>
      <c r="BS65" s="211">
        <v>169</v>
      </c>
      <c r="BT65" s="211">
        <v>169</v>
      </c>
      <c r="BU65" s="211">
        <v>167</v>
      </c>
      <c r="BV65" s="211">
        <v>167</v>
      </c>
      <c r="BW65" s="211">
        <v>167</v>
      </c>
      <c r="BX65" s="313">
        <v>167</v>
      </c>
      <c r="BY65" s="313">
        <v>166</v>
      </c>
      <c r="BZ65" s="313">
        <v>180</v>
      </c>
      <c r="CA65" s="313">
        <v>181</v>
      </c>
      <c r="CB65" s="313">
        <v>195</v>
      </c>
      <c r="CC65" s="313">
        <v>192</v>
      </c>
      <c r="CD65" s="313">
        <v>182</v>
      </c>
      <c r="CE65" s="313">
        <v>182</v>
      </c>
      <c r="CF65" s="313">
        <v>180</v>
      </c>
      <c r="CG65" s="313">
        <v>181</v>
      </c>
      <c r="CH65" s="313">
        <v>178</v>
      </c>
      <c r="CI65" s="313">
        <v>175</v>
      </c>
      <c r="CJ65" s="211">
        <v>177</v>
      </c>
      <c r="CK65" s="211">
        <v>176</v>
      </c>
      <c r="CL65" s="211">
        <v>175</v>
      </c>
      <c r="CM65" s="211">
        <v>177</v>
      </c>
      <c r="CN65" s="211">
        <v>177</v>
      </c>
      <c r="CO65" s="211">
        <v>177</v>
      </c>
      <c r="CP65" s="211">
        <v>179</v>
      </c>
      <c r="CQ65" s="211">
        <v>177</v>
      </c>
      <c r="CR65" s="211">
        <v>179</v>
      </c>
      <c r="CS65" s="211">
        <v>179</v>
      </c>
      <c r="CT65" s="211">
        <v>181</v>
      </c>
      <c r="CU65" s="211">
        <v>184</v>
      </c>
      <c r="CV65" s="313">
        <v>183</v>
      </c>
      <c r="CW65" s="313">
        <v>180</v>
      </c>
      <c r="CX65" s="313">
        <v>181</v>
      </c>
      <c r="CY65" s="313">
        <v>183</v>
      </c>
      <c r="CZ65" s="313">
        <v>181</v>
      </c>
      <c r="DA65" s="313">
        <v>179</v>
      </c>
      <c r="DB65" s="313">
        <v>180</v>
      </c>
      <c r="DC65" s="313">
        <v>182</v>
      </c>
      <c r="DD65" s="313">
        <v>181</v>
      </c>
      <c r="DE65" s="313">
        <v>182</v>
      </c>
      <c r="DF65" s="313">
        <v>181</v>
      </c>
      <c r="DG65" s="313">
        <v>180</v>
      </c>
      <c r="DH65" s="211">
        <v>183</v>
      </c>
      <c r="DI65" s="211">
        <v>178</v>
      </c>
      <c r="DJ65" s="211">
        <v>173</v>
      </c>
      <c r="DK65" s="211">
        <v>175</v>
      </c>
      <c r="DL65" s="211">
        <v>181</v>
      </c>
      <c r="DM65" s="211">
        <v>183</v>
      </c>
      <c r="DN65" s="211">
        <v>184</v>
      </c>
      <c r="DO65" s="211">
        <v>187</v>
      </c>
      <c r="DP65" s="211">
        <v>189</v>
      </c>
      <c r="DQ65" s="211">
        <v>191</v>
      </c>
      <c r="DR65" s="211">
        <v>192</v>
      </c>
      <c r="DS65" s="211">
        <v>192</v>
      </c>
      <c r="DT65" s="211">
        <v>189</v>
      </c>
      <c r="DU65" s="211">
        <v>189</v>
      </c>
      <c r="DV65" s="211">
        <v>187</v>
      </c>
      <c r="DW65" s="211">
        <v>187</v>
      </c>
      <c r="DX65" s="319">
        <v>188</v>
      </c>
      <c r="DY65" s="328">
        <v>189</v>
      </c>
      <c r="DZ65" s="211">
        <v>188</v>
      </c>
      <c r="EA65" s="324">
        <v>-1</v>
      </c>
      <c r="EB65" s="325">
        <v>99.470899470899496</v>
      </c>
      <c r="EC65" s="324">
        <v>-4</v>
      </c>
      <c r="ED65" s="325">
        <v>97.9166666666667</v>
      </c>
    </row>
    <row r="66" spans="1:134" ht="15" outlineLevel="2">
      <c r="A66" s="310">
        <v>134</v>
      </c>
      <c r="B66" s="311" t="s">
        <v>537</v>
      </c>
      <c r="C66" s="312" t="s">
        <v>386</v>
      </c>
      <c r="D66" s="313">
        <v>83</v>
      </c>
      <c r="E66" s="313">
        <v>83</v>
      </c>
      <c r="F66" s="313">
        <v>83</v>
      </c>
      <c r="G66" s="313">
        <v>83</v>
      </c>
      <c r="H66" s="313">
        <v>83</v>
      </c>
      <c r="I66" s="313">
        <v>83</v>
      </c>
      <c r="J66" s="313">
        <v>83</v>
      </c>
      <c r="K66" s="313">
        <v>83</v>
      </c>
      <c r="L66" s="313">
        <v>83</v>
      </c>
      <c r="M66" s="313">
        <v>83</v>
      </c>
      <c r="N66" s="313">
        <v>83</v>
      </c>
      <c r="O66" s="313">
        <v>106</v>
      </c>
      <c r="P66" s="211">
        <v>105</v>
      </c>
      <c r="Q66" s="211">
        <v>95</v>
      </c>
      <c r="R66" s="211">
        <v>95</v>
      </c>
      <c r="S66" s="211">
        <v>126</v>
      </c>
      <c r="T66" s="211">
        <v>126</v>
      </c>
      <c r="U66" s="211">
        <v>133</v>
      </c>
      <c r="V66" s="211">
        <v>131</v>
      </c>
      <c r="W66" s="211">
        <v>131</v>
      </c>
      <c r="X66" s="211">
        <v>130</v>
      </c>
      <c r="Y66" s="211">
        <v>132</v>
      </c>
      <c r="Z66" s="211">
        <v>131</v>
      </c>
      <c r="AA66" s="211">
        <v>132</v>
      </c>
      <c r="AB66" s="313">
        <v>132</v>
      </c>
      <c r="AC66" s="313">
        <v>132</v>
      </c>
      <c r="AD66" s="313">
        <v>134</v>
      </c>
      <c r="AE66" s="313">
        <v>134</v>
      </c>
      <c r="AF66" s="313">
        <v>136</v>
      </c>
      <c r="AG66" s="313">
        <v>136</v>
      </c>
      <c r="AH66" s="313">
        <v>137</v>
      </c>
      <c r="AI66" s="313">
        <v>137</v>
      </c>
      <c r="AJ66" s="313">
        <v>137</v>
      </c>
      <c r="AK66" s="313">
        <v>137</v>
      </c>
      <c r="AL66" s="313">
        <v>137</v>
      </c>
      <c r="AM66" s="313">
        <v>137</v>
      </c>
      <c r="AN66" s="211">
        <v>135</v>
      </c>
      <c r="AO66" s="211">
        <v>136</v>
      </c>
      <c r="AP66" s="211">
        <v>136</v>
      </c>
      <c r="AQ66" s="211">
        <v>133</v>
      </c>
      <c r="AR66" s="211">
        <v>132</v>
      </c>
      <c r="AS66" s="211">
        <v>132</v>
      </c>
      <c r="AT66" s="211">
        <v>132</v>
      </c>
      <c r="AU66" s="211">
        <v>132</v>
      </c>
      <c r="AV66" s="211">
        <v>132</v>
      </c>
      <c r="AW66" s="211">
        <v>132</v>
      </c>
      <c r="AX66" s="211">
        <v>131</v>
      </c>
      <c r="AY66" s="211">
        <v>131</v>
      </c>
      <c r="AZ66" s="313">
        <v>131</v>
      </c>
      <c r="BA66" s="313">
        <v>131</v>
      </c>
      <c r="BB66" s="313">
        <v>131</v>
      </c>
      <c r="BC66" s="313">
        <v>131</v>
      </c>
      <c r="BD66" s="313">
        <v>130</v>
      </c>
      <c r="BE66" s="313">
        <v>130</v>
      </c>
      <c r="BF66" s="313">
        <v>127</v>
      </c>
      <c r="BG66" s="313">
        <v>126</v>
      </c>
      <c r="BH66" s="313">
        <v>126</v>
      </c>
      <c r="BI66" s="313">
        <v>126</v>
      </c>
      <c r="BJ66" s="313">
        <v>126</v>
      </c>
      <c r="BK66" s="313">
        <v>125</v>
      </c>
      <c r="BL66" s="211">
        <v>124</v>
      </c>
      <c r="BM66" s="211">
        <v>124</v>
      </c>
      <c r="BN66" s="211">
        <v>127</v>
      </c>
      <c r="BO66" s="211">
        <v>129</v>
      </c>
      <c r="BP66" s="211">
        <v>129</v>
      </c>
      <c r="BQ66" s="211">
        <v>130</v>
      </c>
      <c r="BR66" s="211">
        <v>129</v>
      </c>
      <c r="BS66" s="211">
        <v>129</v>
      </c>
      <c r="BT66" s="211">
        <v>129</v>
      </c>
      <c r="BU66" s="211">
        <v>128</v>
      </c>
      <c r="BV66" s="211">
        <v>128</v>
      </c>
      <c r="BW66" s="211">
        <v>128</v>
      </c>
      <c r="BX66" s="313">
        <v>131</v>
      </c>
      <c r="BY66" s="313">
        <v>131</v>
      </c>
      <c r="BZ66" s="313">
        <v>133</v>
      </c>
      <c r="CA66" s="313">
        <v>134</v>
      </c>
      <c r="CB66" s="313">
        <v>135</v>
      </c>
      <c r="CC66" s="313">
        <v>133</v>
      </c>
      <c r="CD66" s="313">
        <v>132</v>
      </c>
      <c r="CE66" s="313">
        <v>132</v>
      </c>
      <c r="CF66" s="313">
        <v>135</v>
      </c>
      <c r="CG66" s="313">
        <v>136</v>
      </c>
      <c r="CH66" s="313">
        <v>135</v>
      </c>
      <c r="CI66" s="313">
        <v>135</v>
      </c>
      <c r="CJ66" s="211">
        <v>135</v>
      </c>
      <c r="CK66" s="211">
        <v>134</v>
      </c>
      <c r="CL66" s="211">
        <v>134</v>
      </c>
      <c r="CM66" s="211">
        <v>137</v>
      </c>
      <c r="CN66" s="211">
        <v>136</v>
      </c>
      <c r="CO66" s="211">
        <v>136</v>
      </c>
      <c r="CP66" s="211">
        <v>136</v>
      </c>
      <c r="CQ66" s="211">
        <v>137</v>
      </c>
      <c r="CR66" s="211">
        <v>137</v>
      </c>
      <c r="CS66" s="211">
        <v>136</v>
      </c>
      <c r="CT66" s="211">
        <v>135</v>
      </c>
      <c r="CU66" s="211">
        <v>134</v>
      </c>
      <c r="CV66" s="313">
        <v>134</v>
      </c>
      <c r="CW66" s="313">
        <v>134</v>
      </c>
      <c r="CX66" s="313">
        <v>133</v>
      </c>
      <c r="CY66" s="313">
        <v>137</v>
      </c>
      <c r="CZ66" s="313">
        <v>136</v>
      </c>
      <c r="DA66" s="313">
        <v>136</v>
      </c>
      <c r="DB66" s="313">
        <v>134</v>
      </c>
      <c r="DC66" s="313">
        <v>134</v>
      </c>
      <c r="DD66" s="313">
        <v>137</v>
      </c>
      <c r="DE66" s="313">
        <v>137</v>
      </c>
      <c r="DF66" s="313">
        <v>136</v>
      </c>
      <c r="DG66" s="313">
        <v>133</v>
      </c>
      <c r="DH66" s="211">
        <v>131</v>
      </c>
      <c r="DI66" s="211">
        <v>137</v>
      </c>
      <c r="DJ66" s="211">
        <v>133</v>
      </c>
      <c r="DK66" s="211">
        <v>134</v>
      </c>
      <c r="DL66" s="211">
        <v>136</v>
      </c>
      <c r="DM66" s="211">
        <v>136</v>
      </c>
      <c r="DN66" s="211">
        <v>137</v>
      </c>
      <c r="DO66" s="211">
        <v>138</v>
      </c>
      <c r="DP66" s="211">
        <v>138</v>
      </c>
      <c r="DQ66" s="211">
        <v>137</v>
      </c>
      <c r="DR66" s="211">
        <v>137</v>
      </c>
      <c r="DS66" s="211">
        <v>137</v>
      </c>
      <c r="DT66" s="211">
        <v>136</v>
      </c>
      <c r="DU66" s="211">
        <v>136</v>
      </c>
      <c r="DV66" s="211">
        <v>137</v>
      </c>
      <c r="DW66" s="211">
        <v>138</v>
      </c>
      <c r="DX66" s="319">
        <v>138</v>
      </c>
      <c r="DY66" s="328">
        <v>139</v>
      </c>
      <c r="DZ66" s="211">
        <v>138</v>
      </c>
      <c r="EA66" s="324">
        <v>-1</v>
      </c>
      <c r="EB66" s="325">
        <v>99.280575539568304</v>
      </c>
      <c r="EC66" s="324">
        <v>1</v>
      </c>
      <c r="ED66" s="325">
        <v>100.729927007299</v>
      </c>
    </row>
    <row r="67" spans="1:134" ht="15" outlineLevel="2">
      <c r="A67" s="310">
        <v>150</v>
      </c>
      <c r="B67" s="311" t="s">
        <v>537</v>
      </c>
      <c r="C67" s="312" t="s">
        <v>392</v>
      </c>
      <c r="D67" s="313">
        <v>137</v>
      </c>
      <c r="E67" s="313">
        <v>137</v>
      </c>
      <c r="F67" s="313">
        <v>137</v>
      </c>
      <c r="G67" s="313">
        <v>137</v>
      </c>
      <c r="H67" s="313">
        <v>137</v>
      </c>
      <c r="I67" s="313">
        <v>137</v>
      </c>
      <c r="J67" s="313">
        <v>137</v>
      </c>
      <c r="K67" s="313">
        <v>137</v>
      </c>
      <c r="L67" s="313">
        <v>137</v>
      </c>
      <c r="M67" s="313">
        <v>137</v>
      </c>
      <c r="N67" s="313">
        <v>136</v>
      </c>
      <c r="O67" s="313">
        <v>139</v>
      </c>
      <c r="P67" s="211">
        <v>139</v>
      </c>
      <c r="Q67" s="211">
        <v>116</v>
      </c>
      <c r="R67" s="211">
        <v>116</v>
      </c>
      <c r="S67" s="211">
        <v>158</v>
      </c>
      <c r="T67" s="211">
        <v>154</v>
      </c>
      <c r="U67" s="211">
        <v>155</v>
      </c>
      <c r="V67" s="211">
        <v>153</v>
      </c>
      <c r="W67" s="211">
        <v>152</v>
      </c>
      <c r="X67" s="211">
        <v>152</v>
      </c>
      <c r="Y67" s="211">
        <v>152</v>
      </c>
      <c r="Z67" s="211">
        <v>152</v>
      </c>
      <c r="AA67" s="211">
        <v>152</v>
      </c>
      <c r="AB67" s="313">
        <v>152</v>
      </c>
      <c r="AC67" s="313">
        <v>152</v>
      </c>
      <c r="AD67" s="313">
        <v>151</v>
      </c>
      <c r="AE67" s="313">
        <v>151</v>
      </c>
      <c r="AF67" s="313">
        <v>150</v>
      </c>
      <c r="AG67" s="313">
        <v>149</v>
      </c>
      <c r="AH67" s="313">
        <v>149</v>
      </c>
      <c r="AI67" s="313">
        <v>150</v>
      </c>
      <c r="AJ67" s="313">
        <v>150</v>
      </c>
      <c r="AK67" s="313">
        <v>149</v>
      </c>
      <c r="AL67" s="313">
        <v>148</v>
      </c>
      <c r="AM67" s="313">
        <v>148</v>
      </c>
      <c r="AN67" s="211">
        <v>148</v>
      </c>
      <c r="AO67" s="211">
        <v>147</v>
      </c>
      <c r="AP67" s="211">
        <v>147</v>
      </c>
      <c r="AQ67" s="211">
        <v>147</v>
      </c>
      <c r="AR67" s="211">
        <v>147</v>
      </c>
      <c r="AS67" s="211">
        <v>147</v>
      </c>
      <c r="AT67" s="211">
        <v>147</v>
      </c>
      <c r="AU67" s="211">
        <v>146</v>
      </c>
      <c r="AV67" s="211">
        <v>145</v>
      </c>
      <c r="AW67" s="211">
        <v>145</v>
      </c>
      <c r="AX67" s="211">
        <v>145</v>
      </c>
      <c r="AY67" s="211">
        <v>145</v>
      </c>
      <c r="AZ67" s="313">
        <v>144</v>
      </c>
      <c r="BA67" s="313">
        <v>143</v>
      </c>
      <c r="BB67" s="313">
        <v>142</v>
      </c>
      <c r="BC67" s="313">
        <v>142</v>
      </c>
      <c r="BD67" s="313">
        <v>142</v>
      </c>
      <c r="BE67" s="313">
        <v>141</v>
      </c>
      <c r="BF67" s="313">
        <v>136</v>
      </c>
      <c r="BG67" s="313">
        <v>135</v>
      </c>
      <c r="BH67" s="313">
        <v>135</v>
      </c>
      <c r="BI67" s="313">
        <v>134</v>
      </c>
      <c r="BJ67" s="313">
        <v>133</v>
      </c>
      <c r="BK67" s="313">
        <v>133</v>
      </c>
      <c r="BL67" s="211">
        <v>133</v>
      </c>
      <c r="BM67" s="211">
        <v>132</v>
      </c>
      <c r="BN67" s="211">
        <v>132</v>
      </c>
      <c r="BO67" s="211">
        <v>133</v>
      </c>
      <c r="BP67" s="211">
        <v>133</v>
      </c>
      <c r="BQ67" s="211">
        <v>133</v>
      </c>
      <c r="BR67" s="211">
        <v>133</v>
      </c>
      <c r="BS67" s="211">
        <v>130</v>
      </c>
      <c r="BT67" s="211">
        <v>130</v>
      </c>
      <c r="BU67" s="211">
        <v>129</v>
      </c>
      <c r="BV67" s="211">
        <v>127</v>
      </c>
      <c r="BW67" s="211">
        <v>127</v>
      </c>
      <c r="BX67" s="313">
        <v>127</v>
      </c>
      <c r="BY67" s="313">
        <v>126</v>
      </c>
      <c r="BZ67" s="313">
        <v>136</v>
      </c>
      <c r="CA67" s="313">
        <v>136</v>
      </c>
      <c r="CB67" s="313">
        <v>137</v>
      </c>
      <c r="CC67" s="313">
        <v>135</v>
      </c>
      <c r="CD67" s="313">
        <v>132</v>
      </c>
      <c r="CE67" s="313">
        <v>132</v>
      </c>
      <c r="CF67" s="313">
        <v>134</v>
      </c>
      <c r="CG67" s="313">
        <v>134</v>
      </c>
      <c r="CH67" s="313">
        <v>133</v>
      </c>
      <c r="CI67" s="313">
        <v>131</v>
      </c>
      <c r="CJ67" s="211">
        <v>132</v>
      </c>
      <c r="CK67" s="211">
        <v>131</v>
      </c>
      <c r="CL67" s="211">
        <v>130</v>
      </c>
      <c r="CM67" s="211">
        <v>129</v>
      </c>
      <c r="CN67" s="211">
        <v>128</v>
      </c>
      <c r="CO67" s="211">
        <v>128</v>
      </c>
      <c r="CP67" s="211">
        <v>129</v>
      </c>
      <c r="CQ67" s="211">
        <v>130</v>
      </c>
      <c r="CR67" s="211">
        <v>130</v>
      </c>
      <c r="CS67" s="211">
        <v>129</v>
      </c>
      <c r="CT67" s="211">
        <v>129</v>
      </c>
      <c r="CU67" s="211">
        <v>129</v>
      </c>
      <c r="CV67" s="313">
        <v>127</v>
      </c>
      <c r="CW67" s="313">
        <v>127</v>
      </c>
      <c r="CX67" s="313">
        <v>128</v>
      </c>
      <c r="CY67" s="313">
        <v>130</v>
      </c>
      <c r="CZ67" s="313">
        <v>130</v>
      </c>
      <c r="DA67" s="313">
        <v>131</v>
      </c>
      <c r="DB67" s="313">
        <v>134</v>
      </c>
      <c r="DC67" s="313">
        <v>132</v>
      </c>
      <c r="DD67" s="313">
        <v>133</v>
      </c>
      <c r="DE67" s="313">
        <v>131</v>
      </c>
      <c r="DF67" s="313">
        <v>129</v>
      </c>
      <c r="DG67" s="313">
        <v>128</v>
      </c>
      <c r="DH67" s="211">
        <v>125</v>
      </c>
      <c r="DI67" s="211">
        <v>123</v>
      </c>
      <c r="DJ67" s="211">
        <v>120</v>
      </c>
      <c r="DK67" s="211">
        <v>120</v>
      </c>
      <c r="DL67" s="211">
        <v>120</v>
      </c>
      <c r="DM67" s="211">
        <v>120</v>
      </c>
      <c r="DN67" s="211">
        <v>119</v>
      </c>
      <c r="DO67" s="211">
        <v>119</v>
      </c>
      <c r="DP67" s="211">
        <v>117</v>
      </c>
      <c r="DQ67" s="211">
        <v>117</v>
      </c>
      <c r="DR67" s="211">
        <v>117</v>
      </c>
      <c r="DS67" s="211">
        <v>117</v>
      </c>
      <c r="DT67" s="211">
        <v>117</v>
      </c>
      <c r="DU67" s="211">
        <v>116</v>
      </c>
      <c r="DV67" s="211">
        <v>116</v>
      </c>
      <c r="DW67" s="211">
        <v>116</v>
      </c>
      <c r="DX67" s="319">
        <v>118</v>
      </c>
      <c r="DY67" s="328">
        <v>118</v>
      </c>
      <c r="DZ67" s="211">
        <v>118</v>
      </c>
      <c r="EA67" s="324">
        <v>0</v>
      </c>
      <c r="EB67" s="325">
        <v>100</v>
      </c>
      <c r="EC67" s="324">
        <v>1</v>
      </c>
      <c r="ED67" s="325">
        <v>100.85470085470099</v>
      </c>
    </row>
    <row r="68" spans="1:134" ht="15" outlineLevel="2">
      <c r="A68" s="310">
        <v>237</v>
      </c>
      <c r="B68" s="311" t="s">
        <v>537</v>
      </c>
      <c r="C68" s="312" t="s">
        <v>582</v>
      </c>
      <c r="D68" s="313">
        <v>167</v>
      </c>
      <c r="E68" s="313">
        <v>167</v>
      </c>
      <c r="F68" s="313">
        <v>167</v>
      </c>
      <c r="G68" s="313">
        <v>167</v>
      </c>
      <c r="H68" s="313">
        <v>167</v>
      </c>
      <c r="I68" s="313">
        <v>168</v>
      </c>
      <c r="J68" s="313">
        <v>168</v>
      </c>
      <c r="K68" s="313">
        <v>168</v>
      </c>
      <c r="L68" s="313">
        <v>168</v>
      </c>
      <c r="M68" s="313">
        <v>168</v>
      </c>
      <c r="N68" s="313">
        <v>168</v>
      </c>
      <c r="O68" s="313">
        <v>179</v>
      </c>
      <c r="P68" s="211">
        <v>179</v>
      </c>
      <c r="Q68" s="211">
        <v>164</v>
      </c>
      <c r="R68" s="211">
        <v>162</v>
      </c>
      <c r="S68" s="211">
        <v>233</v>
      </c>
      <c r="T68" s="211">
        <v>230</v>
      </c>
      <c r="U68" s="211">
        <v>238</v>
      </c>
      <c r="V68" s="211">
        <v>236</v>
      </c>
      <c r="W68" s="211">
        <v>235</v>
      </c>
      <c r="X68" s="211">
        <v>235</v>
      </c>
      <c r="Y68" s="211">
        <v>239</v>
      </c>
      <c r="Z68" s="211">
        <v>238</v>
      </c>
      <c r="AA68" s="211">
        <v>238</v>
      </c>
      <c r="AB68" s="313">
        <v>237</v>
      </c>
      <c r="AC68" s="313">
        <v>236</v>
      </c>
      <c r="AD68" s="313">
        <v>235</v>
      </c>
      <c r="AE68" s="313">
        <v>235</v>
      </c>
      <c r="AF68" s="313">
        <v>233</v>
      </c>
      <c r="AG68" s="313">
        <v>232</v>
      </c>
      <c r="AH68" s="313">
        <v>232</v>
      </c>
      <c r="AI68" s="313">
        <v>234</v>
      </c>
      <c r="AJ68" s="313">
        <v>233</v>
      </c>
      <c r="AK68" s="313">
        <v>234</v>
      </c>
      <c r="AL68" s="313">
        <v>234</v>
      </c>
      <c r="AM68" s="313">
        <v>234</v>
      </c>
      <c r="AN68" s="211">
        <v>234</v>
      </c>
      <c r="AO68" s="211">
        <v>233</v>
      </c>
      <c r="AP68" s="211">
        <v>233</v>
      </c>
      <c r="AQ68" s="211">
        <v>232</v>
      </c>
      <c r="AR68" s="211">
        <v>231</v>
      </c>
      <c r="AS68" s="211">
        <v>231</v>
      </c>
      <c r="AT68" s="211">
        <v>230</v>
      </c>
      <c r="AU68" s="211">
        <v>229</v>
      </c>
      <c r="AV68" s="211">
        <v>229</v>
      </c>
      <c r="AW68" s="211">
        <v>227</v>
      </c>
      <c r="AX68" s="211">
        <v>227</v>
      </c>
      <c r="AY68" s="211">
        <v>227</v>
      </c>
      <c r="AZ68" s="313">
        <v>226</v>
      </c>
      <c r="BA68" s="313">
        <v>226</v>
      </c>
      <c r="BB68" s="313">
        <v>225</v>
      </c>
      <c r="BC68" s="313">
        <v>225</v>
      </c>
      <c r="BD68" s="313">
        <v>225</v>
      </c>
      <c r="BE68" s="313">
        <v>225</v>
      </c>
      <c r="BF68" s="313">
        <v>220</v>
      </c>
      <c r="BG68" s="313">
        <v>222</v>
      </c>
      <c r="BH68" s="313">
        <v>222</v>
      </c>
      <c r="BI68" s="313">
        <v>221</v>
      </c>
      <c r="BJ68" s="313">
        <v>218</v>
      </c>
      <c r="BK68" s="313">
        <v>218</v>
      </c>
      <c r="BL68" s="211">
        <v>216</v>
      </c>
      <c r="BM68" s="211">
        <v>216</v>
      </c>
      <c r="BN68" s="211">
        <v>219</v>
      </c>
      <c r="BO68" s="211">
        <v>219</v>
      </c>
      <c r="BP68" s="211">
        <v>219</v>
      </c>
      <c r="BQ68" s="211">
        <v>219</v>
      </c>
      <c r="BR68" s="211">
        <v>215</v>
      </c>
      <c r="BS68" s="211">
        <v>215</v>
      </c>
      <c r="BT68" s="211">
        <v>215</v>
      </c>
      <c r="BU68" s="211">
        <v>215</v>
      </c>
      <c r="BV68" s="211">
        <v>216</v>
      </c>
      <c r="BW68" s="211">
        <v>216</v>
      </c>
      <c r="BX68" s="313">
        <v>218</v>
      </c>
      <c r="BY68" s="313">
        <v>215</v>
      </c>
      <c r="BZ68" s="313">
        <v>224</v>
      </c>
      <c r="CA68" s="313">
        <v>225</v>
      </c>
      <c r="CB68" s="313">
        <v>226</v>
      </c>
      <c r="CC68" s="313">
        <v>225</v>
      </c>
      <c r="CD68" s="313">
        <v>225</v>
      </c>
      <c r="CE68" s="313">
        <v>225</v>
      </c>
      <c r="CF68" s="313">
        <v>226</v>
      </c>
      <c r="CG68" s="313">
        <v>225</v>
      </c>
      <c r="CH68" s="313">
        <v>222</v>
      </c>
      <c r="CI68" s="313">
        <v>222</v>
      </c>
      <c r="CJ68" s="211">
        <v>222</v>
      </c>
      <c r="CK68" s="211">
        <v>218</v>
      </c>
      <c r="CL68" s="211">
        <v>217</v>
      </c>
      <c r="CM68" s="211">
        <v>220</v>
      </c>
      <c r="CN68" s="211">
        <v>221</v>
      </c>
      <c r="CO68" s="211">
        <v>221</v>
      </c>
      <c r="CP68" s="211">
        <v>218</v>
      </c>
      <c r="CQ68" s="211">
        <v>220</v>
      </c>
      <c r="CR68" s="211">
        <v>221</v>
      </c>
      <c r="CS68" s="211">
        <v>220</v>
      </c>
      <c r="CT68" s="211">
        <v>219</v>
      </c>
      <c r="CU68" s="211">
        <v>219</v>
      </c>
      <c r="CV68" s="313">
        <v>218</v>
      </c>
      <c r="CW68" s="313">
        <v>215</v>
      </c>
      <c r="CX68" s="313">
        <v>215</v>
      </c>
      <c r="CY68" s="313">
        <v>216</v>
      </c>
      <c r="CZ68" s="313">
        <v>216</v>
      </c>
      <c r="DA68" s="313">
        <v>219</v>
      </c>
      <c r="DB68" s="313">
        <v>218</v>
      </c>
      <c r="DC68" s="313">
        <v>218</v>
      </c>
      <c r="DD68" s="313">
        <v>220</v>
      </c>
      <c r="DE68" s="313">
        <v>222</v>
      </c>
      <c r="DF68" s="313">
        <v>222</v>
      </c>
      <c r="DG68" s="313">
        <v>222</v>
      </c>
      <c r="DH68" s="211">
        <v>222</v>
      </c>
      <c r="DI68" s="211">
        <v>218</v>
      </c>
      <c r="DJ68" s="211">
        <v>213</v>
      </c>
      <c r="DK68" s="211">
        <v>221</v>
      </c>
      <c r="DL68" s="211">
        <v>225</v>
      </c>
      <c r="DM68" s="211">
        <v>226</v>
      </c>
      <c r="DN68" s="211">
        <v>226</v>
      </c>
      <c r="DO68" s="211">
        <v>229</v>
      </c>
      <c r="DP68" s="211">
        <v>230</v>
      </c>
      <c r="DQ68" s="211">
        <v>230</v>
      </c>
      <c r="DR68" s="211">
        <v>232</v>
      </c>
      <c r="DS68" s="211">
        <v>232</v>
      </c>
      <c r="DT68" s="211">
        <v>230</v>
      </c>
      <c r="DU68" s="211">
        <v>229</v>
      </c>
      <c r="DV68" s="211">
        <v>226</v>
      </c>
      <c r="DW68" s="211">
        <v>226</v>
      </c>
      <c r="DX68" s="319">
        <v>227</v>
      </c>
      <c r="DY68" s="328">
        <v>229</v>
      </c>
      <c r="DZ68" s="211">
        <v>229</v>
      </c>
      <c r="EA68" s="324">
        <v>0</v>
      </c>
      <c r="EB68" s="325">
        <v>100</v>
      </c>
      <c r="EC68" s="324">
        <v>-3</v>
      </c>
      <c r="ED68" s="325">
        <v>98.7068965517241</v>
      </c>
    </row>
    <row r="69" spans="1:134" ht="15" outlineLevel="2">
      <c r="A69" s="310">
        <v>264</v>
      </c>
      <c r="B69" s="311" t="s">
        <v>537</v>
      </c>
      <c r="C69" s="312" t="s">
        <v>583</v>
      </c>
      <c r="D69" s="313">
        <v>81</v>
      </c>
      <c r="E69" s="313">
        <v>81</v>
      </c>
      <c r="F69" s="313">
        <v>81</v>
      </c>
      <c r="G69" s="313">
        <v>81</v>
      </c>
      <c r="H69" s="313">
        <v>81</v>
      </c>
      <c r="I69" s="313">
        <v>84</v>
      </c>
      <c r="J69" s="313">
        <v>84</v>
      </c>
      <c r="K69" s="313">
        <v>84</v>
      </c>
      <c r="L69" s="313">
        <v>84</v>
      </c>
      <c r="M69" s="313">
        <v>84</v>
      </c>
      <c r="N69" s="313">
        <v>83</v>
      </c>
      <c r="O69" s="313">
        <v>91</v>
      </c>
      <c r="P69" s="211">
        <v>90</v>
      </c>
      <c r="Q69" s="211">
        <v>81</v>
      </c>
      <c r="R69" s="211">
        <v>80</v>
      </c>
      <c r="S69" s="211">
        <v>116</v>
      </c>
      <c r="T69" s="211">
        <v>114</v>
      </c>
      <c r="U69" s="211">
        <v>119</v>
      </c>
      <c r="V69" s="211">
        <v>118</v>
      </c>
      <c r="W69" s="211">
        <v>118</v>
      </c>
      <c r="X69" s="211">
        <v>118</v>
      </c>
      <c r="Y69" s="211">
        <v>119</v>
      </c>
      <c r="Z69" s="211">
        <v>119</v>
      </c>
      <c r="AA69" s="211">
        <v>121</v>
      </c>
      <c r="AB69" s="313">
        <v>121</v>
      </c>
      <c r="AC69" s="313">
        <v>121</v>
      </c>
      <c r="AD69" s="313">
        <v>121</v>
      </c>
      <c r="AE69" s="313">
        <v>121</v>
      </c>
      <c r="AF69" s="313">
        <v>123</v>
      </c>
      <c r="AG69" s="313">
        <v>121</v>
      </c>
      <c r="AH69" s="313">
        <v>121</v>
      </c>
      <c r="AI69" s="313">
        <v>122</v>
      </c>
      <c r="AJ69" s="313">
        <v>122</v>
      </c>
      <c r="AK69" s="313">
        <v>123</v>
      </c>
      <c r="AL69" s="313">
        <v>123</v>
      </c>
      <c r="AM69" s="313">
        <v>123</v>
      </c>
      <c r="AN69" s="211">
        <v>123</v>
      </c>
      <c r="AO69" s="211">
        <v>124</v>
      </c>
      <c r="AP69" s="211">
        <v>124</v>
      </c>
      <c r="AQ69" s="211">
        <v>124</v>
      </c>
      <c r="AR69" s="211">
        <v>124</v>
      </c>
      <c r="AS69" s="211">
        <v>124</v>
      </c>
      <c r="AT69" s="211">
        <v>124</v>
      </c>
      <c r="AU69" s="211">
        <v>122</v>
      </c>
      <c r="AV69" s="211">
        <v>122</v>
      </c>
      <c r="AW69" s="211">
        <v>122</v>
      </c>
      <c r="AX69" s="211">
        <v>121</v>
      </c>
      <c r="AY69" s="211">
        <v>121</v>
      </c>
      <c r="AZ69" s="313">
        <v>121</v>
      </c>
      <c r="BA69" s="313">
        <v>121</v>
      </c>
      <c r="BB69" s="313">
        <v>120</v>
      </c>
      <c r="BC69" s="313">
        <v>120</v>
      </c>
      <c r="BD69" s="313">
        <v>118</v>
      </c>
      <c r="BE69" s="313">
        <v>118</v>
      </c>
      <c r="BF69" s="313">
        <v>116</v>
      </c>
      <c r="BG69" s="313">
        <v>116</v>
      </c>
      <c r="BH69" s="313">
        <v>116</v>
      </c>
      <c r="BI69" s="313">
        <v>116</v>
      </c>
      <c r="BJ69" s="313">
        <v>116</v>
      </c>
      <c r="BK69" s="313">
        <v>115</v>
      </c>
      <c r="BL69" s="211">
        <v>114</v>
      </c>
      <c r="BM69" s="211">
        <v>114</v>
      </c>
      <c r="BN69" s="211">
        <v>117</v>
      </c>
      <c r="BO69" s="211">
        <v>117</v>
      </c>
      <c r="BP69" s="211">
        <v>117</v>
      </c>
      <c r="BQ69" s="211">
        <v>117</v>
      </c>
      <c r="BR69" s="211">
        <v>114</v>
      </c>
      <c r="BS69" s="211">
        <v>114</v>
      </c>
      <c r="BT69" s="211">
        <v>114</v>
      </c>
      <c r="BU69" s="211">
        <v>114</v>
      </c>
      <c r="BV69" s="211">
        <v>114</v>
      </c>
      <c r="BW69" s="211">
        <v>114</v>
      </c>
      <c r="BX69" s="313">
        <v>117</v>
      </c>
      <c r="BY69" s="313">
        <v>117</v>
      </c>
      <c r="BZ69" s="313">
        <v>127</v>
      </c>
      <c r="CA69" s="313">
        <v>127</v>
      </c>
      <c r="CB69" s="313">
        <v>128</v>
      </c>
      <c r="CC69" s="313">
        <v>127</v>
      </c>
      <c r="CD69" s="313">
        <v>128</v>
      </c>
      <c r="CE69" s="313">
        <v>127</v>
      </c>
      <c r="CF69" s="313">
        <v>127</v>
      </c>
      <c r="CG69" s="313">
        <v>128</v>
      </c>
      <c r="CH69" s="313">
        <v>128</v>
      </c>
      <c r="CI69" s="313">
        <v>128</v>
      </c>
      <c r="CJ69" s="211">
        <v>128</v>
      </c>
      <c r="CK69" s="211">
        <v>126</v>
      </c>
      <c r="CL69" s="211">
        <v>130</v>
      </c>
      <c r="CM69" s="211">
        <v>129</v>
      </c>
      <c r="CN69" s="211">
        <v>128</v>
      </c>
      <c r="CO69" s="211">
        <v>130</v>
      </c>
      <c r="CP69" s="211">
        <v>130</v>
      </c>
      <c r="CQ69" s="211">
        <v>132</v>
      </c>
      <c r="CR69" s="211">
        <v>132</v>
      </c>
      <c r="CS69" s="211">
        <v>131</v>
      </c>
      <c r="CT69" s="211">
        <v>131</v>
      </c>
      <c r="CU69" s="211">
        <v>132</v>
      </c>
      <c r="CV69" s="313">
        <v>131</v>
      </c>
      <c r="CW69" s="313">
        <v>130</v>
      </c>
      <c r="CX69" s="313">
        <v>131</v>
      </c>
      <c r="CY69" s="313">
        <v>132</v>
      </c>
      <c r="CZ69" s="313">
        <v>133</v>
      </c>
      <c r="DA69" s="313">
        <v>135</v>
      </c>
      <c r="DB69" s="313">
        <v>136</v>
      </c>
      <c r="DC69" s="313">
        <v>137</v>
      </c>
      <c r="DD69" s="313">
        <v>136</v>
      </c>
      <c r="DE69" s="313">
        <v>136</v>
      </c>
      <c r="DF69" s="313">
        <v>135</v>
      </c>
      <c r="DG69" s="313">
        <v>134</v>
      </c>
      <c r="DH69" s="211">
        <v>133</v>
      </c>
      <c r="DI69" s="211">
        <v>130</v>
      </c>
      <c r="DJ69" s="211">
        <v>125</v>
      </c>
      <c r="DK69" s="211">
        <v>125</v>
      </c>
      <c r="DL69" s="211">
        <v>128</v>
      </c>
      <c r="DM69" s="211">
        <v>128</v>
      </c>
      <c r="DN69" s="211">
        <v>129</v>
      </c>
      <c r="DO69" s="211">
        <v>126</v>
      </c>
      <c r="DP69" s="211">
        <v>125</v>
      </c>
      <c r="DQ69" s="211">
        <v>126</v>
      </c>
      <c r="DR69" s="211">
        <v>127</v>
      </c>
      <c r="DS69" s="211">
        <v>127</v>
      </c>
      <c r="DT69" s="211">
        <v>125</v>
      </c>
      <c r="DU69" s="211">
        <v>125</v>
      </c>
      <c r="DV69" s="211">
        <v>126</v>
      </c>
      <c r="DW69" s="211">
        <v>125</v>
      </c>
      <c r="DX69" s="319">
        <v>125</v>
      </c>
      <c r="DY69" s="328">
        <v>125</v>
      </c>
      <c r="DZ69" s="211">
        <v>126</v>
      </c>
      <c r="EA69" s="324">
        <v>1</v>
      </c>
      <c r="EB69" s="325">
        <v>100.8</v>
      </c>
      <c r="EC69" s="324">
        <v>-1</v>
      </c>
      <c r="ED69" s="325">
        <v>99.212598425196902</v>
      </c>
    </row>
    <row r="70" spans="1:134" ht="15" outlineLevel="2">
      <c r="A70" s="310">
        <v>310</v>
      </c>
      <c r="B70" s="311" t="s">
        <v>537</v>
      </c>
      <c r="C70" s="312" t="s">
        <v>584</v>
      </c>
      <c r="D70" s="313">
        <v>100</v>
      </c>
      <c r="E70" s="313">
        <v>100</v>
      </c>
      <c r="F70" s="313">
        <v>100</v>
      </c>
      <c r="G70" s="313">
        <v>100</v>
      </c>
      <c r="H70" s="313">
        <v>100</v>
      </c>
      <c r="I70" s="313">
        <v>101</v>
      </c>
      <c r="J70" s="313">
        <v>101</v>
      </c>
      <c r="K70" s="313">
        <v>101</v>
      </c>
      <c r="L70" s="313">
        <v>101</v>
      </c>
      <c r="M70" s="313">
        <v>101</v>
      </c>
      <c r="N70" s="313">
        <v>100</v>
      </c>
      <c r="O70" s="313">
        <v>105</v>
      </c>
      <c r="P70" s="211">
        <v>105</v>
      </c>
      <c r="Q70" s="211">
        <v>91</v>
      </c>
      <c r="R70" s="211">
        <v>90</v>
      </c>
      <c r="S70" s="211">
        <v>132</v>
      </c>
      <c r="T70" s="211">
        <v>130</v>
      </c>
      <c r="U70" s="211">
        <v>135</v>
      </c>
      <c r="V70" s="211">
        <v>136</v>
      </c>
      <c r="W70" s="211">
        <v>136</v>
      </c>
      <c r="X70" s="211">
        <v>136</v>
      </c>
      <c r="Y70" s="211">
        <v>137</v>
      </c>
      <c r="Z70" s="211">
        <v>137</v>
      </c>
      <c r="AA70" s="211">
        <v>138</v>
      </c>
      <c r="AB70" s="313">
        <v>138</v>
      </c>
      <c r="AC70" s="313">
        <v>135</v>
      </c>
      <c r="AD70" s="313">
        <v>135</v>
      </c>
      <c r="AE70" s="313">
        <v>135</v>
      </c>
      <c r="AF70" s="313">
        <v>135</v>
      </c>
      <c r="AG70" s="313">
        <v>135</v>
      </c>
      <c r="AH70" s="313">
        <v>135</v>
      </c>
      <c r="AI70" s="313">
        <v>136</v>
      </c>
      <c r="AJ70" s="313">
        <v>136</v>
      </c>
      <c r="AK70" s="313">
        <v>136</v>
      </c>
      <c r="AL70" s="313">
        <v>136</v>
      </c>
      <c r="AM70" s="313">
        <v>136</v>
      </c>
      <c r="AN70" s="211">
        <v>136</v>
      </c>
      <c r="AO70" s="211">
        <v>136</v>
      </c>
      <c r="AP70" s="211">
        <v>135</v>
      </c>
      <c r="AQ70" s="211">
        <v>135</v>
      </c>
      <c r="AR70" s="211">
        <v>135</v>
      </c>
      <c r="AS70" s="211">
        <v>134</v>
      </c>
      <c r="AT70" s="211">
        <v>134</v>
      </c>
      <c r="AU70" s="211">
        <v>133</v>
      </c>
      <c r="AV70" s="211">
        <v>133</v>
      </c>
      <c r="AW70" s="211">
        <v>132</v>
      </c>
      <c r="AX70" s="211">
        <v>132</v>
      </c>
      <c r="AY70" s="211">
        <v>132</v>
      </c>
      <c r="AZ70" s="313">
        <v>132</v>
      </c>
      <c r="BA70" s="313">
        <v>132</v>
      </c>
      <c r="BB70" s="313">
        <v>131</v>
      </c>
      <c r="BC70" s="313">
        <v>131</v>
      </c>
      <c r="BD70" s="313">
        <v>130</v>
      </c>
      <c r="BE70" s="313">
        <v>129</v>
      </c>
      <c r="BF70" s="313">
        <v>126</v>
      </c>
      <c r="BG70" s="313">
        <v>124</v>
      </c>
      <c r="BH70" s="313">
        <v>124</v>
      </c>
      <c r="BI70" s="313">
        <v>124</v>
      </c>
      <c r="BJ70" s="313">
        <v>125</v>
      </c>
      <c r="BK70" s="313">
        <v>125</v>
      </c>
      <c r="BL70" s="211">
        <v>125</v>
      </c>
      <c r="BM70" s="211">
        <v>125</v>
      </c>
      <c r="BN70" s="211">
        <v>125</v>
      </c>
      <c r="BO70" s="211">
        <v>125</v>
      </c>
      <c r="BP70" s="211">
        <v>125</v>
      </c>
      <c r="BQ70" s="211">
        <v>127</v>
      </c>
      <c r="BR70" s="211">
        <v>126</v>
      </c>
      <c r="BS70" s="211">
        <v>128</v>
      </c>
      <c r="BT70" s="211">
        <v>128</v>
      </c>
      <c r="BU70" s="211">
        <v>127</v>
      </c>
      <c r="BV70" s="211">
        <v>128</v>
      </c>
      <c r="BW70" s="211">
        <v>128</v>
      </c>
      <c r="BX70" s="313">
        <v>128</v>
      </c>
      <c r="BY70" s="313">
        <v>127</v>
      </c>
      <c r="BZ70" s="313">
        <v>130</v>
      </c>
      <c r="CA70" s="313">
        <v>130</v>
      </c>
      <c r="CB70" s="313">
        <v>130</v>
      </c>
      <c r="CC70" s="313">
        <v>130</v>
      </c>
      <c r="CD70" s="313">
        <v>129</v>
      </c>
      <c r="CE70" s="313">
        <v>129</v>
      </c>
      <c r="CF70" s="313">
        <v>129</v>
      </c>
      <c r="CG70" s="313">
        <v>133</v>
      </c>
      <c r="CH70" s="313">
        <v>133</v>
      </c>
      <c r="CI70" s="313">
        <v>134</v>
      </c>
      <c r="CJ70" s="211">
        <v>135</v>
      </c>
      <c r="CK70" s="211">
        <v>134</v>
      </c>
      <c r="CL70" s="211">
        <v>134</v>
      </c>
      <c r="CM70" s="211">
        <v>135</v>
      </c>
      <c r="CN70" s="211">
        <v>134</v>
      </c>
      <c r="CO70" s="211">
        <v>136</v>
      </c>
      <c r="CP70" s="211">
        <v>135</v>
      </c>
      <c r="CQ70" s="211">
        <v>135</v>
      </c>
      <c r="CR70" s="211">
        <v>136</v>
      </c>
      <c r="CS70" s="211">
        <v>136</v>
      </c>
      <c r="CT70" s="211">
        <v>137</v>
      </c>
      <c r="CU70" s="211">
        <v>136</v>
      </c>
      <c r="CV70" s="313">
        <v>135</v>
      </c>
      <c r="CW70" s="313">
        <v>135</v>
      </c>
      <c r="CX70" s="313">
        <v>138</v>
      </c>
      <c r="CY70" s="313">
        <v>138</v>
      </c>
      <c r="CZ70" s="313">
        <v>138</v>
      </c>
      <c r="DA70" s="313">
        <v>136</v>
      </c>
      <c r="DB70" s="313">
        <v>134</v>
      </c>
      <c r="DC70" s="313">
        <v>138</v>
      </c>
      <c r="DD70" s="313">
        <v>139</v>
      </c>
      <c r="DE70" s="313">
        <v>139</v>
      </c>
      <c r="DF70" s="313">
        <v>138</v>
      </c>
      <c r="DG70" s="313">
        <v>138</v>
      </c>
      <c r="DH70" s="211">
        <v>139</v>
      </c>
      <c r="DI70" s="211">
        <v>138</v>
      </c>
      <c r="DJ70" s="211">
        <v>135</v>
      </c>
      <c r="DK70" s="211">
        <v>134</v>
      </c>
      <c r="DL70" s="211">
        <v>136</v>
      </c>
      <c r="DM70" s="211">
        <v>136</v>
      </c>
      <c r="DN70" s="211">
        <v>135</v>
      </c>
      <c r="DO70" s="211">
        <v>136</v>
      </c>
      <c r="DP70" s="211">
        <v>135</v>
      </c>
      <c r="DQ70" s="211">
        <v>136</v>
      </c>
      <c r="DR70" s="211">
        <v>135</v>
      </c>
      <c r="DS70" s="211">
        <v>135</v>
      </c>
      <c r="DT70" s="211">
        <v>135</v>
      </c>
      <c r="DU70" s="211">
        <v>135</v>
      </c>
      <c r="DV70" s="211">
        <v>135</v>
      </c>
      <c r="DW70" s="211">
        <v>134</v>
      </c>
      <c r="DX70" s="319">
        <v>133</v>
      </c>
      <c r="DY70" s="328">
        <v>134</v>
      </c>
      <c r="DZ70" s="211">
        <v>135</v>
      </c>
      <c r="EA70" s="324">
        <v>1</v>
      </c>
      <c r="EB70" s="325">
        <v>100.746268656716</v>
      </c>
      <c r="EC70" s="324">
        <v>0</v>
      </c>
      <c r="ED70" s="325">
        <v>100</v>
      </c>
    </row>
    <row r="71" spans="1:134" ht="15" outlineLevel="2">
      <c r="A71" s="310">
        <v>315</v>
      </c>
      <c r="B71" s="311" t="s">
        <v>537</v>
      </c>
      <c r="C71" s="312" t="s">
        <v>412</v>
      </c>
      <c r="D71" s="313">
        <v>65</v>
      </c>
      <c r="E71" s="313">
        <v>65</v>
      </c>
      <c r="F71" s="313">
        <v>65</v>
      </c>
      <c r="G71" s="313">
        <v>65</v>
      </c>
      <c r="H71" s="313">
        <v>65</v>
      </c>
      <c r="I71" s="313">
        <v>65</v>
      </c>
      <c r="J71" s="313">
        <v>65</v>
      </c>
      <c r="K71" s="313">
        <v>65</v>
      </c>
      <c r="L71" s="313">
        <v>65</v>
      </c>
      <c r="M71" s="313">
        <v>65</v>
      </c>
      <c r="N71" s="313">
        <v>65</v>
      </c>
      <c r="O71" s="313">
        <v>67</v>
      </c>
      <c r="P71" s="211">
        <v>65</v>
      </c>
      <c r="Q71" s="211">
        <v>56</v>
      </c>
      <c r="R71" s="211">
        <v>55</v>
      </c>
      <c r="S71" s="211">
        <v>78</v>
      </c>
      <c r="T71" s="211">
        <v>78</v>
      </c>
      <c r="U71" s="211">
        <v>81</v>
      </c>
      <c r="V71" s="211">
        <v>81</v>
      </c>
      <c r="W71" s="211">
        <v>82</v>
      </c>
      <c r="X71" s="211">
        <v>82</v>
      </c>
      <c r="Y71" s="211">
        <v>83</v>
      </c>
      <c r="Z71" s="211">
        <v>83</v>
      </c>
      <c r="AA71" s="211">
        <v>85</v>
      </c>
      <c r="AB71" s="313">
        <v>85</v>
      </c>
      <c r="AC71" s="313">
        <v>85</v>
      </c>
      <c r="AD71" s="313">
        <v>86</v>
      </c>
      <c r="AE71" s="313">
        <v>86</v>
      </c>
      <c r="AF71" s="313">
        <v>87</v>
      </c>
      <c r="AG71" s="313">
        <v>87</v>
      </c>
      <c r="AH71" s="313">
        <v>87</v>
      </c>
      <c r="AI71" s="313">
        <v>90</v>
      </c>
      <c r="AJ71" s="313">
        <v>91</v>
      </c>
      <c r="AK71" s="313">
        <v>90</v>
      </c>
      <c r="AL71" s="313">
        <v>90</v>
      </c>
      <c r="AM71" s="313">
        <v>90</v>
      </c>
      <c r="AN71" s="211">
        <v>90</v>
      </c>
      <c r="AO71" s="211">
        <v>90</v>
      </c>
      <c r="AP71" s="211">
        <v>90</v>
      </c>
      <c r="AQ71" s="211">
        <v>90</v>
      </c>
      <c r="AR71" s="211">
        <v>90</v>
      </c>
      <c r="AS71" s="211">
        <v>90</v>
      </c>
      <c r="AT71" s="211">
        <v>90</v>
      </c>
      <c r="AU71" s="211">
        <v>90</v>
      </c>
      <c r="AV71" s="211">
        <v>90</v>
      </c>
      <c r="AW71" s="211">
        <v>90</v>
      </c>
      <c r="AX71" s="211">
        <v>89</v>
      </c>
      <c r="AY71" s="211">
        <v>89</v>
      </c>
      <c r="AZ71" s="313">
        <v>89</v>
      </c>
      <c r="BA71" s="313">
        <v>88</v>
      </c>
      <c r="BB71" s="313">
        <v>87</v>
      </c>
      <c r="BC71" s="313">
        <v>86</v>
      </c>
      <c r="BD71" s="313">
        <v>86</v>
      </c>
      <c r="BE71" s="313">
        <v>86</v>
      </c>
      <c r="BF71" s="313">
        <v>85</v>
      </c>
      <c r="BG71" s="313">
        <v>84</v>
      </c>
      <c r="BH71" s="313">
        <v>84</v>
      </c>
      <c r="BI71" s="313">
        <v>83</v>
      </c>
      <c r="BJ71" s="313">
        <v>84</v>
      </c>
      <c r="BK71" s="313">
        <v>84</v>
      </c>
      <c r="BL71" s="211">
        <v>84</v>
      </c>
      <c r="BM71" s="211">
        <v>84</v>
      </c>
      <c r="BN71" s="211">
        <v>84</v>
      </c>
      <c r="BO71" s="211">
        <v>83</v>
      </c>
      <c r="BP71" s="211">
        <v>83</v>
      </c>
      <c r="BQ71" s="211">
        <v>83</v>
      </c>
      <c r="BR71" s="211">
        <v>83</v>
      </c>
      <c r="BS71" s="211">
        <v>84</v>
      </c>
      <c r="BT71" s="211">
        <v>84</v>
      </c>
      <c r="BU71" s="211">
        <v>83</v>
      </c>
      <c r="BV71" s="211">
        <v>83</v>
      </c>
      <c r="BW71" s="211">
        <v>82</v>
      </c>
      <c r="BX71" s="313">
        <v>83</v>
      </c>
      <c r="BY71" s="313">
        <v>80</v>
      </c>
      <c r="BZ71" s="313">
        <v>81</v>
      </c>
      <c r="CA71" s="313">
        <v>81</v>
      </c>
      <c r="CB71" s="313">
        <v>82</v>
      </c>
      <c r="CC71" s="313">
        <v>82</v>
      </c>
      <c r="CD71" s="313">
        <v>82</v>
      </c>
      <c r="CE71" s="313">
        <v>82</v>
      </c>
      <c r="CF71" s="313">
        <v>82</v>
      </c>
      <c r="CG71" s="313">
        <v>84</v>
      </c>
      <c r="CH71" s="313">
        <v>84</v>
      </c>
      <c r="CI71" s="313">
        <v>83</v>
      </c>
      <c r="CJ71" s="211">
        <v>83</v>
      </c>
      <c r="CK71" s="211">
        <v>82</v>
      </c>
      <c r="CL71" s="211">
        <v>82</v>
      </c>
      <c r="CM71" s="211">
        <v>84</v>
      </c>
      <c r="CN71" s="211">
        <v>84</v>
      </c>
      <c r="CO71" s="211">
        <v>84</v>
      </c>
      <c r="CP71" s="211">
        <v>84</v>
      </c>
      <c r="CQ71" s="211">
        <v>84</v>
      </c>
      <c r="CR71" s="211">
        <v>85</v>
      </c>
      <c r="CS71" s="211">
        <v>84</v>
      </c>
      <c r="CT71" s="211">
        <v>84</v>
      </c>
      <c r="CU71" s="211">
        <v>86</v>
      </c>
      <c r="CV71" s="313">
        <v>86</v>
      </c>
      <c r="CW71" s="313">
        <v>86</v>
      </c>
      <c r="CX71" s="313">
        <v>85</v>
      </c>
      <c r="CY71" s="313">
        <v>87</v>
      </c>
      <c r="CZ71" s="313">
        <v>87</v>
      </c>
      <c r="DA71" s="313">
        <v>85</v>
      </c>
      <c r="DB71" s="313">
        <v>85</v>
      </c>
      <c r="DC71" s="313">
        <v>85</v>
      </c>
      <c r="DD71" s="313">
        <v>85</v>
      </c>
      <c r="DE71" s="313">
        <v>84</v>
      </c>
      <c r="DF71" s="313">
        <v>83</v>
      </c>
      <c r="DG71" s="313">
        <v>83</v>
      </c>
      <c r="DH71" s="211">
        <v>85</v>
      </c>
      <c r="DI71" s="211">
        <v>83</v>
      </c>
      <c r="DJ71" s="211">
        <v>82</v>
      </c>
      <c r="DK71" s="211">
        <v>83</v>
      </c>
      <c r="DL71" s="211">
        <v>86</v>
      </c>
      <c r="DM71" s="211">
        <v>86</v>
      </c>
      <c r="DN71" s="211">
        <v>86</v>
      </c>
      <c r="DO71" s="211">
        <v>85</v>
      </c>
      <c r="DP71" s="211">
        <v>84</v>
      </c>
      <c r="DQ71" s="211">
        <v>85</v>
      </c>
      <c r="DR71" s="211">
        <v>85</v>
      </c>
      <c r="DS71" s="211">
        <v>85</v>
      </c>
      <c r="DT71" s="211">
        <v>85</v>
      </c>
      <c r="DU71" s="211">
        <v>85</v>
      </c>
      <c r="DV71" s="211">
        <v>84</v>
      </c>
      <c r="DW71" s="211">
        <v>84</v>
      </c>
      <c r="DX71" s="319">
        <v>86</v>
      </c>
      <c r="DY71" s="328">
        <v>86</v>
      </c>
      <c r="DZ71" s="211">
        <v>86</v>
      </c>
      <c r="EA71" s="324">
        <v>0</v>
      </c>
      <c r="EB71" s="325">
        <v>100</v>
      </c>
      <c r="EC71" s="324">
        <v>1</v>
      </c>
      <c r="ED71" s="325">
        <v>101.17647058823501</v>
      </c>
    </row>
    <row r="72" spans="1:134" ht="15" outlineLevel="2">
      <c r="A72" s="310">
        <v>361</v>
      </c>
      <c r="B72" s="311" t="s">
        <v>537</v>
      </c>
      <c r="C72" s="312" t="s">
        <v>418</v>
      </c>
      <c r="D72" s="313">
        <v>558</v>
      </c>
      <c r="E72" s="313">
        <v>558</v>
      </c>
      <c r="F72" s="313">
        <v>558</v>
      </c>
      <c r="G72" s="313">
        <v>558</v>
      </c>
      <c r="H72" s="313">
        <v>558</v>
      </c>
      <c r="I72" s="313">
        <v>571</v>
      </c>
      <c r="J72" s="313">
        <v>571</v>
      </c>
      <c r="K72" s="313">
        <v>571</v>
      </c>
      <c r="L72" s="313">
        <v>571</v>
      </c>
      <c r="M72" s="313">
        <v>571</v>
      </c>
      <c r="N72" s="313">
        <v>570</v>
      </c>
      <c r="O72" s="313">
        <v>612</v>
      </c>
      <c r="P72" s="211">
        <v>611</v>
      </c>
      <c r="Q72" s="211">
        <v>518</v>
      </c>
      <c r="R72" s="211">
        <v>514</v>
      </c>
      <c r="S72" s="211">
        <v>612</v>
      </c>
      <c r="T72" s="211">
        <v>601</v>
      </c>
      <c r="U72" s="211">
        <v>612</v>
      </c>
      <c r="V72" s="211">
        <v>605</v>
      </c>
      <c r="W72" s="211">
        <v>606</v>
      </c>
      <c r="X72" s="211">
        <v>606</v>
      </c>
      <c r="Y72" s="211">
        <v>611</v>
      </c>
      <c r="Z72" s="211">
        <v>611</v>
      </c>
      <c r="AA72" s="211">
        <v>612</v>
      </c>
      <c r="AB72" s="313">
        <v>611</v>
      </c>
      <c r="AC72" s="313">
        <v>611</v>
      </c>
      <c r="AD72" s="313">
        <v>614</v>
      </c>
      <c r="AE72" s="313">
        <v>613</v>
      </c>
      <c r="AF72" s="313">
        <v>601</v>
      </c>
      <c r="AG72" s="313">
        <v>599</v>
      </c>
      <c r="AH72" s="313">
        <v>596</v>
      </c>
      <c r="AI72" s="313">
        <v>596</v>
      </c>
      <c r="AJ72" s="313">
        <v>600</v>
      </c>
      <c r="AK72" s="313">
        <v>601</v>
      </c>
      <c r="AL72" s="313">
        <v>604</v>
      </c>
      <c r="AM72" s="313">
        <v>603</v>
      </c>
      <c r="AN72" s="211">
        <v>600</v>
      </c>
      <c r="AO72" s="211">
        <v>601</v>
      </c>
      <c r="AP72" s="211">
        <v>600</v>
      </c>
      <c r="AQ72" s="211">
        <v>599</v>
      </c>
      <c r="AR72" s="211">
        <v>596</v>
      </c>
      <c r="AS72" s="211">
        <v>595</v>
      </c>
      <c r="AT72" s="211">
        <v>595</v>
      </c>
      <c r="AU72" s="211">
        <v>592</v>
      </c>
      <c r="AV72" s="211">
        <v>591</v>
      </c>
      <c r="AW72" s="211">
        <v>590</v>
      </c>
      <c r="AX72" s="211">
        <v>589</v>
      </c>
      <c r="AY72" s="211">
        <v>588</v>
      </c>
      <c r="AZ72" s="313">
        <v>587</v>
      </c>
      <c r="BA72" s="313">
        <v>582</v>
      </c>
      <c r="BB72" s="313">
        <v>580</v>
      </c>
      <c r="BC72" s="313">
        <v>579</v>
      </c>
      <c r="BD72" s="313">
        <v>577</v>
      </c>
      <c r="BE72" s="313">
        <v>573</v>
      </c>
      <c r="BF72" s="313">
        <v>566</v>
      </c>
      <c r="BG72" s="313">
        <v>562</v>
      </c>
      <c r="BH72" s="313">
        <v>559</v>
      </c>
      <c r="BI72" s="313">
        <v>561</v>
      </c>
      <c r="BJ72" s="313">
        <v>557</v>
      </c>
      <c r="BK72" s="313">
        <v>554</v>
      </c>
      <c r="BL72" s="211">
        <v>553</v>
      </c>
      <c r="BM72" s="211">
        <v>553</v>
      </c>
      <c r="BN72" s="211">
        <v>561</v>
      </c>
      <c r="BO72" s="211">
        <v>563</v>
      </c>
      <c r="BP72" s="211">
        <v>563</v>
      </c>
      <c r="BQ72" s="211">
        <v>568</v>
      </c>
      <c r="BR72" s="211">
        <v>558</v>
      </c>
      <c r="BS72" s="211">
        <v>554</v>
      </c>
      <c r="BT72" s="211">
        <v>554</v>
      </c>
      <c r="BU72" s="211">
        <v>552</v>
      </c>
      <c r="BV72" s="211">
        <v>549</v>
      </c>
      <c r="BW72" s="211">
        <v>548</v>
      </c>
      <c r="BX72" s="313">
        <v>552</v>
      </c>
      <c r="BY72" s="313">
        <v>542</v>
      </c>
      <c r="BZ72" s="313">
        <v>625</v>
      </c>
      <c r="CA72" s="313">
        <v>551</v>
      </c>
      <c r="CB72" s="313">
        <v>569</v>
      </c>
      <c r="CC72" s="313">
        <v>554</v>
      </c>
      <c r="CD72" s="313">
        <v>548</v>
      </c>
      <c r="CE72" s="313">
        <v>546</v>
      </c>
      <c r="CF72" s="313">
        <v>542</v>
      </c>
      <c r="CG72" s="313">
        <v>542</v>
      </c>
      <c r="CH72" s="313">
        <v>527</v>
      </c>
      <c r="CI72" s="313">
        <v>513</v>
      </c>
      <c r="CJ72" s="211">
        <v>524</v>
      </c>
      <c r="CK72" s="211">
        <v>517</v>
      </c>
      <c r="CL72" s="211">
        <v>516</v>
      </c>
      <c r="CM72" s="211">
        <v>523</v>
      </c>
      <c r="CN72" s="211">
        <v>525</v>
      </c>
      <c r="CO72" s="211">
        <v>534</v>
      </c>
      <c r="CP72" s="211">
        <v>527</v>
      </c>
      <c r="CQ72" s="211">
        <v>536</v>
      </c>
      <c r="CR72" s="211">
        <v>537</v>
      </c>
      <c r="CS72" s="211">
        <v>537</v>
      </c>
      <c r="CT72" s="211">
        <v>531</v>
      </c>
      <c r="CU72" s="211">
        <v>531</v>
      </c>
      <c r="CV72" s="313">
        <v>529</v>
      </c>
      <c r="CW72" s="313">
        <v>526</v>
      </c>
      <c r="CX72" s="313">
        <v>525</v>
      </c>
      <c r="CY72" s="313">
        <v>533</v>
      </c>
      <c r="CZ72" s="313">
        <v>533</v>
      </c>
      <c r="DA72" s="313">
        <v>536</v>
      </c>
      <c r="DB72" s="313">
        <v>539</v>
      </c>
      <c r="DC72" s="313">
        <v>540</v>
      </c>
      <c r="DD72" s="313">
        <v>541</v>
      </c>
      <c r="DE72" s="313">
        <v>541</v>
      </c>
      <c r="DF72" s="313">
        <v>541</v>
      </c>
      <c r="DG72" s="313">
        <v>537</v>
      </c>
      <c r="DH72" s="211">
        <v>533</v>
      </c>
      <c r="DI72" s="211">
        <v>514</v>
      </c>
      <c r="DJ72" s="211">
        <v>493</v>
      </c>
      <c r="DK72" s="211">
        <v>496</v>
      </c>
      <c r="DL72" s="211">
        <v>522</v>
      </c>
      <c r="DM72" s="211">
        <v>524</v>
      </c>
      <c r="DN72" s="211">
        <v>523</v>
      </c>
      <c r="DO72" s="211">
        <v>524</v>
      </c>
      <c r="DP72" s="211">
        <v>526</v>
      </c>
      <c r="DQ72" s="211">
        <v>528</v>
      </c>
      <c r="DR72" s="211">
        <v>530</v>
      </c>
      <c r="DS72" s="211">
        <v>530</v>
      </c>
      <c r="DT72" s="211">
        <v>525</v>
      </c>
      <c r="DU72" s="211">
        <v>526</v>
      </c>
      <c r="DV72" s="211">
        <v>527</v>
      </c>
      <c r="DW72" s="211">
        <v>527</v>
      </c>
      <c r="DX72" s="319">
        <v>530</v>
      </c>
      <c r="DY72" s="328">
        <v>531</v>
      </c>
      <c r="DZ72" s="211">
        <v>526</v>
      </c>
      <c r="EA72" s="324">
        <v>-5</v>
      </c>
      <c r="EB72" s="325">
        <v>99.058380414312595</v>
      </c>
      <c r="EC72" s="324">
        <v>-4</v>
      </c>
      <c r="ED72" s="325">
        <v>99.245283018867894</v>
      </c>
    </row>
    <row r="73" spans="1:134" ht="15" outlineLevel="2">
      <c r="A73" s="310">
        <v>647</v>
      </c>
      <c r="B73" s="311" t="s">
        <v>537</v>
      </c>
      <c r="C73" s="312" t="s">
        <v>585</v>
      </c>
      <c r="D73" s="313">
        <v>124</v>
      </c>
      <c r="E73" s="313">
        <v>124</v>
      </c>
      <c r="F73" s="313">
        <v>124</v>
      </c>
      <c r="G73" s="313">
        <v>124</v>
      </c>
      <c r="H73" s="313">
        <v>124</v>
      </c>
      <c r="I73" s="313">
        <v>126</v>
      </c>
      <c r="J73" s="313">
        <v>126</v>
      </c>
      <c r="K73" s="313">
        <v>126</v>
      </c>
      <c r="L73" s="313">
        <v>126</v>
      </c>
      <c r="M73" s="313">
        <v>126</v>
      </c>
      <c r="N73" s="313">
        <v>123</v>
      </c>
      <c r="O73" s="313">
        <v>138</v>
      </c>
      <c r="P73" s="211">
        <v>138</v>
      </c>
      <c r="Q73" s="211">
        <v>104</v>
      </c>
      <c r="R73" s="211">
        <v>104</v>
      </c>
      <c r="S73" s="211">
        <v>133</v>
      </c>
      <c r="T73" s="211">
        <v>132</v>
      </c>
      <c r="U73" s="211">
        <v>133</v>
      </c>
      <c r="V73" s="211">
        <v>133</v>
      </c>
      <c r="W73" s="211">
        <v>132</v>
      </c>
      <c r="X73" s="211">
        <v>132</v>
      </c>
      <c r="Y73" s="211">
        <v>132</v>
      </c>
      <c r="Z73" s="211">
        <v>132</v>
      </c>
      <c r="AA73" s="211">
        <v>131</v>
      </c>
      <c r="AB73" s="313">
        <v>131</v>
      </c>
      <c r="AC73" s="313">
        <v>131</v>
      </c>
      <c r="AD73" s="313">
        <v>130</v>
      </c>
      <c r="AE73" s="313">
        <v>130</v>
      </c>
      <c r="AF73" s="313">
        <v>137</v>
      </c>
      <c r="AG73" s="313">
        <v>137</v>
      </c>
      <c r="AH73" s="313">
        <v>138</v>
      </c>
      <c r="AI73" s="313">
        <v>138</v>
      </c>
      <c r="AJ73" s="313">
        <v>137</v>
      </c>
      <c r="AK73" s="313">
        <v>136</v>
      </c>
      <c r="AL73" s="313">
        <v>135</v>
      </c>
      <c r="AM73" s="313">
        <v>134</v>
      </c>
      <c r="AN73" s="211">
        <v>134</v>
      </c>
      <c r="AO73" s="211">
        <v>134</v>
      </c>
      <c r="AP73" s="211">
        <v>134</v>
      </c>
      <c r="AQ73" s="211">
        <v>133</v>
      </c>
      <c r="AR73" s="211">
        <v>133</v>
      </c>
      <c r="AS73" s="211">
        <v>132</v>
      </c>
      <c r="AT73" s="211">
        <v>132</v>
      </c>
      <c r="AU73" s="211">
        <v>132</v>
      </c>
      <c r="AV73" s="211">
        <v>132</v>
      </c>
      <c r="AW73" s="211">
        <v>132</v>
      </c>
      <c r="AX73" s="211">
        <v>130</v>
      </c>
      <c r="AY73" s="211">
        <v>130</v>
      </c>
      <c r="AZ73" s="313">
        <v>130</v>
      </c>
      <c r="BA73" s="313">
        <v>130</v>
      </c>
      <c r="BB73" s="313">
        <v>128</v>
      </c>
      <c r="BC73" s="313">
        <v>129</v>
      </c>
      <c r="BD73" s="313">
        <v>128</v>
      </c>
      <c r="BE73" s="313">
        <v>128</v>
      </c>
      <c r="BF73" s="313">
        <v>125</v>
      </c>
      <c r="BG73" s="313">
        <v>121</v>
      </c>
      <c r="BH73" s="313">
        <v>121</v>
      </c>
      <c r="BI73" s="313">
        <v>121</v>
      </c>
      <c r="BJ73" s="313">
        <v>122</v>
      </c>
      <c r="BK73" s="313">
        <v>122</v>
      </c>
      <c r="BL73" s="211">
        <v>122</v>
      </c>
      <c r="BM73" s="211">
        <v>122</v>
      </c>
      <c r="BN73" s="211">
        <v>122</v>
      </c>
      <c r="BO73" s="211">
        <v>123</v>
      </c>
      <c r="BP73" s="211">
        <v>123</v>
      </c>
      <c r="BQ73" s="211">
        <v>124</v>
      </c>
      <c r="BR73" s="211">
        <v>124</v>
      </c>
      <c r="BS73" s="211">
        <v>124</v>
      </c>
      <c r="BT73" s="211">
        <v>124</v>
      </c>
      <c r="BU73" s="211">
        <v>124</v>
      </c>
      <c r="BV73" s="211">
        <v>124</v>
      </c>
      <c r="BW73" s="211">
        <v>124</v>
      </c>
      <c r="BX73" s="313">
        <v>125</v>
      </c>
      <c r="BY73" s="313">
        <v>127</v>
      </c>
      <c r="BZ73" s="313">
        <v>137</v>
      </c>
      <c r="CA73" s="313">
        <v>138</v>
      </c>
      <c r="CB73" s="313">
        <v>138</v>
      </c>
      <c r="CC73" s="313">
        <v>136</v>
      </c>
      <c r="CD73" s="313">
        <v>136</v>
      </c>
      <c r="CE73" s="313">
        <v>136</v>
      </c>
      <c r="CF73" s="313">
        <v>135</v>
      </c>
      <c r="CG73" s="313">
        <v>136</v>
      </c>
      <c r="CH73" s="313">
        <v>136</v>
      </c>
      <c r="CI73" s="313">
        <v>135</v>
      </c>
      <c r="CJ73" s="211">
        <v>135</v>
      </c>
      <c r="CK73" s="211">
        <v>137</v>
      </c>
      <c r="CL73" s="211">
        <v>137</v>
      </c>
      <c r="CM73" s="211">
        <v>137</v>
      </c>
      <c r="CN73" s="211">
        <v>136</v>
      </c>
      <c r="CO73" s="211">
        <v>136</v>
      </c>
      <c r="CP73" s="211">
        <v>135</v>
      </c>
      <c r="CQ73" s="211">
        <v>135</v>
      </c>
      <c r="CR73" s="211">
        <v>137</v>
      </c>
      <c r="CS73" s="211">
        <v>132</v>
      </c>
      <c r="CT73" s="211">
        <v>135</v>
      </c>
      <c r="CU73" s="211">
        <v>135</v>
      </c>
      <c r="CV73" s="313">
        <v>135</v>
      </c>
      <c r="CW73" s="313">
        <v>136</v>
      </c>
      <c r="CX73" s="313">
        <v>132</v>
      </c>
      <c r="CY73" s="313">
        <v>136</v>
      </c>
      <c r="CZ73" s="313">
        <v>136</v>
      </c>
      <c r="DA73" s="313">
        <v>135</v>
      </c>
      <c r="DB73" s="313">
        <v>134</v>
      </c>
      <c r="DC73" s="313">
        <v>135</v>
      </c>
      <c r="DD73" s="313">
        <v>134</v>
      </c>
      <c r="DE73" s="313">
        <v>133</v>
      </c>
      <c r="DF73" s="313">
        <v>133</v>
      </c>
      <c r="DG73" s="313">
        <v>133</v>
      </c>
      <c r="DH73" s="211">
        <v>132</v>
      </c>
      <c r="DI73" s="211">
        <v>134</v>
      </c>
      <c r="DJ73" s="211">
        <v>125</v>
      </c>
      <c r="DK73" s="211">
        <v>126</v>
      </c>
      <c r="DL73" s="211">
        <v>130</v>
      </c>
      <c r="DM73" s="211">
        <v>130</v>
      </c>
      <c r="DN73" s="211">
        <v>134</v>
      </c>
      <c r="DO73" s="211">
        <v>133</v>
      </c>
      <c r="DP73" s="211">
        <v>134</v>
      </c>
      <c r="DQ73" s="211">
        <v>135</v>
      </c>
      <c r="DR73" s="211">
        <v>136</v>
      </c>
      <c r="DS73" s="211">
        <v>136</v>
      </c>
      <c r="DT73" s="211">
        <v>135</v>
      </c>
      <c r="DU73" s="211">
        <v>136</v>
      </c>
      <c r="DV73" s="211">
        <v>136</v>
      </c>
      <c r="DW73" s="211">
        <v>134</v>
      </c>
      <c r="DX73" s="319">
        <v>136</v>
      </c>
      <c r="DY73" s="328">
        <v>136</v>
      </c>
      <c r="DZ73" s="211">
        <v>138</v>
      </c>
      <c r="EA73" s="324">
        <v>2</v>
      </c>
      <c r="EB73" s="325">
        <v>101.470588235294</v>
      </c>
      <c r="EC73" s="324">
        <v>2</v>
      </c>
      <c r="ED73" s="325">
        <v>101.470588235294</v>
      </c>
    </row>
    <row r="74" spans="1:134" ht="15" outlineLevel="2">
      <c r="A74" s="310">
        <v>658</v>
      </c>
      <c r="B74" s="311" t="s">
        <v>537</v>
      </c>
      <c r="C74" s="312" t="s">
        <v>586</v>
      </c>
      <c r="D74" s="313">
        <v>115</v>
      </c>
      <c r="E74" s="313">
        <v>115</v>
      </c>
      <c r="F74" s="313">
        <v>115</v>
      </c>
      <c r="G74" s="313">
        <v>115</v>
      </c>
      <c r="H74" s="313">
        <v>115</v>
      </c>
      <c r="I74" s="313">
        <v>115</v>
      </c>
      <c r="J74" s="313">
        <v>115</v>
      </c>
      <c r="K74" s="313">
        <v>115</v>
      </c>
      <c r="L74" s="313">
        <v>115</v>
      </c>
      <c r="M74" s="313">
        <v>115</v>
      </c>
      <c r="N74" s="313">
        <v>113</v>
      </c>
      <c r="O74" s="313">
        <v>118</v>
      </c>
      <c r="P74" s="211">
        <v>118</v>
      </c>
      <c r="Q74" s="211">
        <v>97</v>
      </c>
      <c r="R74" s="211">
        <v>96</v>
      </c>
      <c r="S74" s="211">
        <v>113</v>
      </c>
      <c r="T74" s="211">
        <v>111</v>
      </c>
      <c r="U74" s="211">
        <v>112</v>
      </c>
      <c r="V74" s="211">
        <v>110</v>
      </c>
      <c r="W74" s="211">
        <v>110</v>
      </c>
      <c r="X74" s="211">
        <v>108</v>
      </c>
      <c r="Y74" s="211">
        <v>108</v>
      </c>
      <c r="Z74" s="211">
        <v>107</v>
      </c>
      <c r="AA74" s="211">
        <v>107</v>
      </c>
      <c r="AB74" s="313">
        <v>107</v>
      </c>
      <c r="AC74" s="313">
        <v>107</v>
      </c>
      <c r="AD74" s="313">
        <v>107</v>
      </c>
      <c r="AE74" s="313">
        <v>107</v>
      </c>
      <c r="AF74" s="313">
        <v>109</v>
      </c>
      <c r="AG74" s="313">
        <v>109</v>
      </c>
      <c r="AH74" s="313">
        <v>109</v>
      </c>
      <c r="AI74" s="313">
        <v>108</v>
      </c>
      <c r="AJ74" s="313">
        <v>107</v>
      </c>
      <c r="AK74" s="313">
        <v>107</v>
      </c>
      <c r="AL74" s="313">
        <v>107</v>
      </c>
      <c r="AM74" s="313">
        <v>107</v>
      </c>
      <c r="AN74" s="211">
        <v>107</v>
      </c>
      <c r="AO74" s="211">
        <v>107</v>
      </c>
      <c r="AP74" s="211">
        <v>107</v>
      </c>
      <c r="AQ74" s="211">
        <v>107</v>
      </c>
      <c r="AR74" s="211">
        <v>107</v>
      </c>
      <c r="AS74" s="211">
        <v>107</v>
      </c>
      <c r="AT74" s="211">
        <v>107</v>
      </c>
      <c r="AU74" s="211">
        <v>104</v>
      </c>
      <c r="AV74" s="211">
        <v>101</v>
      </c>
      <c r="AW74" s="211">
        <v>101</v>
      </c>
      <c r="AX74" s="211">
        <v>101</v>
      </c>
      <c r="AY74" s="211">
        <v>101</v>
      </c>
      <c r="AZ74" s="313">
        <v>101</v>
      </c>
      <c r="BA74" s="313">
        <v>101</v>
      </c>
      <c r="BB74" s="313">
        <v>101</v>
      </c>
      <c r="BC74" s="313">
        <v>100</v>
      </c>
      <c r="BD74" s="313">
        <v>100</v>
      </c>
      <c r="BE74" s="313">
        <v>100</v>
      </c>
      <c r="BF74" s="313">
        <v>97</v>
      </c>
      <c r="BG74" s="313">
        <v>99</v>
      </c>
      <c r="BH74" s="313">
        <v>99</v>
      </c>
      <c r="BI74" s="313">
        <v>99</v>
      </c>
      <c r="BJ74" s="313">
        <v>97</v>
      </c>
      <c r="BK74" s="313">
        <v>96</v>
      </c>
      <c r="BL74" s="211">
        <v>96</v>
      </c>
      <c r="BM74" s="211">
        <v>96</v>
      </c>
      <c r="BN74" s="211">
        <v>100</v>
      </c>
      <c r="BO74" s="211">
        <v>100</v>
      </c>
      <c r="BP74" s="211">
        <v>100</v>
      </c>
      <c r="BQ74" s="211">
        <v>100</v>
      </c>
      <c r="BR74" s="211">
        <v>99</v>
      </c>
      <c r="BS74" s="211">
        <v>98</v>
      </c>
      <c r="BT74" s="211">
        <v>97</v>
      </c>
      <c r="BU74" s="211">
        <v>96</v>
      </c>
      <c r="BV74" s="211">
        <v>96</v>
      </c>
      <c r="BW74" s="211">
        <v>95</v>
      </c>
      <c r="BX74" s="313">
        <v>97</v>
      </c>
      <c r="BY74" s="313">
        <v>96</v>
      </c>
      <c r="BZ74" s="313">
        <v>106</v>
      </c>
      <c r="CA74" s="313">
        <v>106</v>
      </c>
      <c r="CB74" s="313">
        <v>103</v>
      </c>
      <c r="CC74" s="313">
        <v>102</v>
      </c>
      <c r="CD74" s="313">
        <v>102</v>
      </c>
      <c r="CE74" s="313">
        <v>102</v>
      </c>
      <c r="CF74" s="313">
        <v>101</v>
      </c>
      <c r="CG74" s="313">
        <v>102</v>
      </c>
      <c r="CH74" s="313">
        <v>100</v>
      </c>
      <c r="CI74" s="313">
        <v>101</v>
      </c>
      <c r="CJ74" s="211">
        <v>99</v>
      </c>
      <c r="CK74" s="211">
        <v>100</v>
      </c>
      <c r="CL74" s="211">
        <v>97</v>
      </c>
      <c r="CM74" s="211">
        <v>98</v>
      </c>
      <c r="CN74" s="211">
        <v>98</v>
      </c>
      <c r="CO74" s="211">
        <v>99</v>
      </c>
      <c r="CP74" s="211">
        <v>98</v>
      </c>
      <c r="CQ74" s="211">
        <v>98</v>
      </c>
      <c r="CR74" s="211">
        <v>98</v>
      </c>
      <c r="CS74" s="211">
        <v>97</v>
      </c>
      <c r="CT74" s="211">
        <v>96</v>
      </c>
      <c r="CU74" s="211">
        <v>96</v>
      </c>
      <c r="CV74" s="313">
        <v>96</v>
      </c>
      <c r="CW74" s="313">
        <v>96</v>
      </c>
      <c r="CX74" s="313">
        <v>97</v>
      </c>
      <c r="CY74" s="313">
        <v>97</v>
      </c>
      <c r="CZ74" s="313">
        <v>97</v>
      </c>
      <c r="DA74" s="313">
        <v>99</v>
      </c>
      <c r="DB74" s="313">
        <v>97</v>
      </c>
      <c r="DC74" s="313">
        <v>97</v>
      </c>
      <c r="DD74" s="313">
        <v>97</v>
      </c>
      <c r="DE74" s="313">
        <v>97</v>
      </c>
      <c r="DF74" s="313">
        <v>97</v>
      </c>
      <c r="DG74" s="313">
        <v>96</v>
      </c>
      <c r="DH74" s="211">
        <v>97</v>
      </c>
      <c r="DI74" s="211">
        <v>97</v>
      </c>
      <c r="DJ74" s="211">
        <v>95</v>
      </c>
      <c r="DK74" s="211">
        <v>94</v>
      </c>
      <c r="DL74" s="211">
        <v>93</v>
      </c>
      <c r="DM74" s="211">
        <v>95</v>
      </c>
      <c r="DN74" s="211">
        <v>95</v>
      </c>
      <c r="DO74" s="211">
        <v>94</v>
      </c>
      <c r="DP74" s="211">
        <v>93</v>
      </c>
      <c r="DQ74" s="211">
        <v>92</v>
      </c>
      <c r="DR74" s="211">
        <v>92</v>
      </c>
      <c r="DS74" s="211">
        <v>92</v>
      </c>
      <c r="DT74" s="211">
        <v>92</v>
      </c>
      <c r="DU74" s="211">
        <v>92</v>
      </c>
      <c r="DV74" s="211">
        <v>92</v>
      </c>
      <c r="DW74" s="211">
        <v>92</v>
      </c>
      <c r="DX74" s="319">
        <v>91</v>
      </c>
      <c r="DY74" s="328">
        <v>90</v>
      </c>
      <c r="DZ74" s="211">
        <v>90</v>
      </c>
      <c r="EA74" s="324">
        <v>0</v>
      </c>
      <c r="EB74" s="325">
        <v>100</v>
      </c>
      <c r="EC74" s="324">
        <v>-2</v>
      </c>
      <c r="ED74" s="325">
        <v>97.826086956521706</v>
      </c>
    </row>
    <row r="75" spans="1:134" ht="15" outlineLevel="2">
      <c r="A75" s="310">
        <v>664</v>
      </c>
      <c r="B75" s="311" t="s">
        <v>537</v>
      </c>
      <c r="C75" s="312" t="s">
        <v>587</v>
      </c>
      <c r="D75" s="313">
        <v>387</v>
      </c>
      <c r="E75" s="313">
        <v>387</v>
      </c>
      <c r="F75" s="313">
        <v>387</v>
      </c>
      <c r="G75" s="313">
        <v>387</v>
      </c>
      <c r="H75" s="313">
        <v>387</v>
      </c>
      <c r="I75" s="313">
        <v>400</v>
      </c>
      <c r="J75" s="313">
        <v>400</v>
      </c>
      <c r="K75" s="313">
        <v>400</v>
      </c>
      <c r="L75" s="313">
        <v>400</v>
      </c>
      <c r="M75" s="313">
        <v>400</v>
      </c>
      <c r="N75" s="313">
        <v>399</v>
      </c>
      <c r="O75" s="313">
        <v>406</v>
      </c>
      <c r="P75" s="211">
        <v>403</v>
      </c>
      <c r="Q75" s="211">
        <v>327</v>
      </c>
      <c r="R75" s="211">
        <v>322</v>
      </c>
      <c r="S75" s="211">
        <v>443</v>
      </c>
      <c r="T75" s="211">
        <v>431</v>
      </c>
      <c r="U75" s="211">
        <v>432</v>
      </c>
      <c r="V75" s="211">
        <v>423</v>
      </c>
      <c r="W75" s="211">
        <v>423</v>
      </c>
      <c r="X75" s="211">
        <v>422</v>
      </c>
      <c r="Y75" s="211">
        <v>427</v>
      </c>
      <c r="Z75" s="211">
        <v>426</v>
      </c>
      <c r="AA75" s="211">
        <v>424</v>
      </c>
      <c r="AB75" s="313">
        <v>429</v>
      </c>
      <c r="AC75" s="313">
        <v>427</v>
      </c>
      <c r="AD75" s="313">
        <v>427</v>
      </c>
      <c r="AE75" s="313">
        <v>427</v>
      </c>
      <c r="AF75" s="313">
        <v>424</v>
      </c>
      <c r="AG75" s="313">
        <v>421</v>
      </c>
      <c r="AH75" s="313">
        <v>417</v>
      </c>
      <c r="AI75" s="313">
        <v>417</v>
      </c>
      <c r="AJ75" s="313">
        <v>417</v>
      </c>
      <c r="AK75" s="313">
        <v>415</v>
      </c>
      <c r="AL75" s="313">
        <v>412</v>
      </c>
      <c r="AM75" s="313">
        <v>411</v>
      </c>
      <c r="AN75" s="211">
        <v>410</v>
      </c>
      <c r="AO75" s="211">
        <v>409</v>
      </c>
      <c r="AP75" s="211">
        <v>408</v>
      </c>
      <c r="AQ75" s="211">
        <v>408</v>
      </c>
      <c r="AR75" s="211">
        <v>408</v>
      </c>
      <c r="AS75" s="211">
        <v>406</v>
      </c>
      <c r="AT75" s="211">
        <v>406</v>
      </c>
      <c r="AU75" s="211">
        <v>406</v>
      </c>
      <c r="AV75" s="211">
        <v>405</v>
      </c>
      <c r="AW75" s="211">
        <v>402</v>
      </c>
      <c r="AX75" s="211">
        <v>400</v>
      </c>
      <c r="AY75" s="211">
        <v>400</v>
      </c>
      <c r="AZ75" s="313">
        <v>398</v>
      </c>
      <c r="BA75" s="313">
        <v>398</v>
      </c>
      <c r="BB75" s="313">
        <v>398</v>
      </c>
      <c r="BC75" s="313">
        <v>397</v>
      </c>
      <c r="BD75" s="313">
        <v>395</v>
      </c>
      <c r="BE75" s="313">
        <v>391</v>
      </c>
      <c r="BF75" s="313">
        <v>385</v>
      </c>
      <c r="BG75" s="313">
        <v>380</v>
      </c>
      <c r="BH75" s="313">
        <v>380</v>
      </c>
      <c r="BI75" s="313">
        <v>380</v>
      </c>
      <c r="BJ75" s="313">
        <v>379</v>
      </c>
      <c r="BK75" s="313">
        <v>379</v>
      </c>
      <c r="BL75" s="211">
        <v>378</v>
      </c>
      <c r="BM75" s="211">
        <v>378</v>
      </c>
      <c r="BN75" s="211">
        <v>396</v>
      </c>
      <c r="BO75" s="211">
        <v>398</v>
      </c>
      <c r="BP75" s="211">
        <v>398</v>
      </c>
      <c r="BQ75" s="211">
        <v>397</v>
      </c>
      <c r="BR75" s="211">
        <v>391</v>
      </c>
      <c r="BS75" s="211">
        <v>391</v>
      </c>
      <c r="BT75" s="211">
        <v>390</v>
      </c>
      <c r="BU75" s="211">
        <v>389</v>
      </c>
      <c r="BV75" s="211">
        <v>388</v>
      </c>
      <c r="BW75" s="211">
        <v>387</v>
      </c>
      <c r="BX75" s="313">
        <v>389</v>
      </c>
      <c r="BY75" s="313">
        <v>389</v>
      </c>
      <c r="BZ75" s="313">
        <v>422</v>
      </c>
      <c r="CA75" s="313">
        <v>417</v>
      </c>
      <c r="CB75" s="313">
        <v>412</v>
      </c>
      <c r="CC75" s="313">
        <v>407</v>
      </c>
      <c r="CD75" s="313">
        <v>408</v>
      </c>
      <c r="CE75" s="313">
        <v>407</v>
      </c>
      <c r="CF75" s="313">
        <v>402</v>
      </c>
      <c r="CG75" s="313">
        <v>402</v>
      </c>
      <c r="CH75" s="313">
        <v>402</v>
      </c>
      <c r="CI75" s="313">
        <v>397</v>
      </c>
      <c r="CJ75" s="211">
        <v>397</v>
      </c>
      <c r="CK75" s="211">
        <v>401</v>
      </c>
      <c r="CL75" s="211">
        <v>402</v>
      </c>
      <c r="CM75" s="211">
        <v>407</v>
      </c>
      <c r="CN75" s="211">
        <v>408</v>
      </c>
      <c r="CO75" s="211">
        <v>406</v>
      </c>
      <c r="CP75" s="211">
        <v>401</v>
      </c>
      <c r="CQ75" s="211">
        <v>407</v>
      </c>
      <c r="CR75" s="211">
        <v>406</v>
      </c>
      <c r="CS75" s="211">
        <v>404</v>
      </c>
      <c r="CT75" s="211">
        <v>406</v>
      </c>
      <c r="CU75" s="211">
        <v>407</v>
      </c>
      <c r="CV75" s="313">
        <v>402</v>
      </c>
      <c r="CW75" s="313">
        <v>402</v>
      </c>
      <c r="CX75" s="313">
        <v>405</v>
      </c>
      <c r="CY75" s="313">
        <v>407</v>
      </c>
      <c r="CZ75" s="313">
        <v>402</v>
      </c>
      <c r="DA75" s="313">
        <v>402</v>
      </c>
      <c r="DB75" s="313">
        <v>403</v>
      </c>
      <c r="DC75" s="313">
        <v>399</v>
      </c>
      <c r="DD75" s="313">
        <v>399</v>
      </c>
      <c r="DE75" s="313">
        <v>399</v>
      </c>
      <c r="DF75" s="313">
        <v>395</v>
      </c>
      <c r="DG75" s="313">
        <v>394</v>
      </c>
      <c r="DH75" s="211">
        <v>394</v>
      </c>
      <c r="DI75" s="211">
        <v>389</v>
      </c>
      <c r="DJ75" s="211">
        <v>387</v>
      </c>
      <c r="DK75" s="211">
        <v>387</v>
      </c>
      <c r="DL75" s="211">
        <v>391</v>
      </c>
      <c r="DM75" s="211">
        <v>392</v>
      </c>
      <c r="DN75" s="211">
        <v>390</v>
      </c>
      <c r="DO75" s="211">
        <v>391</v>
      </c>
      <c r="DP75" s="211">
        <v>398</v>
      </c>
      <c r="DQ75" s="211">
        <v>399</v>
      </c>
      <c r="DR75" s="211">
        <v>402</v>
      </c>
      <c r="DS75" s="211">
        <v>402</v>
      </c>
      <c r="DT75" s="211">
        <v>401</v>
      </c>
      <c r="DU75" s="211">
        <v>401</v>
      </c>
      <c r="DV75" s="211">
        <v>398</v>
      </c>
      <c r="DW75" s="211">
        <v>395</v>
      </c>
      <c r="DX75" s="319">
        <v>400</v>
      </c>
      <c r="DY75" s="328">
        <v>400</v>
      </c>
      <c r="DZ75" s="211">
        <v>402</v>
      </c>
      <c r="EA75" s="324">
        <v>2</v>
      </c>
      <c r="EB75" s="325">
        <v>100.5</v>
      </c>
      <c r="EC75" s="324">
        <v>0</v>
      </c>
      <c r="ED75" s="325">
        <v>100</v>
      </c>
    </row>
    <row r="76" spans="1:134" ht="15" outlineLevel="2">
      <c r="A76" s="310">
        <v>686</v>
      </c>
      <c r="B76" s="311" t="s">
        <v>537</v>
      </c>
      <c r="C76" s="312" t="s">
        <v>460</v>
      </c>
      <c r="D76" s="313">
        <v>454</v>
      </c>
      <c r="E76" s="313">
        <v>454</v>
      </c>
      <c r="F76" s="313">
        <v>454</v>
      </c>
      <c r="G76" s="313">
        <v>454</v>
      </c>
      <c r="H76" s="313">
        <v>454</v>
      </c>
      <c r="I76" s="313">
        <v>467</v>
      </c>
      <c r="J76" s="313">
        <v>466</v>
      </c>
      <c r="K76" s="313">
        <v>467</v>
      </c>
      <c r="L76" s="313">
        <v>467</v>
      </c>
      <c r="M76" s="313">
        <v>467</v>
      </c>
      <c r="N76" s="313">
        <v>467</v>
      </c>
      <c r="O76" s="313">
        <v>507</v>
      </c>
      <c r="P76" s="211">
        <v>507</v>
      </c>
      <c r="Q76" s="211">
        <v>454</v>
      </c>
      <c r="R76" s="211">
        <v>452</v>
      </c>
      <c r="S76" s="211">
        <v>658</v>
      </c>
      <c r="T76" s="211">
        <v>653</v>
      </c>
      <c r="U76" s="211">
        <v>672</v>
      </c>
      <c r="V76" s="211">
        <v>668</v>
      </c>
      <c r="W76" s="211">
        <v>667</v>
      </c>
      <c r="X76" s="211">
        <v>665</v>
      </c>
      <c r="Y76" s="211">
        <v>668</v>
      </c>
      <c r="Z76" s="211">
        <v>668</v>
      </c>
      <c r="AA76" s="211">
        <v>668</v>
      </c>
      <c r="AB76" s="313">
        <v>664</v>
      </c>
      <c r="AC76" s="313">
        <v>662</v>
      </c>
      <c r="AD76" s="313">
        <v>662</v>
      </c>
      <c r="AE76" s="313">
        <v>662</v>
      </c>
      <c r="AF76" s="313">
        <v>666</v>
      </c>
      <c r="AG76" s="313">
        <v>666</v>
      </c>
      <c r="AH76" s="313">
        <v>668</v>
      </c>
      <c r="AI76" s="313">
        <v>671</v>
      </c>
      <c r="AJ76" s="313">
        <v>674</v>
      </c>
      <c r="AK76" s="313">
        <v>676</v>
      </c>
      <c r="AL76" s="313">
        <v>675</v>
      </c>
      <c r="AM76" s="313">
        <v>675</v>
      </c>
      <c r="AN76" s="211">
        <v>675</v>
      </c>
      <c r="AO76" s="211">
        <v>674</v>
      </c>
      <c r="AP76" s="211">
        <v>672</v>
      </c>
      <c r="AQ76" s="211">
        <v>669</v>
      </c>
      <c r="AR76" s="211">
        <v>665</v>
      </c>
      <c r="AS76" s="211">
        <v>661</v>
      </c>
      <c r="AT76" s="211">
        <v>658</v>
      </c>
      <c r="AU76" s="211">
        <v>658</v>
      </c>
      <c r="AV76" s="211">
        <v>656</v>
      </c>
      <c r="AW76" s="211">
        <v>656</v>
      </c>
      <c r="AX76" s="211">
        <v>653</v>
      </c>
      <c r="AY76" s="211">
        <v>653</v>
      </c>
      <c r="AZ76" s="313">
        <v>651</v>
      </c>
      <c r="BA76" s="313">
        <v>651</v>
      </c>
      <c r="BB76" s="313">
        <v>644</v>
      </c>
      <c r="BC76" s="313">
        <v>643</v>
      </c>
      <c r="BD76" s="313">
        <v>641</v>
      </c>
      <c r="BE76" s="313">
        <v>639</v>
      </c>
      <c r="BF76" s="313">
        <v>626</v>
      </c>
      <c r="BG76" s="313">
        <v>618</v>
      </c>
      <c r="BH76" s="313">
        <v>617</v>
      </c>
      <c r="BI76" s="313">
        <v>617</v>
      </c>
      <c r="BJ76" s="313">
        <v>619</v>
      </c>
      <c r="BK76" s="313">
        <v>619</v>
      </c>
      <c r="BL76" s="211">
        <v>612</v>
      </c>
      <c r="BM76" s="211">
        <v>611</v>
      </c>
      <c r="BN76" s="211">
        <v>619</v>
      </c>
      <c r="BO76" s="211">
        <v>619</v>
      </c>
      <c r="BP76" s="211">
        <v>619</v>
      </c>
      <c r="BQ76" s="211">
        <v>622</v>
      </c>
      <c r="BR76" s="211">
        <v>615</v>
      </c>
      <c r="BS76" s="211">
        <v>612</v>
      </c>
      <c r="BT76" s="211">
        <v>610</v>
      </c>
      <c r="BU76" s="211">
        <v>608</v>
      </c>
      <c r="BV76" s="211">
        <v>608</v>
      </c>
      <c r="BW76" s="211">
        <v>608</v>
      </c>
      <c r="BX76" s="313">
        <v>613</v>
      </c>
      <c r="BY76" s="313">
        <v>599</v>
      </c>
      <c r="BZ76" s="313">
        <v>635</v>
      </c>
      <c r="CA76" s="313">
        <v>634</v>
      </c>
      <c r="CB76" s="313">
        <v>637</v>
      </c>
      <c r="CC76" s="313">
        <v>637</v>
      </c>
      <c r="CD76" s="313">
        <v>635</v>
      </c>
      <c r="CE76" s="313">
        <v>634</v>
      </c>
      <c r="CF76" s="313">
        <v>631</v>
      </c>
      <c r="CG76" s="313">
        <v>632</v>
      </c>
      <c r="CH76" s="313">
        <v>628</v>
      </c>
      <c r="CI76" s="313">
        <v>616</v>
      </c>
      <c r="CJ76" s="211">
        <v>616</v>
      </c>
      <c r="CK76" s="211">
        <v>611</v>
      </c>
      <c r="CL76" s="211">
        <v>610</v>
      </c>
      <c r="CM76" s="211">
        <v>617</v>
      </c>
      <c r="CN76" s="211">
        <v>617</v>
      </c>
      <c r="CO76" s="211">
        <v>616</v>
      </c>
      <c r="CP76" s="211">
        <v>616</v>
      </c>
      <c r="CQ76" s="211">
        <v>622</v>
      </c>
      <c r="CR76" s="211">
        <v>624</v>
      </c>
      <c r="CS76" s="211">
        <v>621</v>
      </c>
      <c r="CT76" s="211">
        <v>625</v>
      </c>
      <c r="CU76" s="211">
        <v>621</v>
      </c>
      <c r="CV76" s="313">
        <v>617</v>
      </c>
      <c r="CW76" s="313">
        <v>617</v>
      </c>
      <c r="CX76" s="313">
        <v>621</v>
      </c>
      <c r="CY76" s="313">
        <v>628</v>
      </c>
      <c r="CZ76" s="313">
        <v>627</v>
      </c>
      <c r="DA76" s="313">
        <v>629</v>
      </c>
      <c r="DB76" s="313">
        <v>629</v>
      </c>
      <c r="DC76" s="313">
        <v>626</v>
      </c>
      <c r="DD76" s="313">
        <v>623</v>
      </c>
      <c r="DE76" s="313">
        <v>628</v>
      </c>
      <c r="DF76" s="313">
        <v>625</v>
      </c>
      <c r="DG76" s="313">
        <v>623</v>
      </c>
      <c r="DH76" s="211">
        <v>623</v>
      </c>
      <c r="DI76" s="211">
        <v>628</v>
      </c>
      <c r="DJ76" s="211">
        <v>627</v>
      </c>
      <c r="DK76" s="211">
        <v>637</v>
      </c>
      <c r="DL76" s="211">
        <v>648</v>
      </c>
      <c r="DM76" s="211">
        <v>651</v>
      </c>
      <c r="DN76" s="211">
        <v>652</v>
      </c>
      <c r="DO76" s="211">
        <v>653</v>
      </c>
      <c r="DP76" s="211">
        <v>655</v>
      </c>
      <c r="DQ76" s="211">
        <v>660</v>
      </c>
      <c r="DR76" s="211">
        <v>663</v>
      </c>
      <c r="DS76" s="211">
        <v>663</v>
      </c>
      <c r="DT76" s="211">
        <v>662</v>
      </c>
      <c r="DU76" s="211">
        <v>659</v>
      </c>
      <c r="DV76" s="211">
        <v>661</v>
      </c>
      <c r="DW76" s="211">
        <v>662</v>
      </c>
      <c r="DX76" s="319">
        <v>664</v>
      </c>
      <c r="DY76" s="328">
        <v>663</v>
      </c>
      <c r="DZ76" s="211">
        <v>663</v>
      </c>
      <c r="EA76" s="324">
        <v>0</v>
      </c>
      <c r="EB76" s="325">
        <v>100</v>
      </c>
      <c r="EC76" s="324">
        <v>0</v>
      </c>
      <c r="ED76" s="325">
        <v>100</v>
      </c>
    </row>
    <row r="77" spans="1:134" ht="15" outlineLevel="2">
      <c r="A77" s="310">
        <v>819</v>
      </c>
      <c r="B77" s="311" t="s">
        <v>537</v>
      </c>
      <c r="C77" s="312" t="s">
        <v>470</v>
      </c>
      <c r="D77" s="313">
        <v>90</v>
      </c>
      <c r="E77" s="313">
        <v>90</v>
      </c>
      <c r="F77" s="313">
        <v>90</v>
      </c>
      <c r="G77" s="313">
        <v>90</v>
      </c>
      <c r="H77" s="313">
        <v>90</v>
      </c>
      <c r="I77" s="313">
        <v>90</v>
      </c>
      <c r="J77" s="313">
        <v>90</v>
      </c>
      <c r="K77" s="313">
        <v>90</v>
      </c>
      <c r="L77" s="313">
        <v>90</v>
      </c>
      <c r="M77" s="313">
        <v>90</v>
      </c>
      <c r="N77" s="313">
        <v>89</v>
      </c>
      <c r="O77" s="313">
        <v>107</v>
      </c>
      <c r="P77" s="211">
        <v>107</v>
      </c>
      <c r="Q77" s="211">
        <v>93</v>
      </c>
      <c r="R77" s="211">
        <v>92</v>
      </c>
      <c r="S77" s="211">
        <v>115</v>
      </c>
      <c r="T77" s="211">
        <v>113</v>
      </c>
      <c r="U77" s="211">
        <v>114</v>
      </c>
      <c r="V77" s="211">
        <v>113</v>
      </c>
      <c r="W77" s="211">
        <v>111</v>
      </c>
      <c r="X77" s="211">
        <v>111</v>
      </c>
      <c r="Y77" s="211">
        <v>110</v>
      </c>
      <c r="Z77" s="211">
        <v>110</v>
      </c>
      <c r="AA77" s="211">
        <v>113</v>
      </c>
      <c r="AB77" s="313">
        <v>113</v>
      </c>
      <c r="AC77" s="313">
        <v>114</v>
      </c>
      <c r="AD77" s="313">
        <v>115</v>
      </c>
      <c r="AE77" s="313">
        <v>115</v>
      </c>
      <c r="AF77" s="313">
        <v>115</v>
      </c>
      <c r="AG77" s="313">
        <v>115</v>
      </c>
      <c r="AH77" s="313">
        <v>117</v>
      </c>
      <c r="AI77" s="313">
        <v>117</v>
      </c>
      <c r="AJ77" s="313">
        <v>117</v>
      </c>
      <c r="AK77" s="313">
        <v>117</v>
      </c>
      <c r="AL77" s="313">
        <v>117</v>
      </c>
      <c r="AM77" s="313">
        <v>116</v>
      </c>
      <c r="AN77" s="211">
        <v>116</v>
      </c>
      <c r="AO77" s="211">
        <v>116</v>
      </c>
      <c r="AP77" s="211">
        <v>116</v>
      </c>
      <c r="AQ77" s="211">
        <v>116</v>
      </c>
      <c r="AR77" s="211">
        <v>116</v>
      </c>
      <c r="AS77" s="211">
        <v>116</v>
      </c>
      <c r="AT77" s="211">
        <v>115</v>
      </c>
      <c r="AU77" s="211">
        <v>115</v>
      </c>
      <c r="AV77" s="211">
        <v>115</v>
      </c>
      <c r="AW77" s="211">
        <v>115</v>
      </c>
      <c r="AX77" s="211">
        <v>115</v>
      </c>
      <c r="AY77" s="211">
        <v>115</v>
      </c>
      <c r="AZ77" s="313">
        <v>115</v>
      </c>
      <c r="BA77" s="313">
        <v>114</v>
      </c>
      <c r="BB77" s="313">
        <v>114</v>
      </c>
      <c r="BC77" s="313">
        <v>114</v>
      </c>
      <c r="BD77" s="313">
        <v>114</v>
      </c>
      <c r="BE77" s="313">
        <v>114</v>
      </c>
      <c r="BF77" s="313">
        <v>110</v>
      </c>
      <c r="BG77" s="313">
        <v>111</v>
      </c>
      <c r="BH77" s="313">
        <v>111</v>
      </c>
      <c r="BI77" s="313">
        <v>111</v>
      </c>
      <c r="BJ77" s="313">
        <v>112</v>
      </c>
      <c r="BK77" s="313">
        <v>112</v>
      </c>
      <c r="BL77" s="211">
        <v>111</v>
      </c>
      <c r="BM77" s="211">
        <v>111</v>
      </c>
      <c r="BN77" s="211">
        <v>113</v>
      </c>
      <c r="BO77" s="211">
        <v>113</v>
      </c>
      <c r="BP77" s="211">
        <v>113</v>
      </c>
      <c r="BQ77" s="211">
        <v>113</v>
      </c>
      <c r="BR77" s="211">
        <v>111</v>
      </c>
      <c r="BS77" s="211">
        <v>110</v>
      </c>
      <c r="BT77" s="211">
        <v>110</v>
      </c>
      <c r="BU77" s="211">
        <v>110</v>
      </c>
      <c r="BV77" s="211">
        <v>109</v>
      </c>
      <c r="BW77" s="211">
        <v>109</v>
      </c>
      <c r="BX77" s="313">
        <v>110</v>
      </c>
      <c r="BY77" s="313">
        <v>108</v>
      </c>
      <c r="BZ77" s="313">
        <v>112</v>
      </c>
      <c r="CA77" s="313">
        <v>111</v>
      </c>
      <c r="CB77" s="313">
        <v>112</v>
      </c>
      <c r="CC77" s="313">
        <v>112</v>
      </c>
      <c r="CD77" s="313">
        <v>113</v>
      </c>
      <c r="CE77" s="313">
        <v>113</v>
      </c>
      <c r="CF77" s="313">
        <v>111</v>
      </c>
      <c r="CG77" s="313">
        <v>111</v>
      </c>
      <c r="CH77" s="313">
        <v>109</v>
      </c>
      <c r="CI77" s="313">
        <v>106</v>
      </c>
      <c r="CJ77" s="211">
        <v>106</v>
      </c>
      <c r="CK77" s="211">
        <v>106</v>
      </c>
      <c r="CL77" s="211">
        <v>106</v>
      </c>
      <c r="CM77" s="211">
        <v>107</v>
      </c>
      <c r="CN77" s="211">
        <v>107</v>
      </c>
      <c r="CO77" s="211">
        <v>106</v>
      </c>
      <c r="CP77" s="211">
        <v>107</v>
      </c>
      <c r="CQ77" s="211">
        <v>107</v>
      </c>
      <c r="CR77" s="211">
        <v>109</v>
      </c>
      <c r="CS77" s="211">
        <v>108</v>
      </c>
      <c r="CT77" s="211">
        <v>108</v>
      </c>
      <c r="CU77" s="211">
        <v>109</v>
      </c>
      <c r="CV77" s="313">
        <v>109</v>
      </c>
      <c r="CW77" s="313">
        <v>109</v>
      </c>
      <c r="CX77" s="313">
        <v>110</v>
      </c>
      <c r="CY77" s="313">
        <v>112</v>
      </c>
      <c r="CZ77" s="313">
        <v>111</v>
      </c>
      <c r="DA77" s="313">
        <v>111</v>
      </c>
      <c r="DB77" s="313">
        <v>112</v>
      </c>
      <c r="DC77" s="313">
        <v>113</v>
      </c>
      <c r="DD77" s="313">
        <v>113</v>
      </c>
      <c r="DE77" s="313">
        <v>113</v>
      </c>
      <c r="DF77" s="313">
        <v>113</v>
      </c>
      <c r="DG77" s="313">
        <v>113</v>
      </c>
      <c r="DH77" s="211">
        <v>114</v>
      </c>
      <c r="DI77" s="211">
        <v>113</v>
      </c>
      <c r="DJ77" s="211">
        <v>101</v>
      </c>
      <c r="DK77" s="211">
        <v>100</v>
      </c>
      <c r="DL77" s="211">
        <v>99</v>
      </c>
      <c r="DM77" s="211">
        <v>98</v>
      </c>
      <c r="DN77" s="211">
        <v>98</v>
      </c>
      <c r="DO77" s="211">
        <v>101</v>
      </c>
      <c r="DP77" s="211">
        <v>103</v>
      </c>
      <c r="DQ77" s="211">
        <v>103</v>
      </c>
      <c r="DR77" s="211">
        <v>103</v>
      </c>
      <c r="DS77" s="211">
        <v>103</v>
      </c>
      <c r="DT77" s="211">
        <v>103</v>
      </c>
      <c r="DU77" s="211">
        <v>100</v>
      </c>
      <c r="DV77" s="211">
        <v>100</v>
      </c>
      <c r="DW77" s="211">
        <v>100</v>
      </c>
      <c r="DX77" s="319">
        <v>100</v>
      </c>
      <c r="DY77" s="328">
        <v>101</v>
      </c>
      <c r="DZ77" s="211">
        <v>103</v>
      </c>
      <c r="EA77" s="324">
        <v>2</v>
      </c>
      <c r="EB77" s="325">
        <v>101.980198019802</v>
      </c>
      <c r="EC77" s="324">
        <v>0</v>
      </c>
      <c r="ED77" s="325">
        <v>100</v>
      </c>
    </row>
    <row r="78" spans="1:134" ht="15" outlineLevel="2">
      <c r="A78" s="310">
        <v>854</v>
      </c>
      <c r="B78" s="311" t="s">
        <v>537</v>
      </c>
      <c r="C78" s="312" t="s">
        <v>474</v>
      </c>
      <c r="D78" s="313">
        <v>172</v>
      </c>
      <c r="E78" s="313">
        <v>172</v>
      </c>
      <c r="F78" s="313">
        <v>172</v>
      </c>
      <c r="G78" s="313">
        <v>172</v>
      </c>
      <c r="H78" s="313">
        <v>172</v>
      </c>
      <c r="I78" s="313">
        <v>176</v>
      </c>
      <c r="J78" s="313">
        <v>175</v>
      </c>
      <c r="K78" s="313">
        <v>176</v>
      </c>
      <c r="L78" s="313">
        <v>176</v>
      </c>
      <c r="M78" s="313">
        <v>176</v>
      </c>
      <c r="N78" s="313">
        <v>175</v>
      </c>
      <c r="O78" s="313">
        <v>198</v>
      </c>
      <c r="P78" s="211">
        <v>198</v>
      </c>
      <c r="Q78" s="211">
        <v>176</v>
      </c>
      <c r="R78" s="211">
        <v>174</v>
      </c>
      <c r="S78" s="211">
        <v>222</v>
      </c>
      <c r="T78" s="211">
        <v>220</v>
      </c>
      <c r="U78" s="211">
        <v>226</v>
      </c>
      <c r="V78" s="211">
        <v>221</v>
      </c>
      <c r="W78" s="211">
        <v>223</v>
      </c>
      <c r="X78" s="211">
        <v>223</v>
      </c>
      <c r="Y78" s="211">
        <v>226</v>
      </c>
      <c r="Z78" s="211">
        <v>225</v>
      </c>
      <c r="AA78" s="211">
        <v>226</v>
      </c>
      <c r="AB78" s="313">
        <v>226</v>
      </c>
      <c r="AC78" s="313">
        <v>226</v>
      </c>
      <c r="AD78" s="313">
        <v>227</v>
      </c>
      <c r="AE78" s="313">
        <v>227</v>
      </c>
      <c r="AF78" s="313">
        <v>223</v>
      </c>
      <c r="AG78" s="313">
        <v>223</v>
      </c>
      <c r="AH78" s="313">
        <v>223</v>
      </c>
      <c r="AI78" s="313">
        <v>225</v>
      </c>
      <c r="AJ78" s="313">
        <v>227</v>
      </c>
      <c r="AK78" s="313">
        <v>227</v>
      </c>
      <c r="AL78" s="313">
        <v>226</v>
      </c>
      <c r="AM78" s="313">
        <v>226</v>
      </c>
      <c r="AN78" s="211">
        <v>225</v>
      </c>
      <c r="AO78" s="211">
        <v>226</v>
      </c>
      <c r="AP78" s="211">
        <v>226</v>
      </c>
      <c r="AQ78" s="211">
        <v>226</v>
      </c>
      <c r="AR78" s="211">
        <v>224</v>
      </c>
      <c r="AS78" s="211">
        <v>223</v>
      </c>
      <c r="AT78" s="211">
        <v>223</v>
      </c>
      <c r="AU78" s="211">
        <v>223</v>
      </c>
      <c r="AV78" s="211">
        <v>223</v>
      </c>
      <c r="AW78" s="211">
        <v>223</v>
      </c>
      <c r="AX78" s="211">
        <v>223</v>
      </c>
      <c r="AY78" s="211">
        <v>223</v>
      </c>
      <c r="AZ78" s="313">
        <v>223</v>
      </c>
      <c r="BA78" s="313">
        <v>223</v>
      </c>
      <c r="BB78" s="313">
        <v>223</v>
      </c>
      <c r="BC78" s="313">
        <v>223</v>
      </c>
      <c r="BD78" s="313">
        <v>223</v>
      </c>
      <c r="BE78" s="313">
        <v>223</v>
      </c>
      <c r="BF78" s="313">
        <v>222</v>
      </c>
      <c r="BG78" s="313">
        <v>225</v>
      </c>
      <c r="BH78" s="313">
        <v>225</v>
      </c>
      <c r="BI78" s="313">
        <v>225</v>
      </c>
      <c r="BJ78" s="313">
        <v>225</v>
      </c>
      <c r="BK78" s="313">
        <v>225</v>
      </c>
      <c r="BL78" s="211">
        <v>224</v>
      </c>
      <c r="BM78" s="211">
        <v>224</v>
      </c>
      <c r="BN78" s="211">
        <v>223</v>
      </c>
      <c r="BO78" s="211">
        <v>224</v>
      </c>
      <c r="BP78" s="211">
        <v>224</v>
      </c>
      <c r="BQ78" s="211">
        <v>228</v>
      </c>
      <c r="BR78" s="211">
        <v>227</v>
      </c>
      <c r="BS78" s="211">
        <v>228</v>
      </c>
      <c r="BT78" s="211">
        <v>227</v>
      </c>
      <c r="BU78" s="211">
        <v>227</v>
      </c>
      <c r="BV78" s="211">
        <v>228</v>
      </c>
      <c r="BW78" s="211">
        <v>230</v>
      </c>
      <c r="BX78" s="313">
        <v>231</v>
      </c>
      <c r="BY78" s="313">
        <v>227</v>
      </c>
      <c r="BZ78" s="313">
        <v>243</v>
      </c>
      <c r="CA78" s="313">
        <v>239</v>
      </c>
      <c r="CB78" s="313">
        <v>243</v>
      </c>
      <c r="CC78" s="313">
        <v>240</v>
      </c>
      <c r="CD78" s="313">
        <v>246</v>
      </c>
      <c r="CE78" s="313">
        <v>245</v>
      </c>
      <c r="CF78" s="313">
        <v>247</v>
      </c>
      <c r="CG78" s="313">
        <v>246</v>
      </c>
      <c r="CH78" s="313">
        <v>244</v>
      </c>
      <c r="CI78" s="313">
        <v>241</v>
      </c>
      <c r="CJ78" s="211">
        <v>243</v>
      </c>
      <c r="CK78" s="211">
        <v>244</v>
      </c>
      <c r="CL78" s="211">
        <v>245</v>
      </c>
      <c r="CM78" s="211">
        <v>246</v>
      </c>
      <c r="CN78" s="211">
        <v>246</v>
      </c>
      <c r="CO78" s="211">
        <v>247</v>
      </c>
      <c r="CP78" s="211">
        <v>246</v>
      </c>
      <c r="CQ78" s="211">
        <v>249</v>
      </c>
      <c r="CR78" s="211">
        <v>249</v>
      </c>
      <c r="CS78" s="211">
        <v>250</v>
      </c>
      <c r="CT78" s="211">
        <v>251</v>
      </c>
      <c r="CU78" s="211">
        <v>248</v>
      </c>
      <c r="CV78" s="313">
        <v>251</v>
      </c>
      <c r="CW78" s="313">
        <v>250</v>
      </c>
      <c r="CX78" s="313">
        <v>252</v>
      </c>
      <c r="CY78" s="313">
        <v>255</v>
      </c>
      <c r="CZ78" s="313">
        <v>258</v>
      </c>
      <c r="DA78" s="313">
        <v>259</v>
      </c>
      <c r="DB78" s="313">
        <v>256</v>
      </c>
      <c r="DC78" s="313">
        <v>257</v>
      </c>
      <c r="DD78" s="313">
        <v>255</v>
      </c>
      <c r="DE78" s="313">
        <v>255</v>
      </c>
      <c r="DF78" s="313">
        <v>256</v>
      </c>
      <c r="DG78" s="313">
        <v>254</v>
      </c>
      <c r="DH78" s="211">
        <v>257</v>
      </c>
      <c r="DI78" s="211">
        <v>251</v>
      </c>
      <c r="DJ78" s="211">
        <v>243</v>
      </c>
      <c r="DK78" s="211">
        <v>246</v>
      </c>
      <c r="DL78" s="211">
        <v>258</v>
      </c>
      <c r="DM78" s="211">
        <v>259</v>
      </c>
      <c r="DN78" s="211">
        <v>259</v>
      </c>
      <c r="DO78" s="211">
        <v>257</v>
      </c>
      <c r="DP78" s="211">
        <v>260</v>
      </c>
      <c r="DQ78" s="211">
        <v>265</v>
      </c>
      <c r="DR78" s="211">
        <v>264</v>
      </c>
      <c r="DS78" s="211">
        <v>264</v>
      </c>
      <c r="DT78" s="211">
        <v>262</v>
      </c>
      <c r="DU78" s="211">
        <v>260</v>
      </c>
      <c r="DV78" s="211">
        <v>259</v>
      </c>
      <c r="DW78" s="211">
        <v>260</v>
      </c>
      <c r="DX78" s="319">
        <v>263</v>
      </c>
      <c r="DY78" s="328">
        <v>264</v>
      </c>
      <c r="DZ78" s="211">
        <v>265</v>
      </c>
      <c r="EA78" s="324">
        <v>1</v>
      </c>
      <c r="EB78" s="325">
        <v>100.378787878788</v>
      </c>
      <c r="EC78" s="324">
        <v>1</v>
      </c>
      <c r="ED78" s="325">
        <v>100.378787878788</v>
      </c>
    </row>
    <row r="79" spans="1:134" ht="15" outlineLevel="2">
      <c r="A79" s="310">
        <v>887</v>
      </c>
      <c r="B79" s="311" t="s">
        <v>537</v>
      </c>
      <c r="C79" s="312" t="s">
        <v>480</v>
      </c>
      <c r="D79" s="313">
        <v>746</v>
      </c>
      <c r="E79" s="313">
        <v>746</v>
      </c>
      <c r="F79" s="313">
        <v>744</v>
      </c>
      <c r="G79" s="313">
        <v>744</v>
      </c>
      <c r="H79" s="313">
        <v>744</v>
      </c>
      <c r="I79" s="313">
        <v>768</v>
      </c>
      <c r="J79" s="313">
        <v>768</v>
      </c>
      <c r="K79" s="313">
        <v>770</v>
      </c>
      <c r="L79" s="313">
        <v>770</v>
      </c>
      <c r="M79" s="313">
        <v>770</v>
      </c>
      <c r="N79" s="313">
        <v>769</v>
      </c>
      <c r="O79" s="313">
        <v>807</v>
      </c>
      <c r="P79" s="211">
        <v>805</v>
      </c>
      <c r="Q79" s="211">
        <v>669</v>
      </c>
      <c r="R79" s="211">
        <v>665</v>
      </c>
      <c r="S79" s="211">
        <v>897</v>
      </c>
      <c r="T79" s="211">
        <v>888</v>
      </c>
      <c r="U79" s="211">
        <v>898</v>
      </c>
      <c r="V79" s="211">
        <v>885</v>
      </c>
      <c r="W79" s="211">
        <v>885</v>
      </c>
      <c r="X79" s="211">
        <v>885</v>
      </c>
      <c r="Y79" s="211">
        <v>891</v>
      </c>
      <c r="Z79" s="211">
        <v>891</v>
      </c>
      <c r="AA79" s="211">
        <v>896</v>
      </c>
      <c r="AB79" s="313">
        <v>891</v>
      </c>
      <c r="AC79" s="313">
        <v>893</v>
      </c>
      <c r="AD79" s="313">
        <v>893</v>
      </c>
      <c r="AE79" s="313">
        <v>893</v>
      </c>
      <c r="AF79" s="313">
        <v>878</v>
      </c>
      <c r="AG79" s="313">
        <v>878</v>
      </c>
      <c r="AH79" s="313">
        <v>885</v>
      </c>
      <c r="AI79" s="313">
        <v>888</v>
      </c>
      <c r="AJ79" s="313">
        <v>887</v>
      </c>
      <c r="AK79" s="313">
        <v>885</v>
      </c>
      <c r="AL79" s="313">
        <v>883</v>
      </c>
      <c r="AM79" s="313">
        <v>882</v>
      </c>
      <c r="AN79" s="211">
        <v>878</v>
      </c>
      <c r="AO79" s="211">
        <v>879</v>
      </c>
      <c r="AP79" s="211">
        <v>878</v>
      </c>
      <c r="AQ79" s="211">
        <v>876</v>
      </c>
      <c r="AR79" s="211">
        <v>872</v>
      </c>
      <c r="AS79" s="211">
        <v>872</v>
      </c>
      <c r="AT79" s="211">
        <v>870</v>
      </c>
      <c r="AU79" s="211">
        <v>860</v>
      </c>
      <c r="AV79" s="211">
        <v>859</v>
      </c>
      <c r="AW79" s="211">
        <v>858</v>
      </c>
      <c r="AX79" s="211">
        <v>852</v>
      </c>
      <c r="AY79" s="211">
        <v>850</v>
      </c>
      <c r="AZ79" s="313">
        <v>850</v>
      </c>
      <c r="BA79" s="313">
        <v>848</v>
      </c>
      <c r="BB79" s="313">
        <v>843</v>
      </c>
      <c r="BC79" s="313">
        <v>842</v>
      </c>
      <c r="BD79" s="313">
        <v>843</v>
      </c>
      <c r="BE79" s="313">
        <v>841</v>
      </c>
      <c r="BF79" s="313">
        <v>822</v>
      </c>
      <c r="BG79" s="313">
        <v>828</v>
      </c>
      <c r="BH79" s="313">
        <v>829</v>
      </c>
      <c r="BI79" s="313">
        <v>828</v>
      </c>
      <c r="BJ79" s="313">
        <v>831</v>
      </c>
      <c r="BK79" s="313">
        <v>829</v>
      </c>
      <c r="BL79" s="211">
        <v>826</v>
      </c>
      <c r="BM79" s="211">
        <v>824</v>
      </c>
      <c r="BN79" s="211">
        <v>849</v>
      </c>
      <c r="BO79" s="211">
        <v>850</v>
      </c>
      <c r="BP79" s="211">
        <v>850</v>
      </c>
      <c r="BQ79" s="211">
        <v>857</v>
      </c>
      <c r="BR79" s="211">
        <v>840</v>
      </c>
      <c r="BS79" s="211">
        <v>843</v>
      </c>
      <c r="BT79" s="211">
        <v>839</v>
      </c>
      <c r="BU79" s="211">
        <v>837</v>
      </c>
      <c r="BV79" s="211">
        <v>832</v>
      </c>
      <c r="BW79" s="211">
        <v>832</v>
      </c>
      <c r="BX79" s="313">
        <v>840</v>
      </c>
      <c r="BY79" s="313">
        <v>830</v>
      </c>
      <c r="BZ79" s="313">
        <v>886</v>
      </c>
      <c r="CA79" s="313">
        <v>881</v>
      </c>
      <c r="CB79" s="313">
        <v>891</v>
      </c>
      <c r="CC79" s="313">
        <v>889</v>
      </c>
      <c r="CD79" s="313">
        <v>887</v>
      </c>
      <c r="CE79" s="313">
        <v>886</v>
      </c>
      <c r="CF79" s="313">
        <v>887</v>
      </c>
      <c r="CG79" s="313">
        <v>894</v>
      </c>
      <c r="CH79" s="313">
        <v>890</v>
      </c>
      <c r="CI79" s="313">
        <v>878</v>
      </c>
      <c r="CJ79" s="211">
        <v>878</v>
      </c>
      <c r="CK79" s="211">
        <v>866</v>
      </c>
      <c r="CL79" s="211">
        <v>866</v>
      </c>
      <c r="CM79" s="211">
        <v>881</v>
      </c>
      <c r="CN79" s="211">
        <v>878</v>
      </c>
      <c r="CO79" s="211">
        <v>872</v>
      </c>
      <c r="CP79" s="211">
        <v>871</v>
      </c>
      <c r="CQ79" s="211">
        <v>871</v>
      </c>
      <c r="CR79" s="211">
        <v>876</v>
      </c>
      <c r="CS79" s="211">
        <v>876</v>
      </c>
      <c r="CT79" s="211">
        <v>881</v>
      </c>
      <c r="CU79" s="211">
        <v>881</v>
      </c>
      <c r="CV79" s="313">
        <v>879</v>
      </c>
      <c r="CW79" s="313">
        <v>872</v>
      </c>
      <c r="CX79" s="313">
        <v>873</v>
      </c>
      <c r="CY79" s="313">
        <v>879</v>
      </c>
      <c r="CZ79" s="313">
        <v>880</v>
      </c>
      <c r="DA79" s="313">
        <v>881</v>
      </c>
      <c r="DB79" s="313">
        <v>881</v>
      </c>
      <c r="DC79" s="313">
        <v>875</v>
      </c>
      <c r="DD79" s="313">
        <v>876</v>
      </c>
      <c r="DE79" s="313">
        <v>878</v>
      </c>
      <c r="DF79" s="313">
        <v>879</v>
      </c>
      <c r="DG79" s="313">
        <v>879</v>
      </c>
      <c r="DH79" s="211">
        <v>872</v>
      </c>
      <c r="DI79" s="211">
        <v>861</v>
      </c>
      <c r="DJ79" s="211">
        <v>854</v>
      </c>
      <c r="DK79" s="211">
        <v>865</v>
      </c>
      <c r="DL79" s="211">
        <v>873</v>
      </c>
      <c r="DM79" s="211">
        <v>885</v>
      </c>
      <c r="DN79" s="211">
        <v>883</v>
      </c>
      <c r="DO79" s="211">
        <v>894</v>
      </c>
      <c r="DP79" s="211">
        <v>896</v>
      </c>
      <c r="DQ79" s="211">
        <v>904</v>
      </c>
      <c r="DR79" s="211">
        <v>909</v>
      </c>
      <c r="DS79" s="211">
        <v>909</v>
      </c>
      <c r="DT79" s="211">
        <v>905</v>
      </c>
      <c r="DU79" s="211">
        <v>902</v>
      </c>
      <c r="DV79" s="211">
        <v>902</v>
      </c>
      <c r="DW79" s="211">
        <v>899</v>
      </c>
      <c r="DX79" s="319">
        <v>903</v>
      </c>
      <c r="DY79" s="328">
        <v>905</v>
      </c>
      <c r="DZ79" s="211">
        <v>905</v>
      </c>
      <c r="EA79" s="324">
        <v>0</v>
      </c>
      <c r="EB79" s="325">
        <v>100</v>
      </c>
      <c r="EC79" s="324">
        <v>-4</v>
      </c>
      <c r="ED79" s="325">
        <v>99.559955995599594</v>
      </c>
    </row>
    <row r="80" spans="1:134" ht="15" outlineLevel="1">
      <c r="A80" s="306" t="s">
        <v>538</v>
      </c>
      <c r="B80" s="307"/>
      <c r="C80" s="308"/>
      <c r="D80" s="309">
        <v>7672</v>
      </c>
      <c r="E80" s="309">
        <v>7672</v>
      </c>
      <c r="F80" s="309">
        <v>7671</v>
      </c>
      <c r="G80" s="309">
        <v>7671</v>
      </c>
      <c r="H80" s="309">
        <v>7671</v>
      </c>
      <c r="I80" s="309">
        <v>7817</v>
      </c>
      <c r="J80" s="309">
        <v>7806</v>
      </c>
      <c r="K80" s="309">
        <v>7813</v>
      </c>
      <c r="L80" s="309">
        <v>7811</v>
      </c>
      <c r="M80" s="309">
        <v>7809</v>
      </c>
      <c r="N80" s="309">
        <v>7788</v>
      </c>
      <c r="O80" s="309">
        <v>8171</v>
      </c>
      <c r="P80" s="309">
        <v>8125</v>
      </c>
      <c r="Q80" s="309">
        <v>7086</v>
      </c>
      <c r="R80" s="309">
        <v>6974</v>
      </c>
      <c r="S80" s="309">
        <v>9561</v>
      </c>
      <c r="T80" s="309">
        <v>9420</v>
      </c>
      <c r="U80" s="309">
        <v>9577</v>
      </c>
      <c r="V80" s="309">
        <v>9459</v>
      </c>
      <c r="W80" s="309">
        <v>9441</v>
      </c>
      <c r="X80" s="309">
        <v>9424</v>
      </c>
      <c r="Y80" s="309">
        <v>9477</v>
      </c>
      <c r="Z80" s="309">
        <v>9468</v>
      </c>
      <c r="AA80" s="309">
        <v>9479</v>
      </c>
      <c r="AB80" s="309">
        <v>9471</v>
      </c>
      <c r="AC80" s="309">
        <v>9457</v>
      </c>
      <c r="AD80" s="309">
        <v>9476</v>
      </c>
      <c r="AE80" s="309">
        <v>9474</v>
      </c>
      <c r="AF80" s="309">
        <v>9401</v>
      </c>
      <c r="AG80" s="309">
        <v>9363</v>
      </c>
      <c r="AH80" s="309">
        <v>9371</v>
      </c>
      <c r="AI80" s="309">
        <v>9384</v>
      </c>
      <c r="AJ80" s="309">
        <v>9369</v>
      </c>
      <c r="AK80" s="309">
        <v>9373</v>
      </c>
      <c r="AL80" s="309">
        <v>9365</v>
      </c>
      <c r="AM80" s="309">
        <v>9354</v>
      </c>
      <c r="AN80" s="309">
        <v>9332</v>
      </c>
      <c r="AO80" s="309">
        <v>9325</v>
      </c>
      <c r="AP80" s="309">
        <v>9306</v>
      </c>
      <c r="AQ80" s="309">
        <v>9282</v>
      </c>
      <c r="AR80" s="309">
        <v>9261</v>
      </c>
      <c r="AS80" s="309">
        <v>9241</v>
      </c>
      <c r="AT80" s="309">
        <v>9210</v>
      </c>
      <c r="AU80" s="309">
        <v>9152</v>
      </c>
      <c r="AV80" s="309">
        <v>9118</v>
      </c>
      <c r="AW80" s="309">
        <v>9095</v>
      </c>
      <c r="AX80" s="309">
        <v>9066</v>
      </c>
      <c r="AY80" s="309">
        <v>9046</v>
      </c>
      <c r="AZ80" s="309">
        <v>9019</v>
      </c>
      <c r="BA80" s="309">
        <v>8974</v>
      </c>
      <c r="BB80" s="309">
        <v>8922</v>
      </c>
      <c r="BC80" s="309">
        <v>8897</v>
      </c>
      <c r="BD80" s="309">
        <v>8868</v>
      </c>
      <c r="BE80" s="309">
        <v>8851</v>
      </c>
      <c r="BF80" s="309">
        <v>8660</v>
      </c>
      <c r="BG80" s="309">
        <v>8621</v>
      </c>
      <c r="BH80" s="309">
        <v>8611</v>
      </c>
      <c r="BI80" s="309">
        <v>8596</v>
      </c>
      <c r="BJ80" s="309">
        <v>8616</v>
      </c>
      <c r="BK80" s="309">
        <v>8605</v>
      </c>
      <c r="BL80" s="309">
        <v>8607</v>
      </c>
      <c r="BM80" s="309">
        <v>8588</v>
      </c>
      <c r="BN80" s="309">
        <v>8771</v>
      </c>
      <c r="BO80" s="309">
        <v>8781</v>
      </c>
      <c r="BP80" s="309">
        <v>8781</v>
      </c>
      <c r="BQ80" s="309">
        <v>8821</v>
      </c>
      <c r="BR80" s="309">
        <v>8703</v>
      </c>
      <c r="BS80" s="309">
        <v>8715</v>
      </c>
      <c r="BT80" s="309">
        <v>8684</v>
      </c>
      <c r="BU80" s="309">
        <v>8650</v>
      </c>
      <c r="BV80" s="309">
        <v>8631</v>
      </c>
      <c r="BW80" s="309">
        <v>8635</v>
      </c>
      <c r="BX80" s="309">
        <v>8741</v>
      </c>
      <c r="BY80" s="309">
        <v>8691</v>
      </c>
      <c r="BZ80" s="309">
        <v>9372</v>
      </c>
      <c r="CA80" s="309">
        <v>9353</v>
      </c>
      <c r="CB80" s="309">
        <v>9383</v>
      </c>
      <c r="CC80" s="309">
        <v>9352</v>
      </c>
      <c r="CD80" s="309">
        <v>9315</v>
      </c>
      <c r="CE80" s="309">
        <v>9273</v>
      </c>
      <c r="CF80" s="309">
        <v>9242</v>
      </c>
      <c r="CG80" s="309">
        <v>9268</v>
      </c>
      <c r="CH80" s="309">
        <v>9227</v>
      </c>
      <c r="CI80" s="309">
        <v>9100</v>
      </c>
      <c r="CJ80" s="309">
        <v>9088</v>
      </c>
      <c r="CK80" s="309">
        <v>9042</v>
      </c>
      <c r="CL80" s="309">
        <v>9012</v>
      </c>
      <c r="CM80" s="309">
        <v>9143</v>
      </c>
      <c r="CN80" s="309">
        <v>9115</v>
      </c>
      <c r="CO80" s="309">
        <v>9129</v>
      </c>
      <c r="CP80" s="309">
        <v>9111</v>
      </c>
      <c r="CQ80" s="309">
        <v>9174</v>
      </c>
      <c r="CR80" s="309">
        <v>9181</v>
      </c>
      <c r="CS80" s="309">
        <v>9139</v>
      </c>
      <c r="CT80" s="309">
        <v>9168</v>
      </c>
      <c r="CU80" s="309">
        <v>9150</v>
      </c>
      <c r="CV80" s="309">
        <v>9101</v>
      </c>
      <c r="CW80" s="309">
        <v>9073</v>
      </c>
      <c r="CX80" s="309">
        <v>9075</v>
      </c>
      <c r="CY80" s="309">
        <v>9123</v>
      </c>
      <c r="CZ80" s="309">
        <v>9115</v>
      </c>
      <c r="DA80" s="309">
        <v>9149</v>
      </c>
      <c r="DB80" s="309">
        <v>9133</v>
      </c>
      <c r="DC80" s="309">
        <v>9138</v>
      </c>
      <c r="DD80" s="309">
        <v>9169</v>
      </c>
      <c r="DE80" s="309">
        <v>9168</v>
      </c>
      <c r="DF80" s="309">
        <v>9152</v>
      </c>
      <c r="DG80" s="309">
        <v>9079</v>
      </c>
      <c r="DH80" s="309">
        <v>9073</v>
      </c>
      <c r="DI80" s="309">
        <v>9091</v>
      </c>
      <c r="DJ80" s="309">
        <v>9003</v>
      </c>
      <c r="DK80" s="309">
        <v>9117</v>
      </c>
      <c r="DL80" s="309">
        <v>9206</v>
      </c>
      <c r="DM80" s="309">
        <v>9242</v>
      </c>
      <c r="DN80" s="309">
        <v>9247</v>
      </c>
      <c r="DO80" s="309">
        <v>9271</v>
      </c>
      <c r="DP80" s="309">
        <v>9290</v>
      </c>
      <c r="DQ80" s="309">
        <v>9299</v>
      </c>
      <c r="DR80" s="309">
        <v>9321</v>
      </c>
      <c r="DS80" s="309">
        <v>9321</v>
      </c>
      <c r="DT80" s="309">
        <v>9315</v>
      </c>
      <c r="DU80" s="309">
        <v>9291</v>
      </c>
      <c r="DV80" s="309">
        <v>9310</v>
      </c>
      <c r="DW80" s="309">
        <v>9315</v>
      </c>
      <c r="DX80" s="318">
        <v>9346</v>
      </c>
      <c r="DY80" s="326">
        <v>9351</v>
      </c>
      <c r="DZ80" s="309">
        <v>9360</v>
      </c>
      <c r="EA80" s="324">
        <v>9</v>
      </c>
      <c r="EB80" s="325">
        <v>100.09624639076</v>
      </c>
      <c r="EC80" s="324">
        <v>39</v>
      </c>
      <c r="ED80" s="325">
        <v>100.418410041841</v>
      </c>
    </row>
    <row r="81" spans="1:134" ht="15" outlineLevel="2">
      <c r="A81" s="310">
        <v>2</v>
      </c>
      <c r="B81" s="311" t="s">
        <v>538</v>
      </c>
      <c r="C81" s="312" t="s">
        <v>360</v>
      </c>
      <c r="D81" s="313">
        <v>391</v>
      </c>
      <c r="E81" s="313">
        <v>391</v>
      </c>
      <c r="F81" s="313">
        <v>391</v>
      </c>
      <c r="G81" s="313">
        <v>391</v>
      </c>
      <c r="H81" s="313">
        <v>391</v>
      </c>
      <c r="I81" s="313">
        <v>394</v>
      </c>
      <c r="J81" s="313">
        <v>394</v>
      </c>
      <c r="K81" s="313">
        <v>394</v>
      </c>
      <c r="L81" s="313">
        <v>394</v>
      </c>
      <c r="M81" s="313">
        <v>394</v>
      </c>
      <c r="N81" s="313">
        <v>394</v>
      </c>
      <c r="O81" s="313">
        <v>412</v>
      </c>
      <c r="P81" s="211">
        <v>410</v>
      </c>
      <c r="Q81" s="211">
        <v>368</v>
      </c>
      <c r="R81" s="211">
        <v>367</v>
      </c>
      <c r="S81" s="211">
        <v>494</v>
      </c>
      <c r="T81" s="211">
        <v>487</v>
      </c>
      <c r="U81" s="211">
        <v>490</v>
      </c>
      <c r="V81" s="211">
        <v>486</v>
      </c>
      <c r="W81" s="211">
        <v>488</v>
      </c>
      <c r="X81" s="211">
        <v>488</v>
      </c>
      <c r="Y81" s="211">
        <v>490</v>
      </c>
      <c r="Z81" s="211">
        <v>490</v>
      </c>
      <c r="AA81" s="211">
        <v>491</v>
      </c>
      <c r="AB81" s="313">
        <v>490</v>
      </c>
      <c r="AC81" s="313">
        <v>491</v>
      </c>
      <c r="AD81" s="313">
        <v>492</v>
      </c>
      <c r="AE81" s="313">
        <v>492</v>
      </c>
      <c r="AF81" s="313">
        <v>487</v>
      </c>
      <c r="AG81" s="313">
        <v>484</v>
      </c>
      <c r="AH81" s="313">
        <v>486</v>
      </c>
      <c r="AI81" s="313">
        <v>486</v>
      </c>
      <c r="AJ81" s="313">
        <v>487</v>
      </c>
      <c r="AK81" s="313">
        <v>485</v>
      </c>
      <c r="AL81" s="313">
        <v>485</v>
      </c>
      <c r="AM81" s="313">
        <v>485</v>
      </c>
      <c r="AN81" s="211">
        <v>482</v>
      </c>
      <c r="AO81" s="211">
        <v>482</v>
      </c>
      <c r="AP81" s="211">
        <v>479</v>
      </c>
      <c r="AQ81" s="211">
        <v>478</v>
      </c>
      <c r="AR81" s="211">
        <v>478</v>
      </c>
      <c r="AS81" s="211">
        <v>476</v>
      </c>
      <c r="AT81" s="211">
        <v>474</v>
      </c>
      <c r="AU81" s="211">
        <v>471</v>
      </c>
      <c r="AV81" s="211">
        <v>469</v>
      </c>
      <c r="AW81" s="211">
        <v>467</v>
      </c>
      <c r="AX81" s="211">
        <v>464</v>
      </c>
      <c r="AY81" s="211">
        <v>463</v>
      </c>
      <c r="AZ81" s="313">
        <v>462</v>
      </c>
      <c r="BA81" s="313">
        <v>458</v>
      </c>
      <c r="BB81" s="313">
        <v>454</v>
      </c>
      <c r="BC81" s="313">
        <v>453</v>
      </c>
      <c r="BD81" s="313">
        <v>447</v>
      </c>
      <c r="BE81" s="313">
        <v>446</v>
      </c>
      <c r="BF81" s="313">
        <v>440</v>
      </c>
      <c r="BG81" s="313">
        <v>435</v>
      </c>
      <c r="BH81" s="313">
        <v>435</v>
      </c>
      <c r="BI81" s="313">
        <v>435</v>
      </c>
      <c r="BJ81" s="313">
        <v>439</v>
      </c>
      <c r="BK81" s="313">
        <v>439</v>
      </c>
      <c r="BL81" s="211">
        <v>438</v>
      </c>
      <c r="BM81" s="211">
        <v>438</v>
      </c>
      <c r="BN81" s="211">
        <v>439</v>
      </c>
      <c r="BO81" s="211">
        <v>439</v>
      </c>
      <c r="BP81" s="211">
        <v>439</v>
      </c>
      <c r="BQ81" s="211">
        <v>441</v>
      </c>
      <c r="BR81" s="211">
        <v>435</v>
      </c>
      <c r="BS81" s="211">
        <v>436</v>
      </c>
      <c r="BT81" s="211">
        <v>436</v>
      </c>
      <c r="BU81" s="211">
        <v>435</v>
      </c>
      <c r="BV81" s="211">
        <v>435</v>
      </c>
      <c r="BW81" s="211">
        <v>436</v>
      </c>
      <c r="BX81" s="313">
        <v>440</v>
      </c>
      <c r="BY81" s="313">
        <v>436</v>
      </c>
      <c r="BZ81" s="313">
        <v>457</v>
      </c>
      <c r="CA81" s="313">
        <v>456</v>
      </c>
      <c r="CB81" s="313">
        <v>457</v>
      </c>
      <c r="CC81" s="313">
        <v>458</v>
      </c>
      <c r="CD81" s="313">
        <v>455</v>
      </c>
      <c r="CE81" s="313">
        <v>454</v>
      </c>
      <c r="CF81" s="313">
        <v>455</v>
      </c>
      <c r="CG81" s="313">
        <v>457</v>
      </c>
      <c r="CH81" s="313">
        <v>456</v>
      </c>
      <c r="CI81" s="313">
        <v>453</v>
      </c>
      <c r="CJ81" s="211">
        <v>451</v>
      </c>
      <c r="CK81" s="211">
        <v>447</v>
      </c>
      <c r="CL81" s="211">
        <v>446</v>
      </c>
      <c r="CM81" s="211">
        <v>455</v>
      </c>
      <c r="CN81" s="211">
        <v>451</v>
      </c>
      <c r="CO81" s="211">
        <v>455</v>
      </c>
      <c r="CP81" s="211">
        <v>454</v>
      </c>
      <c r="CQ81" s="211">
        <v>459</v>
      </c>
      <c r="CR81" s="211">
        <v>465</v>
      </c>
      <c r="CS81" s="211">
        <v>463</v>
      </c>
      <c r="CT81" s="211">
        <v>464</v>
      </c>
      <c r="CU81" s="211">
        <v>465</v>
      </c>
      <c r="CV81" s="313">
        <v>458</v>
      </c>
      <c r="CW81" s="313">
        <v>463</v>
      </c>
      <c r="CX81" s="313">
        <v>459</v>
      </c>
      <c r="CY81" s="313">
        <v>461</v>
      </c>
      <c r="CZ81" s="313">
        <v>458</v>
      </c>
      <c r="DA81" s="313">
        <v>462</v>
      </c>
      <c r="DB81" s="313">
        <v>461</v>
      </c>
      <c r="DC81" s="313">
        <v>463</v>
      </c>
      <c r="DD81" s="313">
        <v>467</v>
      </c>
      <c r="DE81" s="313">
        <v>467</v>
      </c>
      <c r="DF81" s="313">
        <v>464</v>
      </c>
      <c r="DG81" s="313">
        <v>459</v>
      </c>
      <c r="DH81" s="211">
        <v>462</v>
      </c>
      <c r="DI81" s="211">
        <v>455</v>
      </c>
      <c r="DJ81" s="211">
        <v>449</v>
      </c>
      <c r="DK81" s="211">
        <v>454</v>
      </c>
      <c r="DL81" s="211">
        <v>458</v>
      </c>
      <c r="DM81" s="211">
        <v>457</v>
      </c>
      <c r="DN81" s="211">
        <v>455</v>
      </c>
      <c r="DO81" s="211">
        <v>453</v>
      </c>
      <c r="DP81" s="211">
        <v>449</v>
      </c>
      <c r="DQ81" s="211">
        <v>453</v>
      </c>
      <c r="DR81" s="211">
        <v>451</v>
      </c>
      <c r="DS81" s="211">
        <v>451</v>
      </c>
      <c r="DT81" s="211">
        <v>450</v>
      </c>
      <c r="DU81" s="211">
        <v>452</v>
      </c>
      <c r="DV81" s="211">
        <v>452</v>
      </c>
      <c r="DW81" s="211">
        <v>456</v>
      </c>
      <c r="DX81" s="319">
        <v>463</v>
      </c>
      <c r="DY81" s="328">
        <v>459</v>
      </c>
      <c r="DZ81" s="211">
        <v>460</v>
      </c>
      <c r="EA81" s="324">
        <v>1</v>
      </c>
      <c r="EB81" s="325">
        <v>100.217864923747</v>
      </c>
      <c r="EC81" s="324">
        <v>9</v>
      </c>
      <c r="ED81" s="325">
        <v>101.9955654102</v>
      </c>
    </row>
    <row r="82" spans="1:134" ht="15" outlineLevel="2">
      <c r="A82" s="310">
        <v>21</v>
      </c>
      <c r="B82" s="311" t="s">
        <v>538</v>
      </c>
      <c r="C82" s="312" t="s">
        <v>588</v>
      </c>
      <c r="D82" s="313">
        <v>34</v>
      </c>
      <c r="E82" s="313">
        <v>34</v>
      </c>
      <c r="F82" s="313">
        <v>34</v>
      </c>
      <c r="G82" s="313">
        <v>34</v>
      </c>
      <c r="H82" s="313">
        <v>34</v>
      </c>
      <c r="I82" s="313">
        <v>34</v>
      </c>
      <c r="J82" s="313">
        <v>34</v>
      </c>
      <c r="K82" s="313">
        <v>34</v>
      </c>
      <c r="L82" s="313">
        <v>34</v>
      </c>
      <c r="M82" s="313">
        <v>34</v>
      </c>
      <c r="N82" s="313">
        <v>34</v>
      </c>
      <c r="O82" s="313">
        <v>41</v>
      </c>
      <c r="P82" s="211">
        <v>41</v>
      </c>
      <c r="Q82" s="211">
        <v>37</v>
      </c>
      <c r="R82" s="211">
        <v>37</v>
      </c>
      <c r="S82" s="211">
        <v>56</v>
      </c>
      <c r="T82" s="211">
        <v>55</v>
      </c>
      <c r="U82" s="211">
        <v>57</v>
      </c>
      <c r="V82" s="211">
        <v>57</v>
      </c>
      <c r="W82" s="211">
        <v>57</v>
      </c>
      <c r="X82" s="211">
        <v>56</v>
      </c>
      <c r="Y82" s="211">
        <v>56</v>
      </c>
      <c r="Z82" s="211">
        <v>56</v>
      </c>
      <c r="AA82" s="211">
        <v>56</v>
      </c>
      <c r="AB82" s="313">
        <v>56</v>
      </c>
      <c r="AC82" s="313">
        <v>58</v>
      </c>
      <c r="AD82" s="313">
        <v>58</v>
      </c>
      <c r="AE82" s="313">
        <v>58</v>
      </c>
      <c r="AF82" s="313">
        <v>56</v>
      </c>
      <c r="AG82" s="313">
        <v>56</v>
      </c>
      <c r="AH82" s="313">
        <v>56</v>
      </c>
      <c r="AI82" s="313">
        <v>56</v>
      </c>
      <c r="AJ82" s="313">
        <v>56</v>
      </c>
      <c r="AK82" s="313">
        <v>56</v>
      </c>
      <c r="AL82" s="313">
        <v>56</v>
      </c>
      <c r="AM82" s="313">
        <v>56</v>
      </c>
      <c r="AN82" s="211">
        <v>56</v>
      </c>
      <c r="AO82" s="211">
        <v>57</v>
      </c>
      <c r="AP82" s="211">
        <v>57</v>
      </c>
      <c r="AQ82" s="211">
        <v>57</v>
      </c>
      <c r="AR82" s="211">
        <v>57</v>
      </c>
      <c r="AS82" s="211">
        <v>57</v>
      </c>
      <c r="AT82" s="211">
        <v>56</v>
      </c>
      <c r="AU82" s="211">
        <v>56</v>
      </c>
      <c r="AV82" s="211">
        <v>56</v>
      </c>
      <c r="AW82" s="211">
        <v>55</v>
      </c>
      <c r="AX82" s="211">
        <v>55</v>
      </c>
      <c r="AY82" s="211">
        <v>55</v>
      </c>
      <c r="AZ82" s="313">
        <v>55</v>
      </c>
      <c r="BA82" s="313">
        <v>55</v>
      </c>
      <c r="BB82" s="313">
        <v>55</v>
      </c>
      <c r="BC82" s="313">
        <v>55</v>
      </c>
      <c r="BD82" s="313">
        <v>55</v>
      </c>
      <c r="BE82" s="313">
        <v>55</v>
      </c>
      <c r="BF82" s="313">
        <v>53</v>
      </c>
      <c r="BG82" s="313">
        <v>54</v>
      </c>
      <c r="BH82" s="313">
        <v>54</v>
      </c>
      <c r="BI82" s="313">
        <v>54</v>
      </c>
      <c r="BJ82" s="313">
        <v>53</v>
      </c>
      <c r="BK82" s="313">
        <v>53</v>
      </c>
      <c r="BL82" s="211">
        <v>53</v>
      </c>
      <c r="BM82" s="211">
        <v>53</v>
      </c>
      <c r="BN82" s="211">
        <v>54</v>
      </c>
      <c r="BO82" s="211">
        <v>54</v>
      </c>
      <c r="BP82" s="211">
        <v>54</v>
      </c>
      <c r="BQ82" s="211">
        <v>54</v>
      </c>
      <c r="BR82" s="211">
        <v>50</v>
      </c>
      <c r="BS82" s="211">
        <v>50</v>
      </c>
      <c r="BT82" s="211">
        <v>50</v>
      </c>
      <c r="BU82" s="211">
        <v>50</v>
      </c>
      <c r="BV82" s="211">
        <v>53</v>
      </c>
      <c r="BW82" s="211">
        <v>53</v>
      </c>
      <c r="BX82" s="313">
        <v>53</v>
      </c>
      <c r="BY82" s="313">
        <v>54</v>
      </c>
      <c r="BZ82" s="313">
        <v>59</v>
      </c>
      <c r="CA82" s="313">
        <v>59</v>
      </c>
      <c r="CB82" s="313">
        <v>58</v>
      </c>
      <c r="CC82" s="313">
        <v>58</v>
      </c>
      <c r="CD82" s="313">
        <v>60</v>
      </c>
      <c r="CE82" s="313">
        <v>60</v>
      </c>
      <c r="CF82" s="313">
        <v>59</v>
      </c>
      <c r="CG82" s="313">
        <v>59</v>
      </c>
      <c r="CH82" s="313">
        <v>59</v>
      </c>
      <c r="CI82" s="313">
        <v>57</v>
      </c>
      <c r="CJ82" s="211">
        <v>57</v>
      </c>
      <c r="CK82" s="211">
        <v>57</v>
      </c>
      <c r="CL82" s="211">
        <v>57</v>
      </c>
      <c r="CM82" s="211">
        <v>60</v>
      </c>
      <c r="CN82" s="211">
        <v>59</v>
      </c>
      <c r="CO82" s="211">
        <v>59</v>
      </c>
      <c r="CP82" s="211">
        <v>59</v>
      </c>
      <c r="CQ82" s="211">
        <v>61</v>
      </c>
      <c r="CR82" s="211">
        <v>62</v>
      </c>
      <c r="CS82" s="211">
        <v>62</v>
      </c>
      <c r="CT82" s="211">
        <v>62</v>
      </c>
      <c r="CU82" s="211">
        <v>62</v>
      </c>
      <c r="CV82" s="313">
        <v>60</v>
      </c>
      <c r="CW82" s="313">
        <v>60</v>
      </c>
      <c r="CX82" s="313">
        <v>58</v>
      </c>
      <c r="CY82" s="313">
        <v>57</v>
      </c>
      <c r="CZ82" s="313">
        <v>57</v>
      </c>
      <c r="DA82" s="313">
        <v>57</v>
      </c>
      <c r="DB82" s="313">
        <v>57</v>
      </c>
      <c r="DC82" s="313">
        <v>57</v>
      </c>
      <c r="DD82" s="313">
        <v>57</v>
      </c>
      <c r="DE82" s="313">
        <v>60</v>
      </c>
      <c r="DF82" s="313">
        <v>60</v>
      </c>
      <c r="DG82" s="313">
        <v>60</v>
      </c>
      <c r="DH82" s="211">
        <v>59</v>
      </c>
      <c r="DI82" s="211">
        <v>54</v>
      </c>
      <c r="DJ82" s="211">
        <v>57</v>
      </c>
      <c r="DK82" s="211">
        <v>57</v>
      </c>
      <c r="DL82" s="211">
        <v>57</v>
      </c>
      <c r="DM82" s="211">
        <v>57</v>
      </c>
      <c r="DN82" s="211">
        <v>57</v>
      </c>
      <c r="DO82" s="211">
        <v>57</v>
      </c>
      <c r="DP82" s="211">
        <v>57</v>
      </c>
      <c r="DQ82" s="211">
        <v>58</v>
      </c>
      <c r="DR82" s="211">
        <v>58</v>
      </c>
      <c r="DS82" s="211">
        <v>58</v>
      </c>
      <c r="DT82" s="211">
        <v>58</v>
      </c>
      <c r="DU82" s="211">
        <v>58</v>
      </c>
      <c r="DV82" s="211">
        <v>57</v>
      </c>
      <c r="DW82" s="211">
        <v>58</v>
      </c>
      <c r="DX82" s="319">
        <v>58</v>
      </c>
      <c r="DY82" s="328">
        <v>57</v>
      </c>
      <c r="DZ82" s="211">
        <v>57</v>
      </c>
      <c r="EA82" s="324">
        <v>0</v>
      </c>
      <c r="EB82" s="325">
        <v>100</v>
      </c>
      <c r="EC82" s="324">
        <v>-1</v>
      </c>
      <c r="ED82" s="325">
        <v>98.275862068965495</v>
      </c>
    </row>
    <row r="83" spans="1:134" ht="15" outlineLevel="2">
      <c r="A83" s="310">
        <v>55</v>
      </c>
      <c r="B83" s="311" t="s">
        <v>538</v>
      </c>
      <c r="C83" s="312" t="s">
        <v>373</v>
      </c>
      <c r="D83" s="313">
        <v>155</v>
      </c>
      <c r="E83" s="313">
        <v>155</v>
      </c>
      <c r="F83" s="313">
        <v>155</v>
      </c>
      <c r="G83" s="313">
        <v>155</v>
      </c>
      <c r="H83" s="313">
        <v>155</v>
      </c>
      <c r="I83" s="313">
        <v>157</v>
      </c>
      <c r="J83" s="313">
        <v>157</v>
      </c>
      <c r="K83" s="313">
        <v>157</v>
      </c>
      <c r="L83" s="313">
        <v>157</v>
      </c>
      <c r="M83" s="313">
        <v>157</v>
      </c>
      <c r="N83" s="313">
        <v>157</v>
      </c>
      <c r="O83" s="313">
        <v>185</v>
      </c>
      <c r="P83" s="211">
        <v>184</v>
      </c>
      <c r="Q83" s="211">
        <v>165</v>
      </c>
      <c r="R83" s="211">
        <v>162</v>
      </c>
      <c r="S83" s="211">
        <v>186</v>
      </c>
      <c r="T83" s="211">
        <v>181</v>
      </c>
      <c r="U83" s="211">
        <v>186</v>
      </c>
      <c r="V83" s="211">
        <v>184</v>
      </c>
      <c r="W83" s="211">
        <v>186</v>
      </c>
      <c r="X83" s="211">
        <v>186</v>
      </c>
      <c r="Y83" s="211">
        <v>188</v>
      </c>
      <c r="Z83" s="211">
        <v>188</v>
      </c>
      <c r="AA83" s="211">
        <v>187</v>
      </c>
      <c r="AB83" s="313">
        <v>187</v>
      </c>
      <c r="AC83" s="313">
        <v>187</v>
      </c>
      <c r="AD83" s="313">
        <v>187</v>
      </c>
      <c r="AE83" s="313">
        <v>187</v>
      </c>
      <c r="AF83" s="313">
        <v>189</v>
      </c>
      <c r="AG83" s="313">
        <v>189</v>
      </c>
      <c r="AH83" s="313">
        <v>189</v>
      </c>
      <c r="AI83" s="313">
        <v>189</v>
      </c>
      <c r="AJ83" s="313">
        <v>189</v>
      </c>
      <c r="AK83" s="313">
        <v>194</v>
      </c>
      <c r="AL83" s="313">
        <v>194</v>
      </c>
      <c r="AM83" s="313">
        <v>194</v>
      </c>
      <c r="AN83" s="211">
        <v>194</v>
      </c>
      <c r="AO83" s="211">
        <v>197</v>
      </c>
      <c r="AP83" s="211">
        <v>197</v>
      </c>
      <c r="AQ83" s="211">
        <v>197</v>
      </c>
      <c r="AR83" s="211">
        <v>194</v>
      </c>
      <c r="AS83" s="211">
        <v>194</v>
      </c>
      <c r="AT83" s="211">
        <v>193</v>
      </c>
      <c r="AU83" s="211">
        <v>192</v>
      </c>
      <c r="AV83" s="211">
        <v>192</v>
      </c>
      <c r="AW83" s="211">
        <v>191</v>
      </c>
      <c r="AX83" s="211">
        <v>191</v>
      </c>
      <c r="AY83" s="211">
        <v>191</v>
      </c>
      <c r="AZ83" s="313">
        <v>190</v>
      </c>
      <c r="BA83" s="313">
        <v>189</v>
      </c>
      <c r="BB83" s="313">
        <v>189</v>
      </c>
      <c r="BC83" s="313">
        <v>189</v>
      </c>
      <c r="BD83" s="313">
        <v>188</v>
      </c>
      <c r="BE83" s="313">
        <v>188</v>
      </c>
      <c r="BF83" s="313">
        <v>186</v>
      </c>
      <c r="BG83" s="313">
        <v>187</v>
      </c>
      <c r="BH83" s="313">
        <v>186</v>
      </c>
      <c r="BI83" s="313">
        <v>185</v>
      </c>
      <c r="BJ83" s="313">
        <v>184</v>
      </c>
      <c r="BK83" s="313">
        <v>184</v>
      </c>
      <c r="BL83" s="211">
        <v>184</v>
      </c>
      <c r="BM83" s="211">
        <v>183</v>
      </c>
      <c r="BN83" s="211">
        <v>191</v>
      </c>
      <c r="BO83" s="211">
        <v>192</v>
      </c>
      <c r="BP83" s="211">
        <v>192</v>
      </c>
      <c r="BQ83" s="211">
        <v>190</v>
      </c>
      <c r="BR83" s="211">
        <v>187</v>
      </c>
      <c r="BS83" s="211">
        <v>189</v>
      </c>
      <c r="BT83" s="211">
        <v>189</v>
      </c>
      <c r="BU83" s="211">
        <v>188</v>
      </c>
      <c r="BV83" s="211">
        <v>187</v>
      </c>
      <c r="BW83" s="211">
        <v>187</v>
      </c>
      <c r="BX83" s="313">
        <v>191</v>
      </c>
      <c r="BY83" s="313">
        <v>190</v>
      </c>
      <c r="BZ83" s="313">
        <v>203</v>
      </c>
      <c r="CA83" s="313">
        <v>203</v>
      </c>
      <c r="CB83" s="313">
        <v>202</v>
      </c>
      <c r="CC83" s="313">
        <v>202</v>
      </c>
      <c r="CD83" s="313">
        <v>202</v>
      </c>
      <c r="CE83" s="313">
        <v>203</v>
      </c>
      <c r="CF83" s="313">
        <v>203</v>
      </c>
      <c r="CG83" s="313">
        <v>201</v>
      </c>
      <c r="CH83" s="313">
        <v>199</v>
      </c>
      <c r="CI83" s="313">
        <v>193</v>
      </c>
      <c r="CJ83" s="211">
        <v>193</v>
      </c>
      <c r="CK83" s="211">
        <v>191</v>
      </c>
      <c r="CL83" s="211">
        <v>191</v>
      </c>
      <c r="CM83" s="211">
        <v>194</v>
      </c>
      <c r="CN83" s="211">
        <v>193</v>
      </c>
      <c r="CO83" s="211">
        <v>191</v>
      </c>
      <c r="CP83" s="211">
        <v>193</v>
      </c>
      <c r="CQ83" s="211">
        <v>193</v>
      </c>
      <c r="CR83" s="211">
        <v>192</v>
      </c>
      <c r="CS83" s="211">
        <v>190</v>
      </c>
      <c r="CT83" s="211">
        <v>195</v>
      </c>
      <c r="CU83" s="211">
        <v>194</v>
      </c>
      <c r="CV83" s="313">
        <v>194</v>
      </c>
      <c r="CW83" s="313">
        <v>192</v>
      </c>
      <c r="CX83" s="313">
        <v>190</v>
      </c>
      <c r="CY83" s="313">
        <v>189</v>
      </c>
      <c r="CZ83" s="313">
        <v>190</v>
      </c>
      <c r="DA83" s="313">
        <v>189</v>
      </c>
      <c r="DB83" s="313">
        <v>190</v>
      </c>
      <c r="DC83" s="313">
        <v>189</v>
      </c>
      <c r="DD83" s="313">
        <v>189</v>
      </c>
      <c r="DE83" s="313">
        <v>188</v>
      </c>
      <c r="DF83" s="313">
        <v>187</v>
      </c>
      <c r="DG83" s="313">
        <v>186</v>
      </c>
      <c r="DH83" s="211">
        <v>188</v>
      </c>
      <c r="DI83" s="211">
        <v>186</v>
      </c>
      <c r="DJ83" s="211">
        <v>184</v>
      </c>
      <c r="DK83" s="211">
        <v>190</v>
      </c>
      <c r="DL83" s="211">
        <v>193</v>
      </c>
      <c r="DM83" s="211">
        <v>195</v>
      </c>
      <c r="DN83" s="211">
        <v>196</v>
      </c>
      <c r="DO83" s="211">
        <v>197</v>
      </c>
      <c r="DP83" s="211">
        <v>196</v>
      </c>
      <c r="DQ83" s="211">
        <v>196</v>
      </c>
      <c r="DR83" s="211">
        <v>196</v>
      </c>
      <c r="DS83" s="211">
        <v>196</v>
      </c>
      <c r="DT83" s="211">
        <v>197</v>
      </c>
      <c r="DU83" s="211">
        <v>197</v>
      </c>
      <c r="DV83" s="211">
        <v>198</v>
      </c>
      <c r="DW83" s="211">
        <v>201</v>
      </c>
      <c r="DX83" s="319">
        <v>202</v>
      </c>
      <c r="DY83" s="328">
        <v>201</v>
      </c>
      <c r="DZ83" s="211">
        <v>204</v>
      </c>
      <c r="EA83" s="324">
        <v>3</v>
      </c>
      <c r="EB83" s="325">
        <v>101.492537313433</v>
      </c>
      <c r="EC83" s="324">
        <v>8</v>
      </c>
      <c r="ED83" s="325">
        <v>104.08163265306101</v>
      </c>
    </row>
    <row r="84" spans="1:134" ht="15" outlineLevel="2">
      <c r="A84" s="310">
        <v>148</v>
      </c>
      <c r="B84" s="311" t="s">
        <v>538</v>
      </c>
      <c r="C84" s="312" t="s">
        <v>391</v>
      </c>
      <c r="D84" s="313">
        <v>662</v>
      </c>
      <c r="E84" s="313">
        <v>662</v>
      </c>
      <c r="F84" s="313">
        <v>663</v>
      </c>
      <c r="G84" s="313">
        <v>663</v>
      </c>
      <c r="H84" s="313">
        <v>663</v>
      </c>
      <c r="I84" s="313">
        <v>676</v>
      </c>
      <c r="J84" s="313">
        <v>674</v>
      </c>
      <c r="K84" s="313">
        <v>676</v>
      </c>
      <c r="L84" s="313">
        <v>676</v>
      </c>
      <c r="M84" s="313">
        <v>676</v>
      </c>
      <c r="N84" s="313">
        <v>675</v>
      </c>
      <c r="O84" s="313">
        <v>693</v>
      </c>
      <c r="P84" s="211">
        <v>689</v>
      </c>
      <c r="Q84" s="211">
        <v>598</v>
      </c>
      <c r="R84" s="211">
        <v>587</v>
      </c>
      <c r="S84" s="211">
        <v>788</v>
      </c>
      <c r="T84" s="211">
        <v>778</v>
      </c>
      <c r="U84" s="211">
        <v>785</v>
      </c>
      <c r="V84" s="211">
        <v>765</v>
      </c>
      <c r="W84" s="211">
        <v>764</v>
      </c>
      <c r="X84" s="211">
        <v>762</v>
      </c>
      <c r="Y84" s="211">
        <v>768</v>
      </c>
      <c r="Z84" s="211">
        <v>767</v>
      </c>
      <c r="AA84" s="211">
        <v>767</v>
      </c>
      <c r="AB84" s="313">
        <v>766</v>
      </c>
      <c r="AC84" s="313">
        <v>765</v>
      </c>
      <c r="AD84" s="313">
        <v>765</v>
      </c>
      <c r="AE84" s="313">
        <v>764</v>
      </c>
      <c r="AF84" s="313">
        <v>755</v>
      </c>
      <c r="AG84" s="313">
        <v>753</v>
      </c>
      <c r="AH84" s="313">
        <v>750</v>
      </c>
      <c r="AI84" s="313">
        <v>747</v>
      </c>
      <c r="AJ84" s="313">
        <v>746</v>
      </c>
      <c r="AK84" s="313">
        <v>740</v>
      </c>
      <c r="AL84" s="313">
        <v>739</v>
      </c>
      <c r="AM84" s="313">
        <v>737</v>
      </c>
      <c r="AN84" s="211">
        <v>736</v>
      </c>
      <c r="AO84" s="211">
        <v>733</v>
      </c>
      <c r="AP84" s="211">
        <v>731</v>
      </c>
      <c r="AQ84" s="211">
        <v>730</v>
      </c>
      <c r="AR84" s="211">
        <v>728</v>
      </c>
      <c r="AS84" s="211">
        <v>725</v>
      </c>
      <c r="AT84" s="211">
        <v>722</v>
      </c>
      <c r="AU84" s="211">
        <v>719</v>
      </c>
      <c r="AV84" s="211">
        <v>719</v>
      </c>
      <c r="AW84" s="211">
        <v>718</v>
      </c>
      <c r="AX84" s="211">
        <v>715</v>
      </c>
      <c r="AY84" s="211">
        <v>715</v>
      </c>
      <c r="AZ84" s="313">
        <v>715</v>
      </c>
      <c r="BA84" s="313">
        <v>714</v>
      </c>
      <c r="BB84" s="313">
        <v>708</v>
      </c>
      <c r="BC84" s="313">
        <v>706</v>
      </c>
      <c r="BD84" s="313">
        <v>703</v>
      </c>
      <c r="BE84" s="313">
        <v>702</v>
      </c>
      <c r="BF84" s="313">
        <v>689</v>
      </c>
      <c r="BG84" s="313">
        <v>685</v>
      </c>
      <c r="BH84" s="313">
        <v>685</v>
      </c>
      <c r="BI84" s="313">
        <v>684</v>
      </c>
      <c r="BJ84" s="313">
        <v>683</v>
      </c>
      <c r="BK84" s="313">
        <v>683</v>
      </c>
      <c r="BL84" s="211">
        <v>679</v>
      </c>
      <c r="BM84" s="211">
        <v>678</v>
      </c>
      <c r="BN84" s="211">
        <v>691</v>
      </c>
      <c r="BO84" s="211">
        <v>691</v>
      </c>
      <c r="BP84" s="211">
        <v>691</v>
      </c>
      <c r="BQ84" s="211">
        <v>694</v>
      </c>
      <c r="BR84" s="211">
        <v>685</v>
      </c>
      <c r="BS84" s="211">
        <v>682</v>
      </c>
      <c r="BT84" s="211">
        <v>679</v>
      </c>
      <c r="BU84" s="211">
        <v>678</v>
      </c>
      <c r="BV84" s="211">
        <v>674</v>
      </c>
      <c r="BW84" s="211">
        <v>676</v>
      </c>
      <c r="BX84" s="313">
        <v>679</v>
      </c>
      <c r="BY84" s="313">
        <v>670</v>
      </c>
      <c r="BZ84" s="313">
        <v>732</v>
      </c>
      <c r="CA84" s="313">
        <v>735</v>
      </c>
      <c r="CB84" s="313">
        <v>739</v>
      </c>
      <c r="CC84" s="313">
        <v>740</v>
      </c>
      <c r="CD84" s="313">
        <v>729</v>
      </c>
      <c r="CE84" s="313">
        <v>722</v>
      </c>
      <c r="CF84" s="313">
        <v>720</v>
      </c>
      <c r="CG84" s="313">
        <v>717</v>
      </c>
      <c r="CH84" s="313">
        <v>715</v>
      </c>
      <c r="CI84" s="313">
        <v>710</v>
      </c>
      <c r="CJ84" s="211">
        <v>713</v>
      </c>
      <c r="CK84" s="211">
        <v>706</v>
      </c>
      <c r="CL84" s="211">
        <v>703</v>
      </c>
      <c r="CM84" s="211">
        <v>709</v>
      </c>
      <c r="CN84" s="211">
        <v>709</v>
      </c>
      <c r="CO84" s="211">
        <v>710</v>
      </c>
      <c r="CP84" s="211">
        <v>702</v>
      </c>
      <c r="CQ84" s="211">
        <v>707</v>
      </c>
      <c r="CR84" s="211">
        <v>707</v>
      </c>
      <c r="CS84" s="211">
        <v>706</v>
      </c>
      <c r="CT84" s="211">
        <v>710</v>
      </c>
      <c r="CU84" s="211">
        <v>714</v>
      </c>
      <c r="CV84" s="313">
        <v>709</v>
      </c>
      <c r="CW84" s="313">
        <v>708</v>
      </c>
      <c r="CX84" s="313">
        <v>705</v>
      </c>
      <c r="CY84" s="313">
        <v>710</v>
      </c>
      <c r="CZ84" s="313">
        <v>706</v>
      </c>
      <c r="DA84" s="313">
        <v>709</v>
      </c>
      <c r="DB84" s="313">
        <v>706</v>
      </c>
      <c r="DC84" s="313">
        <v>701</v>
      </c>
      <c r="DD84" s="313">
        <v>701</v>
      </c>
      <c r="DE84" s="313">
        <v>699</v>
      </c>
      <c r="DF84" s="313">
        <v>699</v>
      </c>
      <c r="DG84" s="313">
        <v>699</v>
      </c>
      <c r="DH84" s="211">
        <v>699</v>
      </c>
      <c r="DI84" s="211">
        <v>698</v>
      </c>
      <c r="DJ84" s="211">
        <v>696</v>
      </c>
      <c r="DK84" s="211">
        <v>701</v>
      </c>
      <c r="DL84" s="211">
        <v>710</v>
      </c>
      <c r="DM84" s="211">
        <v>713</v>
      </c>
      <c r="DN84" s="211">
        <v>710</v>
      </c>
      <c r="DO84" s="211">
        <v>712</v>
      </c>
      <c r="DP84" s="211">
        <v>712</v>
      </c>
      <c r="DQ84" s="211">
        <v>710</v>
      </c>
      <c r="DR84" s="211">
        <v>710</v>
      </c>
      <c r="DS84" s="211">
        <v>710</v>
      </c>
      <c r="DT84" s="211">
        <v>706</v>
      </c>
      <c r="DU84" s="211">
        <v>707</v>
      </c>
      <c r="DV84" s="211">
        <v>707</v>
      </c>
      <c r="DW84" s="211">
        <v>709</v>
      </c>
      <c r="DX84" s="319">
        <v>707</v>
      </c>
      <c r="DY84" s="328">
        <v>701</v>
      </c>
      <c r="DZ84" s="211">
        <v>702</v>
      </c>
      <c r="EA84" s="324">
        <v>1</v>
      </c>
      <c r="EB84" s="325">
        <v>100.142653352354</v>
      </c>
      <c r="EC84" s="324">
        <v>-8</v>
      </c>
      <c r="ED84" s="325">
        <v>98.873239436619698</v>
      </c>
    </row>
    <row r="85" spans="1:134" ht="15" outlineLevel="2">
      <c r="A85" s="310">
        <v>197</v>
      </c>
      <c r="B85" s="311" t="s">
        <v>538</v>
      </c>
      <c r="C85" s="312" t="s">
        <v>589</v>
      </c>
      <c r="D85" s="313">
        <v>214</v>
      </c>
      <c r="E85" s="313">
        <v>214</v>
      </c>
      <c r="F85" s="313">
        <v>214</v>
      </c>
      <c r="G85" s="313">
        <v>214</v>
      </c>
      <c r="H85" s="313">
        <v>214</v>
      </c>
      <c r="I85" s="313">
        <v>219</v>
      </c>
      <c r="J85" s="313">
        <v>219</v>
      </c>
      <c r="K85" s="313">
        <v>219</v>
      </c>
      <c r="L85" s="313">
        <v>219</v>
      </c>
      <c r="M85" s="313">
        <v>219</v>
      </c>
      <c r="N85" s="313">
        <v>218</v>
      </c>
      <c r="O85" s="313">
        <v>227</v>
      </c>
      <c r="P85" s="211">
        <v>226</v>
      </c>
      <c r="Q85" s="211">
        <v>200</v>
      </c>
      <c r="R85" s="211">
        <v>198</v>
      </c>
      <c r="S85" s="211">
        <v>289</v>
      </c>
      <c r="T85" s="211">
        <v>285</v>
      </c>
      <c r="U85" s="211">
        <v>289</v>
      </c>
      <c r="V85" s="211">
        <v>289</v>
      </c>
      <c r="W85" s="211">
        <v>287</v>
      </c>
      <c r="X85" s="211">
        <v>287</v>
      </c>
      <c r="Y85" s="211">
        <v>288</v>
      </c>
      <c r="Z85" s="211">
        <v>288</v>
      </c>
      <c r="AA85" s="211">
        <v>290</v>
      </c>
      <c r="AB85" s="313">
        <v>290</v>
      </c>
      <c r="AC85" s="313">
        <v>288</v>
      </c>
      <c r="AD85" s="313">
        <v>288</v>
      </c>
      <c r="AE85" s="313">
        <v>288</v>
      </c>
      <c r="AF85" s="313">
        <v>286</v>
      </c>
      <c r="AG85" s="313">
        <v>285</v>
      </c>
      <c r="AH85" s="313">
        <v>285</v>
      </c>
      <c r="AI85" s="313">
        <v>285</v>
      </c>
      <c r="AJ85" s="313">
        <v>284</v>
      </c>
      <c r="AK85" s="313">
        <v>284</v>
      </c>
      <c r="AL85" s="313">
        <v>286</v>
      </c>
      <c r="AM85" s="313">
        <v>286</v>
      </c>
      <c r="AN85" s="211">
        <v>286</v>
      </c>
      <c r="AO85" s="211">
        <v>286</v>
      </c>
      <c r="AP85" s="211">
        <v>285</v>
      </c>
      <c r="AQ85" s="211">
        <v>284</v>
      </c>
      <c r="AR85" s="211">
        <v>282</v>
      </c>
      <c r="AS85" s="211">
        <v>282</v>
      </c>
      <c r="AT85" s="211">
        <v>282</v>
      </c>
      <c r="AU85" s="211">
        <v>280</v>
      </c>
      <c r="AV85" s="211">
        <v>278</v>
      </c>
      <c r="AW85" s="211">
        <v>277</v>
      </c>
      <c r="AX85" s="211">
        <v>276</v>
      </c>
      <c r="AY85" s="211">
        <v>276</v>
      </c>
      <c r="AZ85" s="313">
        <v>276</v>
      </c>
      <c r="BA85" s="313">
        <v>275</v>
      </c>
      <c r="BB85" s="313">
        <v>275</v>
      </c>
      <c r="BC85" s="313">
        <v>274</v>
      </c>
      <c r="BD85" s="313">
        <v>272</v>
      </c>
      <c r="BE85" s="313">
        <v>271</v>
      </c>
      <c r="BF85" s="313">
        <v>263</v>
      </c>
      <c r="BG85" s="313">
        <v>261</v>
      </c>
      <c r="BH85" s="313">
        <v>261</v>
      </c>
      <c r="BI85" s="313">
        <v>260</v>
      </c>
      <c r="BJ85" s="313">
        <v>262</v>
      </c>
      <c r="BK85" s="313">
        <v>261</v>
      </c>
      <c r="BL85" s="211">
        <v>260</v>
      </c>
      <c r="BM85" s="211">
        <v>260</v>
      </c>
      <c r="BN85" s="211">
        <v>263</v>
      </c>
      <c r="BO85" s="211">
        <v>263</v>
      </c>
      <c r="BP85" s="211">
        <v>263</v>
      </c>
      <c r="BQ85" s="211">
        <v>262</v>
      </c>
      <c r="BR85" s="211">
        <v>260</v>
      </c>
      <c r="BS85" s="211">
        <v>262</v>
      </c>
      <c r="BT85" s="211">
        <v>261</v>
      </c>
      <c r="BU85" s="211">
        <v>259</v>
      </c>
      <c r="BV85" s="211">
        <v>257</v>
      </c>
      <c r="BW85" s="211">
        <v>258</v>
      </c>
      <c r="BX85" s="313">
        <v>263</v>
      </c>
      <c r="BY85" s="313">
        <v>262</v>
      </c>
      <c r="BZ85" s="313">
        <v>283</v>
      </c>
      <c r="CA85" s="313">
        <v>277</v>
      </c>
      <c r="CB85" s="313">
        <v>280</v>
      </c>
      <c r="CC85" s="313">
        <v>282</v>
      </c>
      <c r="CD85" s="313">
        <v>281</v>
      </c>
      <c r="CE85" s="313">
        <v>279</v>
      </c>
      <c r="CF85" s="313">
        <v>277</v>
      </c>
      <c r="CG85" s="313">
        <v>279</v>
      </c>
      <c r="CH85" s="313">
        <v>277</v>
      </c>
      <c r="CI85" s="313">
        <v>277</v>
      </c>
      <c r="CJ85" s="211">
        <v>280</v>
      </c>
      <c r="CK85" s="211">
        <v>278</v>
      </c>
      <c r="CL85" s="211">
        <v>276</v>
      </c>
      <c r="CM85" s="211">
        <v>277</v>
      </c>
      <c r="CN85" s="211">
        <v>277</v>
      </c>
      <c r="CO85" s="211">
        <v>280</v>
      </c>
      <c r="CP85" s="211">
        <v>281</v>
      </c>
      <c r="CQ85" s="211">
        <v>285</v>
      </c>
      <c r="CR85" s="211">
        <v>286</v>
      </c>
      <c r="CS85" s="211">
        <v>284</v>
      </c>
      <c r="CT85" s="211">
        <v>283</v>
      </c>
      <c r="CU85" s="211">
        <v>283</v>
      </c>
      <c r="CV85" s="313">
        <v>282</v>
      </c>
      <c r="CW85" s="313">
        <v>280</v>
      </c>
      <c r="CX85" s="313">
        <v>280</v>
      </c>
      <c r="CY85" s="313">
        <v>282</v>
      </c>
      <c r="CZ85" s="313">
        <v>283</v>
      </c>
      <c r="DA85" s="313">
        <v>284</v>
      </c>
      <c r="DB85" s="313">
        <v>285</v>
      </c>
      <c r="DC85" s="313">
        <v>287</v>
      </c>
      <c r="DD85" s="313">
        <v>288</v>
      </c>
      <c r="DE85" s="313">
        <v>292</v>
      </c>
      <c r="DF85" s="313">
        <v>291</v>
      </c>
      <c r="DG85" s="313">
        <v>291</v>
      </c>
      <c r="DH85" s="211">
        <v>292</v>
      </c>
      <c r="DI85" s="211">
        <v>293</v>
      </c>
      <c r="DJ85" s="211">
        <v>280</v>
      </c>
      <c r="DK85" s="211">
        <v>278</v>
      </c>
      <c r="DL85" s="211">
        <v>280</v>
      </c>
      <c r="DM85" s="211">
        <v>280</v>
      </c>
      <c r="DN85" s="211">
        <v>278</v>
      </c>
      <c r="DO85" s="211">
        <v>283</v>
      </c>
      <c r="DP85" s="211">
        <v>284</v>
      </c>
      <c r="DQ85" s="211">
        <v>285</v>
      </c>
      <c r="DR85" s="211">
        <v>287</v>
      </c>
      <c r="DS85" s="211">
        <v>287</v>
      </c>
      <c r="DT85" s="211">
        <v>290</v>
      </c>
      <c r="DU85" s="211">
        <v>290</v>
      </c>
      <c r="DV85" s="211">
        <v>290</v>
      </c>
      <c r="DW85" s="211">
        <v>294</v>
      </c>
      <c r="DX85" s="319">
        <v>296</v>
      </c>
      <c r="DY85" s="328">
        <v>298</v>
      </c>
      <c r="DZ85" s="211">
        <v>296</v>
      </c>
      <c r="EA85" s="324">
        <v>-2</v>
      </c>
      <c r="EB85" s="325">
        <v>99.328859060402706</v>
      </c>
      <c r="EC85" s="324">
        <v>9</v>
      </c>
      <c r="ED85" s="325">
        <v>103.135888501742</v>
      </c>
    </row>
    <row r="86" spans="1:134" ht="15" outlineLevel="2">
      <c r="A86" s="310">
        <v>206</v>
      </c>
      <c r="B86" s="311" t="s">
        <v>538</v>
      </c>
      <c r="C86" s="312" t="s">
        <v>590</v>
      </c>
      <c r="D86" s="313">
        <v>52</v>
      </c>
      <c r="E86" s="313">
        <v>52</v>
      </c>
      <c r="F86" s="313">
        <v>52</v>
      </c>
      <c r="G86" s="313">
        <v>52</v>
      </c>
      <c r="H86" s="313">
        <v>52</v>
      </c>
      <c r="I86" s="313">
        <v>53</v>
      </c>
      <c r="J86" s="313">
        <v>53</v>
      </c>
      <c r="K86" s="313">
        <v>53</v>
      </c>
      <c r="L86" s="313">
        <v>53</v>
      </c>
      <c r="M86" s="313">
        <v>53</v>
      </c>
      <c r="N86" s="313">
        <v>52</v>
      </c>
      <c r="O86" s="313">
        <v>57</v>
      </c>
      <c r="P86" s="211">
        <v>57</v>
      </c>
      <c r="Q86" s="211">
        <v>55</v>
      </c>
      <c r="R86" s="211">
        <v>49</v>
      </c>
      <c r="S86" s="211">
        <v>65</v>
      </c>
      <c r="T86" s="211">
        <v>64</v>
      </c>
      <c r="U86" s="211">
        <v>69</v>
      </c>
      <c r="V86" s="211">
        <v>66</v>
      </c>
      <c r="W86" s="211">
        <v>65</v>
      </c>
      <c r="X86" s="211">
        <v>65</v>
      </c>
      <c r="Y86" s="211">
        <v>65</v>
      </c>
      <c r="Z86" s="211">
        <v>65</v>
      </c>
      <c r="AA86" s="211">
        <v>65</v>
      </c>
      <c r="AB86" s="313">
        <v>65</v>
      </c>
      <c r="AC86" s="313">
        <v>65</v>
      </c>
      <c r="AD86" s="313">
        <v>65</v>
      </c>
      <c r="AE86" s="313">
        <v>65</v>
      </c>
      <c r="AF86" s="313">
        <v>64</v>
      </c>
      <c r="AG86" s="313">
        <v>62</v>
      </c>
      <c r="AH86" s="313">
        <v>62</v>
      </c>
      <c r="AI86" s="313">
        <v>63</v>
      </c>
      <c r="AJ86" s="313">
        <v>63</v>
      </c>
      <c r="AK86" s="313">
        <v>63</v>
      </c>
      <c r="AL86" s="313">
        <v>63</v>
      </c>
      <c r="AM86" s="313">
        <v>63</v>
      </c>
      <c r="AN86" s="211">
        <v>63</v>
      </c>
      <c r="AO86" s="211">
        <v>63</v>
      </c>
      <c r="AP86" s="211">
        <v>63</v>
      </c>
      <c r="AQ86" s="211">
        <v>63</v>
      </c>
      <c r="AR86" s="211">
        <v>63</v>
      </c>
      <c r="AS86" s="211">
        <v>63</v>
      </c>
      <c r="AT86" s="211">
        <v>63</v>
      </c>
      <c r="AU86" s="211">
        <v>63</v>
      </c>
      <c r="AV86" s="211">
        <v>62</v>
      </c>
      <c r="AW86" s="211">
        <v>62</v>
      </c>
      <c r="AX86" s="211">
        <v>62</v>
      </c>
      <c r="AY86" s="211">
        <v>61</v>
      </c>
      <c r="AZ86" s="313">
        <v>61</v>
      </c>
      <c r="BA86" s="313">
        <v>60</v>
      </c>
      <c r="BB86" s="313">
        <v>60</v>
      </c>
      <c r="BC86" s="313">
        <v>60</v>
      </c>
      <c r="BD86" s="313">
        <v>60</v>
      </c>
      <c r="BE86" s="313">
        <v>60</v>
      </c>
      <c r="BF86" s="313">
        <v>59</v>
      </c>
      <c r="BG86" s="313">
        <v>59</v>
      </c>
      <c r="BH86" s="313">
        <v>59</v>
      </c>
      <c r="BI86" s="313">
        <v>59</v>
      </c>
      <c r="BJ86" s="313">
        <v>60</v>
      </c>
      <c r="BK86" s="313">
        <v>60</v>
      </c>
      <c r="BL86" s="211">
        <v>59</v>
      </c>
      <c r="BM86" s="211">
        <v>59</v>
      </c>
      <c r="BN86" s="211">
        <v>59</v>
      </c>
      <c r="BO86" s="211">
        <v>59</v>
      </c>
      <c r="BP86" s="211">
        <v>59</v>
      </c>
      <c r="BQ86" s="211">
        <v>59</v>
      </c>
      <c r="BR86" s="211">
        <v>58</v>
      </c>
      <c r="BS86" s="211">
        <v>58</v>
      </c>
      <c r="BT86" s="211">
        <v>58</v>
      </c>
      <c r="BU86" s="211">
        <v>58</v>
      </c>
      <c r="BV86" s="211">
        <v>59</v>
      </c>
      <c r="BW86" s="211">
        <v>59</v>
      </c>
      <c r="BX86" s="313">
        <v>60</v>
      </c>
      <c r="BY86" s="313">
        <v>60</v>
      </c>
      <c r="BZ86" s="313">
        <v>67</v>
      </c>
      <c r="CA86" s="313">
        <v>68</v>
      </c>
      <c r="CB86" s="313">
        <v>71</v>
      </c>
      <c r="CC86" s="313">
        <v>72</v>
      </c>
      <c r="CD86" s="313">
        <v>71</v>
      </c>
      <c r="CE86" s="313">
        <v>70</v>
      </c>
      <c r="CF86" s="313">
        <v>71</v>
      </c>
      <c r="CG86" s="313">
        <v>75</v>
      </c>
      <c r="CH86" s="313">
        <v>74</v>
      </c>
      <c r="CI86" s="313">
        <v>72</v>
      </c>
      <c r="CJ86" s="211">
        <v>69</v>
      </c>
      <c r="CK86" s="211">
        <v>69</v>
      </c>
      <c r="CL86" s="211">
        <v>69</v>
      </c>
      <c r="CM86" s="211">
        <v>69</v>
      </c>
      <c r="CN86" s="211">
        <v>70</v>
      </c>
      <c r="CO86" s="211">
        <v>70</v>
      </c>
      <c r="CP86" s="211">
        <v>69</v>
      </c>
      <c r="CQ86" s="211">
        <v>69</v>
      </c>
      <c r="CR86" s="211">
        <v>69</v>
      </c>
      <c r="CS86" s="211">
        <v>69</v>
      </c>
      <c r="CT86" s="211">
        <v>70</v>
      </c>
      <c r="CU86" s="211">
        <v>70</v>
      </c>
      <c r="CV86" s="313">
        <v>70</v>
      </c>
      <c r="CW86" s="313">
        <v>70</v>
      </c>
      <c r="CX86" s="313">
        <v>71</v>
      </c>
      <c r="CY86" s="313">
        <v>71</v>
      </c>
      <c r="CZ86" s="313">
        <v>71</v>
      </c>
      <c r="DA86" s="313">
        <v>71</v>
      </c>
      <c r="DB86" s="313">
        <v>71</v>
      </c>
      <c r="DC86" s="313">
        <v>72</v>
      </c>
      <c r="DD86" s="313">
        <v>70</v>
      </c>
      <c r="DE86" s="313">
        <v>72</v>
      </c>
      <c r="DF86" s="313">
        <v>72</v>
      </c>
      <c r="DG86" s="313">
        <v>72</v>
      </c>
      <c r="DH86" s="211">
        <v>74</v>
      </c>
      <c r="DI86" s="211">
        <v>74</v>
      </c>
      <c r="DJ86" s="211">
        <v>74</v>
      </c>
      <c r="DK86" s="211">
        <v>73</v>
      </c>
      <c r="DL86" s="211">
        <v>74</v>
      </c>
      <c r="DM86" s="211">
        <v>74</v>
      </c>
      <c r="DN86" s="211">
        <v>73</v>
      </c>
      <c r="DO86" s="211">
        <v>74</v>
      </c>
      <c r="DP86" s="211">
        <v>74</v>
      </c>
      <c r="DQ86" s="211">
        <v>78</v>
      </c>
      <c r="DR86" s="211">
        <v>78</v>
      </c>
      <c r="DS86" s="211">
        <v>78</v>
      </c>
      <c r="DT86" s="211">
        <v>78</v>
      </c>
      <c r="DU86" s="211">
        <v>76</v>
      </c>
      <c r="DV86" s="211">
        <v>76</v>
      </c>
      <c r="DW86" s="211">
        <v>74</v>
      </c>
      <c r="DX86" s="319">
        <v>74</v>
      </c>
      <c r="DY86" s="328">
        <v>74</v>
      </c>
      <c r="DZ86" s="211">
        <v>74</v>
      </c>
      <c r="EA86" s="324">
        <v>0</v>
      </c>
      <c r="EB86" s="325">
        <v>100</v>
      </c>
      <c r="EC86" s="324">
        <v>-4</v>
      </c>
      <c r="ED86" s="325">
        <v>94.871794871794904</v>
      </c>
    </row>
    <row r="87" spans="1:134" ht="15" outlineLevel="2">
      <c r="A87" s="310">
        <v>313</v>
      </c>
      <c r="B87" s="311" t="s">
        <v>538</v>
      </c>
      <c r="C87" s="312" t="s">
        <v>411</v>
      </c>
      <c r="D87" s="313">
        <v>173</v>
      </c>
      <c r="E87" s="313">
        <v>173</v>
      </c>
      <c r="F87" s="313">
        <v>173</v>
      </c>
      <c r="G87" s="313">
        <v>173</v>
      </c>
      <c r="H87" s="313">
        <v>173</v>
      </c>
      <c r="I87" s="313">
        <v>178</v>
      </c>
      <c r="J87" s="313">
        <v>178</v>
      </c>
      <c r="K87" s="313">
        <v>178</v>
      </c>
      <c r="L87" s="313">
        <v>178</v>
      </c>
      <c r="M87" s="313">
        <v>178</v>
      </c>
      <c r="N87" s="313">
        <v>177</v>
      </c>
      <c r="O87" s="313">
        <v>181</v>
      </c>
      <c r="P87" s="211">
        <v>181</v>
      </c>
      <c r="Q87" s="211">
        <v>147</v>
      </c>
      <c r="R87" s="211">
        <v>147</v>
      </c>
      <c r="S87" s="211">
        <v>195</v>
      </c>
      <c r="T87" s="211">
        <v>193</v>
      </c>
      <c r="U87" s="211">
        <v>194</v>
      </c>
      <c r="V87" s="211">
        <v>190</v>
      </c>
      <c r="W87" s="211">
        <v>190</v>
      </c>
      <c r="X87" s="211">
        <v>190</v>
      </c>
      <c r="Y87" s="211">
        <v>190</v>
      </c>
      <c r="Z87" s="211">
        <v>190</v>
      </c>
      <c r="AA87" s="211">
        <v>192</v>
      </c>
      <c r="AB87" s="313">
        <v>192</v>
      </c>
      <c r="AC87" s="313">
        <v>193</v>
      </c>
      <c r="AD87" s="313">
        <v>195</v>
      </c>
      <c r="AE87" s="313">
        <v>195</v>
      </c>
      <c r="AF87" s="313">
        <v>195</v>
      </c>
      <c r="AG87" s="313">
        <v>194</v>
      </c>
      <c r="AH87" s="313">
        <v>194</v>
      </c>
      <c r="AI87" s="313">
        <v>192</v>
      </c>
      <c r="AJ87" s="313">
        <v>188</v>
      </c>
      <c r="AK87" s="313">
        <v>188</v>
      </c>
      <c r="AL87" s="313">
        <v>187</v>
      </c>
      <c r="AM87" s="313">
        <v>186</v>
      </c>
      <c r="AN87" s="211">
        <v>186</v>
      </c>
      <c r="AO87" s="211">
        <v>184</v>
      </c>
      <c r="AP87" s="211">
        <v>184</v>
      </c>
      <c r="AQ87" s="211">
        <v>183</v>
      </c>
      <c r="AR87" s="211">
        <v>183</v>
      </c>
      <c r="AS87" s="211">
        <v>183</v>
      </c>
      <c r="AT87" s="211">
        <v>183</v>
      </c>
      <c r="AU87" s="211">
        <v>183</v>
      </c>
      <c r="AV87" s="211">
        <v>182</v>
      </c>
      <c r="AW87" s="211">
        <v>182</v>
      </c>
      <c r="AX87" s="211">
        <v>181</v>
      </c>
      <c r="AY87" s="211">
        <v>181</v>
      </c>
      <c r="AZ87" s="313">
        <v>179</v>
      </c>
      <c r="BA87" s="313">
        <v>178</v>
      </c>
      <c r="BB87" s="313">
        <v>178</v>
      </c>
      <c r="BC87" s="313">
        <v>178</v>
      </c>
      <c r="BD87" s="313">
        <v>178</v>
      </c>
      <c r="BE87" s="313">
        <v>178</v>
      </c>
      <c r="BF87" s="313">
        <v>174</v>
      </c>
      <c r="BG87" s="313">
        <v>175</v>
      </c>
      <c r="BH87" s="313">
        <v>175</v>
      </c>
      <c r="BI87" s="313">
        <v>175</v>
      </c>
      <c r="BJ87" s="313">
        <v>178</v>
      </c>
      <c r="BK87" s="313">
        <v>178</v>
      </c>
      <c r="BL87" s="211">
        <v>176</v>
      </c>
      <c r="BM87" s="211">
        <v>175</v>
      </c>
      <c r="BN87" s="211">
        <v>181</v>
      </c>
      <c r="BO87" s="211">
        <v>181</v>
      </c>
      <c r="BP87" s="211">
        <v>181</v>
      </c>
      <c r="BQ87" s="211">
        <v>181</v>
      </c>
      <c r="BR87" s="211">
        <v>177</v>
      </c>
      <c r="BS87" s="211">
        <v>177</v>
      </c>
      <c r="BT87" s="211">
        <v>177</v>
      </c>
      <c r="BU87" s="211">
        <v>177</v>
      </c>
      <c r="BV87" s="211">
        <v>177</v>
      </c>
      <c r="BW87" s="211">
        <v>176</v>
      </c>
      <c r="BX87" s="313">
        <v>175</v>
      </c>
      <c r="BY87" s="313">
        <v>175</v>
      </c>
      <c r="BZ87" s="313">
        <v>188</v>
      </c>
      <c r="CA87" s="313">
        <v>186</v>
      </c>
      <c r="CB87" s="313">
        <v>186</v>
      </c>
      <c r="CC87" s="313">
        <v>186</v>
      </c>
      <c r="CD87" s="313">
        <v>187</v>
      </c>
      <c r="CE87" s="313">
        <v>186</v>
      </c>
      <c r="CF87" s="313">
        <v>186</v>
      </c>
      <c r="CG87" s="313">
        <v>186</v>
      </c>
      <c r="CH87" s="313">
        <v>186</v>
      </c>
      <c r="CI87" s="313">
        <v>185</v>
      </c>
      <c r="CJ87" s="211">
        <v>183</v>
      </c>
      <c r="CK87" s="211">
        <v>182</v>
      </c>
      <c r="CL87" s="211">
        <v>180</v>
      </c>
      <c r="CM87" s="211">
        <v>180</v>
      </c>
      <c r="CN87" s="211">
        <v>179</v>
      </c>
      <c r="CO87" s="211">
        <v>181</v>
      </c>
      <c r="CP87" s="211">
        <v>181</v>
      </c>
      <c r="CQ87" s="211">
        <v>184</v>
      </c>
      <c r="CR87" s="211">
        <v>183</v>
      </c>
      <c r="CS87" s="211">
        <v>180</v>
      </c>
      <c r="CT87" s="211">
        <v>191</v>
      </c>
      <c r="CU87" s="211">
        <v>189</v>
      </c>
      <c r="CV87" s="313">
        <v>187</v>
      </c>
      <c r="CW87" s="313">
        <v>189</v>
      </c>
      <c r="CX87" s="313">
        <v>188</v>
      </c>
      <c r="CY87" s="313">
        <v>189</v>
      </c>
      <c r="CZ87" s="313">
        <v>189</v>
      </c>
      <c r="DA87" s="313">
        <v>195</v>
      </c>
      <c r="DB87" s="313">
        <v>197</v>
      </c>
      <c r="DC87" s="313">
        <v>197</v>
      </c>
      <c r="DD87" s="313">
        <v>197</v>
      </c>
      <c r="DE87" s="313">
        <v>196</v>
      </c>
      <c r="DF87" s="313">
        <v>195</v>
      </c>
      <c r="DG87" s="313">
        <v>195</v>
      </c>
      <c r="DH87" s="211">
        <v>198</v>
      </c>
      <c r="DI87" s="211">
        <v>192</v>
      </c>
      <c r="DJ87" s="211">
        <v>189</v>
      </c>
      <c r="DK87" s="211">
        <v>193</v>
      </c>
      <c r="DL87" s="211">
        <v>197</v>
      </c>
      <c r="DM87" s="211">
        <v>206</v>
      </c>
      <c r="DN87" s="211">
        <v>206</v>
      </c>
      <c r="DO87" s="211">
        <v>211</v>
      </c>
      <c r="DP87" s="211">
        <v>216</v>
      </c>
      <c r="DQ87" s="211">
        <v>213</v>
      </c>
      <c r="DR87" s="211">
        <v>212</v>
      </c>
      <c r="DS87" s="211">
        <v>212</v>
      </c>
      <c r="DT87" s="211">
        <v>211</v>
      </c>
      <c r="DU87" s="211">
        <v>211</v>
      </c>
      <c r="DV87" s="211">
        <v>209</v>
      </c>
      <c r="DW87" s="211">
        <v>208</v>
      </c>
      <c r="DX87" s="319">
        <v>207</v>
      </c>
      <c r="DY87" s="328">
        <v>208</v>
      </c>
      <c r="DZ87" s="211">
        <v>209</v>
      </c>
      <c r="EA87" s="324">
        <v>1</v>
      </c>
      <c r="EB87" s="325">
        <v>100.480769230769</v>
      </c>
      <c r="EC87" s="324">
        <v>-3</v>
      </c>
      <c r="ED87" s="325">
        <v>98.584905660377402</v>
      </c>
    </row>
    <row r="88" spans="1:134" ht="15" outlineLevel="2">
      <c r="A88" s="310">
        <v>318</v>
      </c>
      <c r="B88" s="311" t="s">
        <v>538</v>
      </c>
      <c r="C88" s="312" t="s">
        <v>413</v>
      </c>
      <c r="D88" s="313">
        <v>336</v>
      </c>
      <c r="E88" s="313">
        <v>336</v>
      </c>
      <c r="F88" s="313">
        <v>336</v>
      </c>
      <c r="G88" s="313">
        <v>336</v>
      </c>
      <c r="H88" s="313">
        <v>336</v>
      </c>
      <c r="I88" s="313">
        <v>343</v>
      </c>
      <c r="J88" s="313">
        <v>342</v>
      </c>
      <c r="K88" s="313">
        <v>342</v>
      </c>
      <c r="L88" s="313">
        <v>341</v>
      </c>
      <c r="M88" s="313">
        <v>341</v>
      </c>
      <c r="N88" s="313">
        <v>341</v>
      </c>
      <c r="O88" s="313">
        <v>347</v>
      </c>
      <c r="P88" s="211">
        <v>346</v>
      </c>
      <c r="Q88" s="211">
        <v>303</v>
      </c>
      <c r="R88" s="211">
        <v>298</v>
      </c>
      <c r="S88" s="211">
        <v>436</v>
      </c>
      <c r="T88" s="211">
        <v>429</v>
      </c>
      <c r="U88" s="211">
        <v>440</v>
      </c>
      <c r="V88" s="211">
        <v>442</v>
      </c>
      <c r="W88" s="211">
        <v>443</v>
      </c>
      <c r="X88" s="211">
        <v>443</v>
      </c>
      <c r="Y88" s="211">
        <v>453</v>
      </c>
      <c r="Z88" s="211">
        <v>453</v>
      </c>
      <c r="AA88" s="211">
        <v>453</v>
      </c>
      <c r="AB88" s="313">
        <v>452</v>
      </c>
      <c r="AC88" s="313">
        <v>452</v>
      </c>
      <c r="AD88" s="313">
        <v>453</v>
      </c>
      <c r="AE88" s="313">
        <v>452</v>
      </c>
      <c r="AF88" s="313">
        <v>451</v>
      </c>
      <c r="AG88" s="313">
        <v>451</v>
      </c>
      <c r="AH88" s="313">
        <v>453</v>
      </c>
      <c r="AI88" s="313">
        <v>454</v>
      </c>
      <c r="AJ88" s="313">
        <v>455</v>
      </c>
      <c r="AK88" s="313">
        <v>456</v>
      </c>
      <c r="AL88" s="313">
        <v>456</v>
      </c>
      <c r="AM88" s="313">
        <v>456</v>
      </c>
      <c r="AN88" s="211">
        <v>454</v>
      </c>
      <c r="AO88" s="211">
        <v>455</v>
      </c>
      <c r="AP88" s="211">
        <v>455</v>
      </c>
      <c r="AQ88" s="211">
        <v>453</v>
      </c>
      <c r="AR88" s="211">
        <v>452</v>
      </c>
      <c r="AS88" s="211">
        <v>452</v>
      </c>
      <c r="AT88" s="211">
        <v>451</v>
      </c>
      <c r="AU88" s="211">
        <v>450</v>
      </c>
      <c r="AV88" s="211">
        <v>448</v>
      </c>
      <c r="AW88" s="211">
        <v>446</v>
      </c>
      <c r="AX88" s="211">
        <v>444</v>
      </c>
      <c r="AY88" s="211">
        <v>445</v>
      </c>
      <c r="AZ88" s="313">
        <v>442</v>
      </c>
      <c r="BA88" s="313">
        <v>438</v>
      </c>
      <c r="BB88" s="313">
        <v>437</v>
      </c>
      <c r="BC88" s="313">
        <v>434</v>
      </c>
      <c r="BD88" s="313">
        <v>431</v>
      </c>
      <c r="BE88" s="313">
        <v>430</v>
      </c>
      <c r="BF88" s="313">
        <v>423</v>
      </c>
      <c r="BG88" s="313">
        <v>422</v>
      </c>
      <c r="BH88" s="313">
        <v>422</v>
      </c>
      <c r="BI88" s="313">
        <v>421</v>
      </c>
      <c r="BJ88" s="313">
        <v>425</v>
      </c>
      <c r="BK88" s="313">
        <v>426</v>
      </c>
      <c r="BL88" s="211">
        <v>425</v>
      </c>
      <c r="BM88" s="211">
        <v>425</v>
      </c>
      <c r="BN88" s="211">
        <v>432</v>
      </c>
      <c r="BO88" s="211">
        <v>433</v>
      </c>
      <c r="BP88" s="211">
        <v>433</v>
      </c>
      <c r="BQ88" s="211">
        <v>436</v>
      </c>
      <c r="BR88" s="211">
        <v>434</v>
      </c>
      <c r="BS88" s="211">
        <v>438</v>
      </c>
      <c r="BT88" s="211">
        <v>434</v>
      </c>
      <c r="BU88" s="211">
        <v>432</v>
      </c>
      <c r="BV88" s="211">
        <v>432</v>
      </c>
      <c r="BW88" s="211">
        <v>431</v>
      </c>
      <c r="BX88" s="313">
        <v>431</v>
      </c>
      <c r="BY88" s="313">
        <v>426</v>
      </c>
      <c r="BZ88" s="313">
        <v>457</v>
      </c>
      <c r="CA88" s="313">
        <v>459</v>
      </c>
      <c r="CB88" s="313">
        <v>458</v>
      </c>
      <c r="CC88" s="313">
        <v>455</v>
      </c>
      <c r="CD88" s="313">
        <v>455</v>
      </c>
      <c r="CE88" s="313">
        <v>453</v>
      </c>
      <c r="CF88" s="313">
        <v>449</v>
      </c>
      <c r="CG88" s="313">
        <v>449</v>
      </c>
      <c r="CH88" s="313">
        <v>448</v>
      </c>
      <c r="CI88" s="313">
        <v>441</v>
      </c>
      <c r="CJ88" s="211">
        <v>440</v>
      </c>
      <c r="CK88" s="211">
        <v>437</v>
      </c>
      <c r="CL88" s="211">
        <v>438</v>
      </c>
      <c r="CM88" s="211">
        <v>444</v>
      </c>
      <c r="CN88" s="211">
        <v>442</v>
      </c>
      <c r="CO88" s="211">
        <v>443</v>
      </c>
      <c r="CP88" s="211">
        <v>442</v>
      </c>
      <c r="CQ88" s="211">
        <v>444</v>
      </c>
      <c r="CR88" s="211">
        <v>442</v>
      </c>
      <c r="CS88" s="211">
        <v>442</v>
      </c>
      <c r="CT88" s="211">
        <v>441</v>
      </c>
      <c r="CU88" s="211">
        <v>443</v>
      </c>
      <c r="CV88" s="313">
        <v>441</v>
      </c>
      <c r="CW88" s="313">
        <v>437</v>
      </c>
      <c r="CX88" s="313">
        <v>432</v>
      </c>
      <c r="CY88" s="313">
        <v>444</v>
      </c>
      <c r="CZ88" s="313">
        <v>444</v>
      </c>
      <c r="DA88" s="313">
        <v>444</v>
      </c>
      <c r="DB88" s="313">
        <v>444</v>
      </c>
      <c r="DC88" s="313">
        <v>442</v>
      </c>
      <c r="DD88" s="313">
        <v>442</v>
      </c>
      <c r="DE88" s="313">
        <v>443</v>
      </c>
      <c r="DF88" s="313">
        <v>442</v>
      </c>
      <c r="DG88" s="313">
        <v>439</v>
      </c>
      <c r="DH88" s="211">
        <v>440</v>
      </c>
      <c r="DI88" s="211">
        <v>441</v>
      </c>
      <c r="DJ88" s="211">
        <v>437</v>
      </c>
      <c r="DK88" s="211">
        <v>446</v>
      </c>
      <c r="DL88" s="211">
        <v>448</v>
      </c>
      <c r="DM88" s="211">
        <v>455</v>
      </c>
      <c r="DN88" s="211">
        <v>458</v>
      </c>
      <c r="DO88" s="211">
        <v>460</v>
      </c>
      <c r="DP88" s="211">
        <v>458</v>
      </c>
      <c r="DQ88" s="211">
        <v>460</v>
      </c>
      <c r="DR88" s="211">
        <v>461</v>
      </c>
      <c r="DS88" s="211">
        <v>461</v>
      </c>
      <c r="DT88" s="211">
        <v>459</v>
      </c>
      <c r="DU88" s="211">
        <v>456</v>
      </c>
      <c r="DV88" s="211">
        <v>458</v>
      </c>
      <c r="DW88" s="211">
        <v>453</v>
      </c>
      <c r="DX88" s="319">
        <v>458</v>
      </c>
      <c r="DY88" s="328">
        <v>459</v>
      </c>
      <c r="DZ88" s="211">
        <v>460</v>
      </c>
      <c r="EA88" s="324">
        <v>1</v>
      </c>
      <c r="EB88" s="325">
        <v>100.217864923747</v>
      </c>
      <c r="EC88" s="324">
        <v>-1</v>
      </c>
      <c r="ED88" s="325">
        <v>99.783080260303706</v>
      </c>
    </row>
    <row r="89" spans="1:134" ht="15" outlineLevel="2">
      <c r="A89" s="310">
        <v>321</v>
      </c>
      <c r="B89" s="311" t="s">
        <v>538</v>
      </c>
      <c r="C89" s="312" t="s">
        <v>591</v>
      </c>
      <c r="D89" s="313">
        <v>77</v>
      </c>
      <c r="E89" s="313">
        <v>77</v>
      </c>
      <c r="F89" s="313">
        <v>77</v>
      </c>
      <c r="G89" s="313">
        <v>77</v>
      </c>
      <c r="H89" s="313">
        <v>77</v>
      </c>
      <c r="I89" s="313">
        <v>77</v>
      </c>
      <c r="J89" s="313">
        <v>77</v>
      </c>
      <c r="K89" s="313">
        <v>77</v>
      </c>
      <c r="L89" s="313">
        <v>77</v>
      </c>
      <c r="M89" s="313">
        <v>77</v>
      </c>
      <c r="N89" s="313">
        <v>77</v>
      </c>
      <c r="O89" s="313">
        <v>81</v>
      </c>
      <c r="P89" s="211">
        <v>80</v>
      </c>
      <c r="Q89" s="211">
        <v>69</v>
      </c>
      <c r="R89" s="211">
        <v>69</v>
      </c>
      <c r="S89" s="211">
        <v>94</v>
      </c>
      <c r="T89" s="211">
        <v>92</v>
      </c>
      <c r="U89" s="211">
        <v>93</v>
      </c>
      <c r="V89" s="211">
        <v>94</v>
      </c>
      <c r="W89" s="211">
        <v>94</v>
      </c>
      <c r="X89" s="211">
        <v>94</v>
      </c>
      <c r="Y89" s="211">
        <v>94</v>
      </c>
      <c r="Z89" s="211">
        <v>94</v>
      </c>
      <c r="AA89" s="211">
        <v>94</v>
      </c>
      <c r="AB89" s="313">
        <v>94</v>
      </c>
      <c r="AC89" s="313">
        <v>94</v>
      </c>
      <c r="AD89" s="313">
        <v>95</v>
      </c>
      <c r="AE89" s="313">
        <v>95</v>
      </c>
      <c r="AF89" s="313">
        <v>97</v>
      </c>
      <c r="AG89" s="313">
        <v>97</v>
      </c>
      <c r="AH89" s="313">
        <v>97</v>
      </c>
      <c r="AI89" s="313">
        <v>97</v>
      </c>
      <c r="AJ89" s="313">
        <v>97</v>
      </c>
      <c r="AK89" s="313">
        <v>99</v>
      </c>
      <c r="AL89" s="313">
        <v>99</v>
      </c>
      <c r="AM89" s="313">
        <v>99</v>
      </c>
      <c r="AN89" s="211">
        <v>98</v>
      </c>
      <c r="AO89" s="211">
        <v>98</v>
      </c>
      <c r="AP89" s="211">
        <v>98</v>
      </c>
      <c r="AQ89" s="211">
        <v>98</v>
      </c>
      <c r="AR89" s="211">
        <v>97</v>
      </c>
      <c r="AS89" s="211">
        <v>97</v>
      </c>
      <c r="AT89" s="211">
        <v>97</v>
      </c>
      <c r="AU89" s="211">
        <v>96</v>
      </c>
      <c r="AV89" s="211">
        <v>96</v>
      </c>
      <c r="AW89" s="211">
        <v>96</v>
      </c>
      <c r="AX89" s="211">
        <v>96</v>
      </c>
      <c r="AY89" s="211">
        <v>96</v>
      </c>
      <c r="AZ89" s="313">
        <v>96</v>
      </c>
      <c r="BA89" s="313">
        <v>96</v>
      </c>
      <c r="BB89" s="313">
        <v>95</v>
      </c>
      <c r="BC89" s="313">
        <v>95</v>
      </c>
      <c r="BD89" s="313">
        <v>95</v>
      </c>
      <c r="BE89" s="313">
        <v>95</v>
      </c>
      <c r="BF89" s="313">
        <v>92</v>
      </c>
      <c r="BG89" s="313">
        <v>88</v>
      </c>
      <c r="BH89" s="313">
        <v>88</v>
      </c>
      <c r="BI89" s="313">
        <v>88</v>
      </c>
      <c r="BJ89" s="313">
        <v>88</v>
      </c>
      <c r="BK89" s="313">
        <v>88</v>
      </c>
      <c r="BL89" s="211">
        <v>90</v>
      </c>
      <c r="BM89" s="211">
        <v>90</v>
      </c>
      <c r="BN89" s="211">
        <v>97</v>
      </c>
      <c r="BO89" s="211">
        <v>97</v>
      </c>
      <c r="BP89" s="211">
        <v>97</v>
      </c>
      <c r="BQ89" s="211">
        <v>98</v>
      </c>
      <c r="BR89" s="211">
        <v>96</v>
      </c>
      <c r="BS89" s="211">
        <v>96</v>
      </c>
      <c r="BT89" s="211">
        <v>95</v>
      </c>
      <c r="BU89" s="211">
        <v>95</v>
      </c>
      <c r="BV89" s="211">
        <v>96</v>
      </c>
      <c r="BW89" s="211">
        <v>96</v>
      </c>
      <c r="BX89" s="313">
        <v>97</v>
      </c>
      <c r="BY89" s="313">
        <v>95</v>
      </c>
      <c r="BZ89" s="313">
        <v>105</v>
      </c>
      <c r="CA89" s="313">
        <v>103</v>
      </c>
      <c r="CB89" s="313">
        <v>104</v>
      </c>
      <c r="CC89" s="313">
        <v>104</v>
      </c>
      <c r="CD89" s="313">
        <v>102</v>
      </c>
      <c r="CE89" s="313">
        <v>101</v>
      </c>
      <c r="CF89" s="313">
        <v>102</v>
      </c>
      <c r="CG89" s="313">
        <v>101</v>
      </c>
      <c r="CH89" s="313">
        <v>100</v>
      </c>
      <c r="CI89" s="313">
        <v>97</v>
      </c>
      <c r="CJ89" s="211">
        <v>100</v>
      </c>
      <c r="CK89" s="211">
        <v>99</v>
      </c>
      <c r="CL89" s="211">
        <v>101</v>
      </c>
      <c r="CM89" s="211">
        <v>107</v>
      </c>
      <c r="CN89" s="211">
        <v>108</v>
      </c>
      <c r="CO89" s="211">
        <v>105</v>
      </c>
      <c r="CP89" s="211">
        <v>104</v>
      </c>
      <c r="CQ89" s="211">
        <v>104</v>
      </c>
      <c r="CR89" s="211">
        <v>105</v>
      </c>
      <c r="CS89" s="211">
        <v>99</v>
      </c>
      <c r="CT89" s="211">
        <v>100</v>
      </c>
      <c r="CU89" s="211">
        <v>100</v>
      </c>
      <c r="CV89" s="313">
        <v>99</v>
      </c>
      <c r="CW89" s="313">
        <v>100</v>
      </c>
      <c r="CX89" s="313">
        <v>101</v>
      </c>
      <c r="CY89" s="313">
        <v>103</v>
      </c>
      <c r="CZ89" s="313">
        <v>103</v>
      </c>
      <c r="DA89" s="313">
        <v>103</v>
      </c>
      <c r="DB89" s="313">
        <v>104</v>
      </c>
      <c r="DC89" s="313">
        <v>103</v>
      </c>
      <c r="DD89" s="313">
        <v>103</v>
      </c>
      <c r="DE89" s="313">
        <v>104</v>
      </c>
      <c r="DF89" s="313">
        <v>105</v>
      </c>
      <c r="DG89" s="313">
        <v>105</v>
      </c>
      <c r="DH89" s="211">
        <v>104</v>
      </c>
      <c r="DI89" s="211">
        <v>101</v>
      </c>
      <c r="DJ89" s="211">
        <v>101</v>
      </c>
      <c r="DK89" s="211">
        <v>105</v>
      </c>
      <c r="DL89" s="211">
        <v>106</v>
      </c>
      <c r="DM89" s="211">
        <v>106</v>
      </c>
      <c r="DN89" s="211">
        <v>105</v>
      </c>
      <c r="DO89" s="211">
        <v>108</v>
      </c>
      <c r="DP89" s="211">
        <v>107</v>
      </c>
      <c r="DQ89" s="211">
        <v>105</v>
      </c>
      <c r="DR89" s="211">
        <v>105</v>
      </c>
      <c r="DS89" s="211">
        <v>105</v>
      </c>
      <c r="DT89" s="211">
        <v>105</v>
      </c>
      <c r="DU89" s="211">
        <v>104</v>
      </c>
      <c r="DV89" s="211">
        <v>103</v>
      </c>
      <c r="DW89" s="211">
        <v>104</v>
      </c>
      <c r="DX89" s="319">
        <v>102</v>
      </c>
      <c r="DY89" s="328">
        <v>102</v>
      </c>
      <c r="DZ89" s="211">
        <v>102</v>
      </c>
      <c r="EA89" s="324">
        <v>0</v>
      </c>
      <c r="EB89" s="325">
        <v>100</v>
      </c>
      <c r="EC89" s="324">
        <v>-3</v>
      </c>
      <c r="ED89" s="325">
        <v>97.142857142857096</v>
      </c>
    </row>
    <row r="90" spans="1:134" ht="15" outlineLevel="2">
      <c r="A90" s="310">
        <v>376</v>
      </c>
      <c r="B90" s="311" t="s">
        <v>538</v>
      </c>
      <c r="C90" s="312" t="s">
        <v>421</v>
      </c>
      <c r="D90" s="313">
        <v>626</v>
      </c>
      <c r="E90" s="313">
        <v>626</v>
      </c>
      <c r="F90" s="313">
        <v>626</v>
      </c>
      <c r="G90" s="313">
        <v>626</v>
      </c>
      <c r="H90" s="313">
        <v>626</v>
      </c>
      <c r="I90" s="313">
        <v>637</v>
      </c>
      <c r="J90" s="313">
        <v>635</v>
      </c>
      <c r="K90" s="313">
        <v>637</v>
      </c>
      <c r="L90" s="313">
        <v>637</v>
      </c>
      <c r="M90" s="313">
        <v>637</v>
      </c>
      <c r="N90" s="313">
        <v>635</v>
      </c>
      <c r="O90" s="313">
        <v>656</v>
      </c>
      <c r="P90" s="211">
        <v>652</v>
      </c>
      <c r="Q90" s="211">
        <v>576</v>
      </c>
      <c r="R90" s="211">
        <v>570</v>
      </c>
      <c r="S90" s="211">
        <v>765</v>
      </c>
      <c r="T90" s="211">
        <v>754</v>
      </c>
      <c r="U90" s="211">
        <v>775</v>
      </c>
      <c r="V90" s="211">
        <v>756</v>
      </c>
      <c r="W90" s="211">
        <v>755</v>
      </c>
      <c r="X90" s="211">
        <v>754</v>
      </c>
      <c r="Y90" s="211">
        <v>759</v>
      </c>
      <c r="Z90" s="211">
        <v>757</v>
      </c>
      <c r="AA90" s="211">
        <v>761</v>
      </c>
      <c r="AB90" s="313">
        <v>759</v>
      </c>
      <c r="AC90" s="313">
        <v>757</v>
      </c>
      <c r="AD90" s="313">
        <v>756</v>
      </c>
      <c r="AE90" s="313">
        <v>756</v>
      </c>
      <c r="AF90" s="313">
        <v>743</v>
      </c>
      <c r="AG90" s="313">
        <v>738</v>
      </c>
      <c r="AH90" s="313">
        <v>736</v>
      </c>
      <c r="AI90" s="313">
        <v>733</v>
      </c>
      <c r="AJ90" s="313">
        <v>731</v>
      </c>
      <c r="AK90" s="313">
        <v>731</v>
      </c>
      <c r="AL90" s="313">
        <v>731</v>
      </c>
      <c r="AM90" s="313">
        <v>729</v>
      </c>
      <c r="AN90" s="211">
        <v>727</v>
      </c>
      <c r="AO90" s="211">
        <v>727</v>
      </c>
      <c r="AP90" s="211">
        <v>725</v>
      </c>
      <c r="AQ90" s="211">
        <v>725</v>
      </c>
      <c r="AR90" s="211">
        <v>724</v>
      </c>
      <c r="AS90" s="211">
        <v>724</v>
      </c>
      <c r="AT90" s="211">
        <v>723</v>
      </c>
      <c r="AU90" s="211">
        <v>721</v>
      </c>
      <c r="AV90" s="211">
        <v>716</v>
      </c>
      <c r="AW90" s="211">
        <v>713</v>
      </c>
      <c r="AX90" s="211">
        <v>711</v>
      </c>
      <c r="AY90" s="211">
        <v>708</v>
      </c>
      <c r="AZ90" s="313">
        <v>703</v>
      </c>
      <c r="BA90" s="313">
        <v>700</v>
      </c>
      <c r="BB90" s="313">
        <v>694</v>
      </c>
      <c r="BC90" s="313">
        <v>691</v>
      </c>
      <c r="BD90" s="313">
        <v>690</v>
      </c>
      <c r="BE90" s="313">
        <v>689</v>
      </c>
      <c r="BF90" s="313">
        <v>675</v>
      </c>
      <c r="BG90" s="313">
        <v>665</v>
      </c>
      <c r="BH90" s="313">
        <v>665</v>
      </c>
      <c r="BI90" s="313">
        <v>664</v>
      </c>
      <c r="BJ90" s="313">
        <v>665</v>
      </c>
      <c r="BK90" s="313">
        <v>661</v>
      </c>
      <c r="BL90" s="211">
        <v>661</v>
      </c>
      <c r="BM90" s="211">
        <v>660</v>
      </c>
      <c r="BN90" s="211">
        <v>671</v>
      </c>
      <c r="BO90" s="211">
        <v>675</v>
      </c>
      <c r="BP90" s="211">
        <v>675</v>
      </c>
      <c r="BQ90" s="211">
        <v>676</v>
      </c>
      <c r="BR90" s="211">
        <v>669</v>
      </c>
      <c r="BS90" s="211">
        <v>666</v>
      </c>
      <c r="BT90" s="211">
        <v>665</v>
      </c>
      <c r="BU90" s="211">
        <v>664</v>
      </c>
      <c r="BV90" s="211">
        <v>660</v>
      </c>
      <c r="BW90" s="211">
        <v>662</v>
      </c>
      <c r="BX90" s="313">
        <v>672</v>
      </c>
      <c r="BY90" s="313">
        <v>668</v>
      </c>
      <c r="BZ90" s="313">
        <v>727</v>
      </c>
      <c r="CA90" s="313">
        <v>725</v>
      </c>
      <c r="CB90" s="313">
        <v>724</v>
      </c>
      <c r="CC90" s="313">
        <v>721</v>
      </c>
      <c r="CD90" s="313">
        <v>716</v>
      </c>
      <c r="CE90" s="313">
        <v>711</v>
      </c>
      <c r="CF90" s="313">
        <v>709</v>
      </c>
      <c r="CG90" s="313">
        <v>710</v>
      </c>
      <c r="CH90" s="313">
        <v>706</v>
      </c>
      <c r="CI90" s="313">
        <v>693</v>
      </c>
      <c r="CJ90" s="211">
        <v>691</v>
      </c>
      <c r="CK90" s="211">
        <v>687</v>
      </c>
      <c r="CL90" s="211">
        <v>685</v>
      </c>
      <c r="CM90" s="211">
        <v>691</v>
      </c>
      <c r="CN90" s="211">
        <v>688</v>
      </c>
      <c r="CO90" s="211">
        <v>689</v>
      </c>
      <c r="CP90" s="211">
        <v>697</v>
      </c>
      <c r="CQ90" s="211">
        <v>702</v>
      </c>
      <c r="CR90" s="211">
        <v>701</v>
      </c>
      <c r="CS90" s="211">
        <v>699</v>
      </c>
      <c r="CT90" s="211">
        <v>699</v>
      </c>
      <c r="CU90" s="211">
        <v>699</v>
      </c>
      <c r="CV90" s="313">
        <v>692</v>
      </c>
      <c r="CW90" s="313">
        <v>692</v>
      </c>
      <c r="CX90" s="313">
        <v>693</v>
      </c>
      <c r="CY90" s="313">
        <v>696</v>
      </c>
      <c r="CZ90" s="313">
        <v>694</v>
      </c>
      <c r="DA90" s="313">
        <v>696</v>
      </c>
      <c r="DB90" s="313">
        <v>693</v>
      </c>
      <c r="DC90" s="313">
        <v>692</v>
      </c>
      <c r="DD90" s="313">
        <v>694</v>
      </c>
      <c r="DE90" s="313">
        <v>696</v>
      </c>
      <c r="DF90" s="313">
        <v>694</v>
      </c>
      <c r="DG90" s="313">
        <v>695</v>
      </c>
      <c r="DH90" s="211">
        <v>699</v>
      </c>
      <c r="DI90" s="211">
        <v>700</v>
      </c>
      <c r="DJ90" s="211">
        <v>691</v>
      </c>
      <c r="DK90" s="211">
        <v>693</v>
      </c>
      <c r="DL90" s="211">
        <v>701</v>
      </c>
      <c r="DM90" s="211">
        <v>701</v>
      </c>
      <c r="DN90" s="211">
        <v>701</v>
      </c>
      <c r="DO90" s="211">
        <v>700</v>
      </c>
      <c r="DP90" s="211">
        <v>702</v>
      </c>
      <c r="DQ90" s="211">
        <v>702</v>
      </c>
      <c r="DR90" s="211">
        <v>697</v>
      </c>
      <c r="DS90" s="211">
        <v>697</v>
      </c>
      <c r="DT90" s="211">
        <v>698</v>
      </c>
      <c r="DU90" s="211">
        <v>694</v>
      </c>
      <c r="DV90" s="211">
        <v>693</v>
      </c>
      <c r="DW90" s="211">
        <v>693</v>
      </c>
      <c r="DX90" s="319">
        <v>693</v>
      </c>
      <c r="DY90" s="328">
        <v>696</v>
      </c>
      <c r="DZ90" s="211">
        <v>693</v>
      </c>
      <c r="EA90" s="324">
        <v>-3</v>
      </c>
      <c r="EB90" s="325">
        <v>99.568965517241395</v>
      </c>
      <c r="EC90" s="324">
        <v>-4</v>
      </c>
      <c r="ED90" s="325">
        <v>99.426111908177901</v>
      </c>
    </row>
    <row r="91" spans="1:134" ht="15" outlineLevel="2">
      <c r="A91" s="310">
        <v>400</v>
      </c>
      <c r="B91" s="311" t="s">
        <v>538</v>
      </c>
      <c r="C91" s="312" t="s">
        <v>592</v>
      </c>
      <c r="D91" s="313">
        <v>189</v>
      </c>
      <c r="E91" s="313">
        <v>189</v>
      </c>
      <c r="F91" s="313">
        <v>189</v>
      </c>
      <c r="G91" s="313">
        <v>189</v>
      </c>
      <c r="H91" s="313">
        <v>189</v>
      </c>
      <c r="I91" s="313">
        <v>190</v>
      </c>
      <c r="J91" s="313">
        <v>190</v>
      </c>
      <c r="K91" s="313">
        <v>190</v>
      </c>
      <c r="L91" s="313">
        <v>190</v>
      </c>
      <c r="M91" s="313">
        <v>189</v>
      </c>
      <c r="N91" s="313">
        <v>188</v>
      </c>
      <c r="O91" s="313">
        <v>197</v>
      </c>
      <c r="P91" s="211">
        <v>196</v>
      </c>
      <c r="Q91" s="211">
        <v>176</v>
      </c>
      <c r="R91" s="211">
        <v>171</v>
      </c>
      <c r="S91" s="211">
        <v>254</v>
      </c>
      <c r="T91" s="211">
        <v>252</v>
      </c>
      <c r="U91" s="211">
        <v>255</v>
      </c>
      <c r="V91" s="211">
        <v>255</v>
      </c>
      <c r="W91" s="211">
        <v>252</v>
      </c>
      <c r="X91" s="211">
        <v>250</v>
      </c>
      <c r="Y91" s="211">
        <v>251</v>
      </c>
      <c r="Z91" s="211">
        <v>251</v>
      </c>
      <c r="AA91" s="211">
        <v>252</v>
      </c>
      <c r="AB91" s="313">
        <v>252</v>
      </c>
      <c r="AC91" s="313">
        <v>251</v>
      </c>
      <c r="AD91" s="313">
        <v>252</v>
      </c>
      <c r="AE91" s="313">
        <v>252</v>
      </c>
      <c r="AF91" s="313">
        <v>250</v>
      </c>
      <c r="AG91" s="313">
        <v>250</v>
      </c>
      <c r="AH91" s="313">
        <v>248</v>
      </c>
      <c r="AI91" s="313">
        <v>249</v>
      </c>
      <c r="AJ91" s="313">
        <v>247</v>
      </c>
      <c r="AK91" s="313">
        <v>248</v>
      </c>
      <c r="AL91" s="313">
        <v>248</v>
      </c>
      <c r="AM91" s="313">
        <v>248</v>
      </c>
      <c r="AN91" s="211">
        <v>248</v>
      </c>
      <c r="AO91" s="211">
        <v>248</v>
      </c>
      <c r="AP91" s="211">
        <v>248</v>
      </c>
      <c r="AQ91" s="211">
        <v>248</v>
      </c>
      <c r="AR91" s="211">
        <v>247</v>
      </c>
      <c r="AS91" s="211">
        <v>245</v>
      </c>
      <c r="AT91" s="211">
        <v>244</v>
      </c>
      <c r="AU91" s="211">
        <v>242</v>
      </c>
      <c r="AV91" s="211">
        <v>241</v>
      </c>
      <c r="AW91" s="211">
        <v>240</v>
      </c>
      <c r="AX91" s="211">
        <v>240</v>
      </c>
      <c r="AY91" s="211">
        <v>240</v>
      </c>
      <c r="AZ91" s="313">
        <v>239</v>
      </c>
      <c r="BA91" s="313">
        <v>239</v>
      </c>
      <c r="BB91" s="313">
        <v>238</v>
      </c>
      <c r="BC91" s="313">
        <v>238</v>
      </c>
      <c r="BD91" s="313">
        <v>236</v>
      </c>
      <c r="BE91" s="313">
        <v>236</v>
      </c>
      <c r="BF91" s="313">
        <v>227</v>
      </c>
      <c r="BG91" s="313">
        <v>226</v>
      </c>
      <c r="BH91" s="313">
        <v>226</v>
      </c>
      <c r="BI91" s="313">
        <v>226</v>
      </c>
      <c r="BJ91" s="313">
        <v>225</v>
      </c>
      <c r="BK91" s="313">
        <v>224</v>
      </c>
      <c r="BL91" s="211">
        <v>224</v>
      </c>
      <c r="BM91" s="211">
        <v>224</v>
      </c>
      <c r="BN91" s="211">
        <v>226</v>
      </c>
      <c r="BO91" s="211">
        <v>226</v>
      </c>
      <c r="BP91" s="211">
        <v>226</v>
      </c>
      <c r="BQ91" s="211">
        <v>228</v>
      </c>
      <c r="BR91" s="211">
        <v>227</v>
      </c>
      <c r="BS91" s="211">
        <v>228</v>
      </c>
      <c r="BT91" s="211">
        <v>227</v>
      </c>
      <c r="BU91" s="211">
        <v>225</v>
      </c>
      <c r="BV91" s="211">
        <v>226</v>
      </c>
      <c r="BW91" s="211">
        <v>226</v>
      </c>
      <c r="BX91" s="313">
        <v>231</v>
      </c>
      <c r="BY91" s="313">
        <v>230</v>
      </c>
      <c r="BZ91" s="313">
        <v>243</v>
      </c>
      <c r="CA91" s="313">
        <v>245</v>
      </c>
      <c r="CB91" s="313">
        <v>248</v>
      </c>
      <c r="CC91" s="313">
        <v>247</v>
      </c>
      <c r="CD91" s="313">
        <v>247</v>
      </c>
      <c r="CE91" s="313">
        <v>245</v>
      </c>
      <c r="CF91" s="313">
        <v>246</v>
      </c>
      <c r="CG91" s="313">
        <v>246</v>
      </c>
      <c r="CH91" s="313">
        <v>246</v>
      </c>
      <c r="CI91" s="313">
        <v>249</v>
      </c>
      <c r="CJ91" s="211">
        <v>250</v>
      </c>
      <c r="CK91" s="211">
        <v>248</v>
      </c>
      <c r="CL91" s="211">
        <v>244</v>
      </c>
      <c r="CM91" s="211">
        <v>249</v>
      </c>
      <c r="CN91" s="211">
        <v>249</v>
      </c>
      <c r="CO91" s="211">
        <v>248</v>
      </c>
      <c r="CP91" s="211">
        <v>248</v>
      </c>
      <c r="CQ91" s="211">
        <v>248</v>
      </c>
      <c r="CR91" s="211">
        <v>249</v>
      </c>
      <c r="CS91" s="211">
        <v>248</v>
      </c>
      <c r="CT91" s="211">
        <v>248</v>
      </c>
      <c r="CU91" s="211">
        <v>246</v>
      </c>
      <c r="CV91" s="313">
        <v>245</v>
      </c>
      <c r="CW91" s="313">
        <v>246</v>
      </c>
      <c r="CX91" s="313">
        <v>245</v>
      </c>
      <c r="CY91" s="313">
        <v>248</v>
      </c>
      <c r="CZ91" s="313">
        <v>248</v>
      </c>
      <c r="DA91" s="313">
        <v>247</v>
      </c>
      <c r="DB91" s="313">
        <v>244</v>
      </c>
      <c r="DC91" s="313">
        <v>247</v>
      </c>
      <c r="DD91" s="313">
        <v>247</v>
      </c>
      <c r="DE91" s="313">
        <v>247</v>
      </c>
      <c r="DF91" s="313">
        <v>247</v>
      </c>
      <c r="DG91" s="313">
        <v>244</v>
      </c>
      <c r="DH91" s="211">
        <v>244</v>
      </c>
      <c r="DI91" s="211">
        <v>242</v>
      </c>
      <c r="DJ91" s="211">
        <v>242</v>
      </c>
      <c r="DK91" s="211">
        <v>248</v>
      </c>
      <c r="DL91" s="211">
        <v>250</v>
      </c>
      <c r="DM91" s="211">
        <v>249</v>
      </c>
      <c r="DN91" s="211">
        <v>250</v>
      </c>
      <c r="DO91" s="211">
        <v>251</v>
      </c>
      <c r="DP91" s="211">
        <v>250</v>
      </c>
      <c r="DQ91" s="211">
        <v>251</v>
      </c>
      <c r="DR91" s="211">
        <v>253</v>
      </c>
      <c r="DS91" s="211">
        <v>253</v>
      </c>
      <c r="DT91" s="211">
        <v>245</v>
      </c>
      <c r="DU91" s="211">
        <v>246</v>
      </c>
      <c r="DV91" s="211">
        <v>245</v>
      </c>
      <c r="DW91" s="211">
        <v>244</v>
      </c>
      <c r="DX91" s="319">
        <v>245</v>
      </c>
      <c r="DY91" s="328">
        <v>239</v>
      </c>
      <c r="DZ91" s="211">
        <v>236</v>
      </c>
      <c r="EA91" s="324">
        <v>-3</v>
      </c>
      <c r="EB91" s="325">
        <v>98.744769874477001</v>
      </c>
      <c r="EC91" s="324">
        <v>-17</v>
      </c>
      <c r="ED91" s="325">
        <v>93.280632411067202</v>
      </c>
    </row>
    <row r="92" spans="1:134" ht="15" outlineLevel="2">
      <c r="A92" s="310">
        <v>440</v>
      </c>
      <c r="B92" s="311" t="s">
        <v>538</v>
      </c>
      <c r="C92" s="312" t="s">
        <v>427</v>
      </c>
      <c r="D92" s="313">
        <v>756</v>
      </c>
      <c r="E92" s="313">
        <v>756</v>
      </c>
      <c r="F92" s="313">
        <v>756</v>
      </c>
      <c r="G92" s="313">
        <v>756</v>
      </c>
      <c r="H92" s="313">
        <v>756</v>
      </c>
      <c r="I92" s="313">
        <v>769</v>
      </c>
      <c r="J92" s="313">
        <v>768</v>
      </c>
      <c r="K92" s="313">
        <v>768</v>
      </c>
      <c r="L92" s="313">
        <v>768</v>
      </c>
      <c r="M92" s="313">
        <v>768</v>
      </c>
      <c r="N92" s="313">
        <v>766</v>
      </c>
      <c r="O92" s="313">
        <v>792</v>
      </c>
      <c r="P92" s="211">
        <v>790</v>
      </c>
      <c r="Q92" s="211">
        <v>690</v>
      </c>
      <c r="R92" s="211">
        <v>677</v>
      </c>
      <c r="S92" s="211">
        <v>968</v>
      </c>
      <c r="T92" s="211">
        <v>954</v>
      </c>
      <c r="U92" s="211">
        <v>970</v>
      </c>
      <c r="V92" s="211">
        <v>957</v>
      </c>
      <c r="W92" s="211">
        <v>953</v>
      </c>
      <c r="X92" s="211">
        <v>952</v>
      </c>
      <c r="Y92" s="211">
        <v>954</v>
      </c>
      <c r="Z92" s="211">
        <v>953</v>
      </c>
      <c r="AA92" s="211">
        <v>952</v>
      </c>
      <c r="AB92" s="313">
        <v>950</v>
      </c>
      <c r="AC92" s="313">
        <v>951</v>
      </c>
      <c r="AD92" s="313">
        <v>950</v>
      </c>
      <c r="AE92" s="313">
        <v>950</v>
      </c>
      <c r="AF92" s="313">
        <v>935</v>
      </c>
      <c r="AG92" s="313">
        <v>931</v>
      </c>
      <c r="AH92" s="313">
        <v>930</v>
      </c>
      <c r="AI92" s="313">
        <v>925</v>
      </c>
      <c r="AJ92" s="313">
        <v>923</v>
      </c>
      <c r="AK92" s="313">
        <v>925</v>
      </c>
      <c r="AL92" s="313">
        <v>923</v>
      </c>
      <c r="AM92" s="313">
        <v>923</v>
      </c>
      <c r="AN92" s="211">
        <v>922</v>
      </c>
      <c r="AO92" s="211">
        <v>919</v>
      </c>
      <c r="AP92" s="211">
        <v>917</v>
      </c>
      <c r="AQ92" s="211">
        <v>916</v>
      </c>
      <c r="AR92" s="211">
        <v>914</v>
      </c>
      <c r="AS92" s="211">
        <v>913</v>
      </c>
      <c r="AT92" s="211">
        <v>911</v>
      </c>
      <c r="AU92" s="211">
        <v>909</v>
      </c>
      <c r="AV92" s="211">
        <v>907</v>
      </c>
      <c r="AW92" s="211">
        <v>905</v>
      </c>
      <c r="AX92" s="211">
        <v>904</v>
      </c>
      <c r="AY92" s="211">
        <v>901</v>
      </c>
      <c r="AZ92" s="313">
        <v>901</v>
      </c>
      <c r="BA92" s="313">
        <v>896</v>
      </c>
      <c r="BB92" s="313">
        <v>893</v>
      </c>
      <c r="BC92" s="313">
        <v>887</v>
      </c>
      <c r="BD92" s="313">
        <v>885</v>
      </c>
      <c r="BE92" s="313">
        <v>884</v>
      </c>
      <c r="BF92" s="313">
        <v>869</v>
      </c>
      <c r="BG92" s="313">
        <v>866</v>
      </c>
      <c r="BH92" s="313">
        <v>864</v>
      </c>
      <c r="BI92" s="313">
        <v>859</v>
      </c>
      <c r="BJ92" s="313">
        <v>854</v>
      </c>
      <c r="BK92" s="313">
        <v>854</v>
      </c>
      <c r="BL92" s="211">
        <v>856</v>
      </c>
      <c r="BM92" s="211">
        <v>851</v>
      </c>
      <c r="BN92" s="211">
        <v>874</v>
      </c>
      <c r="BO92" s="211">
        <v>874</v>
      </c>
      <c r="BP92" s="211">
        <v>874</v>
      </c>
      <c r="BQ92" s="211">
        <v>880</v>
      </c>
      <c r="BR92" s="211">
        <v>865</v>
      </c>
      <c r="BS92" s="211">
        <v>865</v>
      </c>
      <c r="BT92" s="211">
        <v>856</v>
      </c>
      <c r="BU92" s="211">
        <v>852</v>
      </c>
      <c r="BV92" s="211">
        <v>850</v>
      </c>
      <c r="BW92" s="211">
        <v>850</v>
      </c>
      <c r="BX92" s="313">
        <v>864</v>
      </c>
      <c r="BY92" s="313">
        <v>861</v>
      </c>
      <c r="BZ92" s="313">
        <v>922</v>
      </c>
      <c r="CA92" s="313">
        <v>920</v>
      </c>
      <c r="CB92" s="313">
        <v>922</v>
      </c>
      <c r="CC92" s="313">
        <v>921</v>
      </c>
      <c r="CD92" s="313">
        <v>915</v>
      </c>
      <c r="CE92" s="313">
        <v>910</v>
      </c>
      <c r="CF92" s="313">
        <v>902</v>
      </c>
      <c r="CG92" s="313">
        <v>907</v>
      </c>
      <c r="CH92" s="313">
        <v>906</v>
      </c>
      <c r="CI92" s="313">
        <v>902</v>
      </c>
      <c r="CJ92" s="211">
        <v>903</v>
      </c>
      <c r="CK92" s="211">
        <v>897</v>
      </c>
      <c r="CL92" s="211">
        <v>896</v>
      </c>
      <c r="CM92" s="211">
        <v>909</v>
      </c>
      <c r="CN92" s="211">
        <v>905</v>
      </c>
      <c r="CO92" s="211">
        <v>901</v>
      </c>
      <c r="CP92" s="211">
        <v>900</v>
      </c>
      <c r="CQ92" s="211">
        <v>903</v>
      </c>
      <c r="CR92" s="211">
        <v>904</v>
      </c>
      <c r="CS92" s="211">
        <v>900</v>
      </c>
      <c r="CT92" s="211">
        <v>898</v>
      </c>
      <c r="CU92" s="211">
        <v>893</v>
      </c>
      <c r="CV92" s="313">
        <v>888</v>
      </c>
      <c r="CW92" s="313">
        <v>886</v>
      </c>
      <c r="CX92" s="313">
        <v>886</v>
      </c>
      <c r="CY92" s="313">
        <v>884</v>
      </c>
      <c r="CZ92" s="313">
        <v>882</v>
      </c>
      <c r="DA92" s="313">
        <v>882</v>
      </c>
      <c r="DB92" s="313">
        <v>880</v>
      </c>
      <c r="DC92" s="313">
        <v>875</v>
      </c>
      <c r="DD92" s="313">
        <v>874</v>
      </c>
      <c r="DE92" s="313">
        <v>872</v>
      </c>
      <c r="DF92" s="313">
        <v>869</v>
      </c>
      <c r="DG92" s="313">
        <v>868</v>
      </c>
      <c r="DH92" s="211">
        <v>856</v>
      </c>
      <c r="DI92" s="211">
        <v>855</v>
      </c>
      <c r="DJ92" s="211">
        <v>850</v>
      </c>
      <c r="DK92" s="211">
        <v>860</v>
      </c>
      <c r="DL92" s="211">
        <v>869</v>
      </c>
      <c r="DM92" s="211">
        <v>871</v>
      </c>
      <c r="DN92" s="211">
        <v>875</v>
      </c>
      <c r="DO92" s="211">
        <v>874</v>
      </c>
      <c r="DP92" s="211">
        <v>875</v>
      </c>
      <c r="DQ92" s="211">
        <v>879</v>
      </c>
      <c r="DR92" s="211">
        <v>879</v>
      </c>
      <c r="DS92" s="211">
        <v>879</v>
      </c>
      <c r="DT92" s="211">
        <v>869</v>
      </c>
      <c r="DU92" s="211">
        <v>866</v>
      </c>
      <c r="DV92" s="211">
        <v>870</v>
      </c>
      <c r="DW92" s="211">
        <v>873</v>
      </c>
      <c r="DX92" s="319">
        <v>878</v>
      </c>
      <c r="DY92" s="328">
        <v>877</v>
      </c>
      <c r="DZ92" s="211">
        <v>876</v>
      </c>
      <c r="EA92" s="324">
        <v>-1</v>
      </c>
      <c r="EB92" s="325">
        <v>99.885974914481196</v>
      </c>
      <c r="EC92" s="324">
        <v>-3</v>
      </c>
      <c r="ED92" s="325">
        <v>99.658703071672306</v>
      </c>
    </row>
    <row r="93" spans="1:134" ht="15" outlineLevel="2">
      <c r="A93" s="310">
        <v>483</v>
      </c>
      <c r="B93" s="311" t="s">
        <v>538</v>
      </c>
      <c r="C93" s="312" t="s">
        <v>431</v>
      </c>
      <c r="D93" s="313">
        <v>159</v>
      </c>
      <c r="E93" s="313">
        <v>159</v>
      </c>
      <c r="F93" s="313">
        <v>159</v>
      </c>
      <c r="G93" s="313">
        <v>159</v>
      </c>
      <c r="H93" s="313">
        <v>159</v>
      </c>
      <c r="I93" s="313">
        <v>160</v>
      </c>
      <c r="J93" s="313">
        <v>160</v>
      </c>
      <c r="K93" s="313">
        <v>160</v>
      </c>
      <c r="L93" s="313">
        <v>160</v>
      </c>
      <c r="M93" s="313">
        <v>160</v>
      </c>
      <c r="N93" s="313">
        <v>160</v>
      </c>
      <c r="O93" s="313">
        <v>195</v>
      </c>
      <c r="P93" s="211">
        <v>192</v>
      </c>
      <c r="Q93" s="211">
        <v>166</v>
      </c>
      <c r="R93" s="211">
        <v>166</v>
      </c>
      <c r="S93" s="211">
        <v>196</v>
      </c>
      <c r="T93" s="211">
        <v>192</v>
      </c>
      <c r="U93" s="211">
        <v>188</v>
      </c>
      <c r="V93" s="211">
        <v>191</v>
      </c>
      <c r="W93" s="211">
        <v>193</v>
      </c>
      <c r="X93" s="211">
        <v>193</v>
      </c>
      <c r="Y93" s="211">
        <v>194</v>
      </c>
      <c r="Z93" s="211">
        <v>194</v>
      </c>
      <c r="AA93" s="211">
        <v>195</v>
      </c>
      <c r="AB93" s="313">
        <v>195</v>
      </c>
      <c r="AC93" s="313">
        <v>193</v>
      </c>
      <c r="AD93" s="313">
        <v>193</v>
      </c>
      <c r="AE93" s="313">
        <v>193</v>
      </c>
      <c r="AF93" s="313">
        <v>197</v>
      </c>
      <c r="AG93" s="313">
        <v>197</v>
      </c>
      <c r="AH93" s="313">
        <v>199</v>
      </c>
      <c r="AI93" s="313">
        <v>202</v>
      </c>
      <c r="AJ93" s="313">
        <v>202</v>
      </c>
      <c r="AK93" s="313">
        <v>203</v>
      </c>
      <c r="AL93" s="313">
        <v>203</v>
      </c>
      <c r="AM93" s="313">
        <v>203</v>
      </c>
      <c r="AN93" s="211">
        <v>202</v>
      </c>
      <c r="AO93" s="211">
        <v>203</v>
      </c>
      <c r="AP93" s="211">
        <v>202</v>
      </c>
      <c r="AQ93" s="211">
        <v>202</v>
      </c>
      <c r="AR93" s="211">
        <v>202</v>
      </c>
      <c r="AS93" s="211">
        <v>202</v>
      </c>
      <c r="AT93" s="211">
        <v>202</v>
      </c>
      <c r="AU93" s="211">
        <v>198</v>
      </c>
      <c r="AV93" s="211">
        <v>198</v>
      </c>
      <c r="AW93" s="211">
        <v>198</v>
      </c>
      <c r="AX93" s="211">
        <v>197</v>
      </c>
      <c r="AY93" s="211">
        <v>196</v>
      </c>
      <c r="AZ93" s="313">
        <v>195</v>
      </c>
      <c r="BA93" s="313">
        <v>195</v>
      </c>
      <c r="BB93" s="313">
        <v>195</v>
      </c>
      <c r="BC93" s="313">
        <v>195</v>
      </c>
      <c r="BD93" s="313">
        <v>195</v>
      </c>
      <c r="BE93" s="313">
        <v>194</v>
      </c>
      <c r="BF93" s="313">
        <v>190</v>
      </c>
      <c r="BG93" s="313">
        <v>191</v>
      </c>
      <c r="BH93" s="313">
        <v>191</v>
      </c>
      <c r="BI93" s="313">
        <v>191</v>
      </c>
      <c r="BJ93" s="313">
        <v>193</v>
      </c>
      <c r="BK93" s="313">
        <v>192</v>
      </c>
      <c r="BL93" s="211">
        <v>190</v>
      </c>
      <c r="BM93" s="211">
        <v>189</v>
      </c>
      <c r="BN93" s="211">
        <v>190</v>
      </c>
      <c r="BO93" s="211">
        <v>190</v>
      </c>
      <c r="BP93" s="211">
        <v>190</v>
      </c>
      <c r="BQ93" s="211">
        <v>190</v>
      </c>
      <c r="BR93" s="211">
        <v>188</v>
      </c>
      <c r="BS93" s="211">
        <v>187</v>
      </c>
      <c r="BT93" s="211">
        <v>187</v>
      </c>
      <c r="BU93" s="211">
        <v>187</v>
      </c>
      <c r="BV93" s="211">
        <v>187</v>
      </c>
      <c r="BW93" s="211">
        <v>187</v>
      </c>
      <c r="BX93" s="313">
        <v>188</v>
      </c>
      <c r="BY93" s="313">
        <v>188</v>
      </c>
      <c r="BZ93" s="313">
        <v>194</v>
      </c>
      <c r="CA93" s="313">
        <v>191</v>
      </c>
      <c r="CB93" s="313">
        <v>191</v>
      </c>
      <c r="CC93" s="313">
        <v>188</v>
      </c>
      <c r="CD93" s="313">
        <v>188</v>
      </c>
      <c r="CE93" s="313">
        <v>186</v>
      </c>
      <c r="CF93" s="313">
        <v>185</v>
      </c>
      <c r="CG93" s="313">
        <v>187</v>
      </c>
      <c r="CH93" s="313">
        <v>187</v>
      </c>
      <c r="CI93" s="313">
        <v>181</v>
      </c>
      <c r="CJ93" s="211">
        <v>182</v>
      </c>
      <c r="CK93" s="211">
        <v>181</v>
      </c>
      <c r="CL93" s="211">
        <v>179</v>
      </c>
      <c r="CM93" s="211">
        <v>180</v>
      </c>
      <c r="CN93" s="211">
        <v>180</v>
      </c>
      <c r="CO93" s="211">
        <v>185</v>
      </c>
      <c r="CP93" s="211">
        <v>188</v>
      </c>
      <c r="CQ93" s="211">
        <v>189</v>
      </c>
      <c r="CR93" s="211">
        <v>189</v>
      </c>
      <c r="CS93" s="211">
        <v>188</v>
      </c>
      <c r="CT93" s="211">
        <v>189</v>
      </c>
      <c r="CU93" s="211">
        <v>188</v>
      </c>
      <c r="CV93" s="313">
        <v>186</v>
      </c>
      <c r="CW93" s="313">
        <v>186</v>
      </c>
      <c r="CX93" s="313">
        <v>187</v>
      </c>
      <c r="CY93" s="313">
        <v>187</v>
      </c>
      <c r="CZ93" s="313">
        <v>187</v>
      </c>
      <c r="DA93" s="313">
        <v>189</v>
      </c>
      <c r="DB93" s="313">
        <v>189</v>
      </c>
      <c r="DC93" s="313">
        <v>190</v>
      </c>
      <c r="DD93" s="313">
        <v>193</v>
      </c>
      <c r="DE93" s="313">
        <v>193</v>
      </c>
      <c r="DF93" s="313">
        <v>191</v>
      </c>
      <c r="DG93" s="313">
        <v>187</v>
      </c>
      <c r="DH93" s="211">
        <v>188</v>
      </c>
      <c r="DI93" s="211">
        <v>198</v>
      </c>
      <c r="DJ93" s="211">
        <v>193</v>
      </c>
      <c r="DK93" s="211">
        <v>196</v>
      </c>
      <c r="DL93" s="211">
        <v>198</v>
      </c>
      <c r="DM93" s="211">
        <v>200</v>
      </c>
      <c r="DN93" s="211">
        <v>198</v>
      </c>
      <c r="DO93" s="211">
        <v>197</v>
      </c>
      <c r="DP93" s="211">
        <v>198</v>
      </c>
      <c r="DQ93" s="211">
        <v>201</v>
      </c>
      <c r="DR93" s="211">
        <v>204</v>
      </c>
      <c r="DS93" s="211">
        <v>204</v>
      </c>
      <c r="DT93" s="211">
        <v>205</v>
      </c>
      <c r="DU93" s="211">
        <v>202</v>
      </c>
      <c r="DV93" s="211">
        <v>202</v>
      </c>
      <c r="DW93" s="211">
        <v>204</v>
      </c>
      <c r="DX93" s="319">
        <v>204</v>
      </c>
      <c r="DY93" s="328">
        <v>204</v>
      </c>
      <c r="DZ93" s="211">
        <v>205</v>
      </c>
      <c r="EA93" s="324">
        <v>1</v>
      </c>
      <c r="EB93" s="325">
        <v>100.490196078431</v>
      </c>
      <c r="EC93" s="324">
        <v>1</v>
      </c>
      <c r="ED93" s="325">
        <v>100.490196078431</v>
      </c>
    </row>
    <row r="94" spans="1:134" ht="15" outlineLevel="2">
      <c r="A94" s="310">
        <v>541</v>
      </c>
      <c r="B94" s="311" t="s">
        <v>538</v>
      </c>
      <c r="C94" s="312" t="s">
        <v>435</v>
      </c>
      <c r="D94" s="313">
        <v>275</v>
      </c>
      <c r="E94" s="313">
        <v>275</v>
      </c>
      <c r="F94" s="313">
        <v>275</v>
      </c>
      <c r="G94" s="313">
        <v>275</v>
      </c>
      <c r="H94" s="313">
        <v>275</v>
      </c>
      <c r="I94" s="313">
        <v>276</v>
      </c>
      <c r="J94" s="313">
        <v>276</v>
      </c>
      <c r="K94" s="313">
        <v>276</v>
      </c>
      <c r="L94" s="313">
        <v>276</v>
      </c>
      <c r="M94" s="313">
        <v>276</v>
      </c>
      <c r="N94" s="313">
        <v>276</v>
      </c>
      <c r="O94" s="313">
        <v>281</v>
      </c>
      <c r="P94" s="211">
        <v>281</v>
      </c>
      <c r="Q94" s="211">
        <v>241</v>
      </c>
      <c r="R94" s="211">
        <v>237</v>
      </c>
      <c r="S94" s="211">
        <v>315</v>
      </c>
      <c r="T94" s="211">
        <v>310</v>
      </c>
      <c r="U94" s="211">
        <v>312</v>
      </c>
      <c r="V94" s="211">
        <v>307</v>
      </c>
      <c r="W94" s="211">
        <v>306</v>
      </c>
      <c r="X94" s="211">
        <v>305</v>
      </c>
      <c r="Y94" s="211">
        <v>304</v>
      </c>
      <c r="Z94" s="211">
        <v>304</v>
      </c>
      <c r="AA94" s="211">
        <v>304</v>
      </c>
      <c r="AB94" s="313">
        <v>304</v>
      </c>
      <c r="AC94" s="313">
        <v>304</v>
      </c>
      <c r="AD94" s="313">
        <v>305</v>
      </c>
      <c r="AE94" s="313">
        <v>305</v>
      </c>
      <c r="AF94" s="313">
        <v>299</v>
      </c>
      <c r="AG94" s="313">
        <v>299</v>
      </c>
      <c r="AH94" s="313">
        <v>298</v>
      </c>
      <c r="AI94" s="313">
        <v>298</v>
      </c>
      <c r="AJ94" s="313">
        <v>298</v>
      </c>
      <c r="AK94" s="313">
        <v>298</v>
      </c>
      <c r="AL94" s="313">
        <v>299</v>
      </c>
      <c r="AM94" s="313">
        <v>299</v>
      </c>
      <c r="AN94" s="211">
        <v>298</v>
      </c>
      <c r="AO94" s="211">
        <v>296</v>
      </c>
      <c r="AP94" s="211">
        <v>294</v>
      </c>
      <c r="AQ94" s="211">
        <v>294</v>
      </c>
      <c r="AR94" s="211">
        <v>294</v>
      </c>
      <c r="AS94" s="211">
        <v>294</v>
      </c>
      <c r="AT94" s="211">
        <v>292</v>
      </c>
      <c r="AU94" s="211">
        <v>291</v>
      </c>
      <c r="AV94" s="211">
        <v>290</v>
      </c>
      <c r="AW94" s="211">
        <v>289</v>
      </c>
      <c r="AX94" s="211">
        <v>289</v>
      </c>
      <c r="AY94" s="211">
        <v>289</v>
      </c>
      <c r="AZ94" s="313">
        <v>288</v>
      </c>
      <c r="BA94" s="313">
        <v>288</v>
      </c>
      <c r="BB94" s="313">
        <v>284</v>
      </c>
      <c r="BC94" s="313">
        <v>284</v>
      </c>
      <c r="BD94" s="313">
        <v>284</v>
      </c>
      <c r="BE94" s="313">
        <v>284</v>
      </c>
      <c r="BF94" s="313">
        <v>279</v>
      </c>
      <c r="BG94" s="313">
        <v>278</v>
      </c>
      <c r="BH94" s="313">
        <v>278</v>
      </c>
      <c r="BI94" s="313">
        <v>278</v>
      </c>
      <c r="BJ94" s="313">
        <v>279</v>
      </c>
      <c r="BK94" s="313">
        <v>278</v>
      </c>
      <c r="BL94" s="211">
        <v>278</v>
      </c>
      <c r="BM94" s="211">
        <v>278</v>
      </c>
      <c r="BN94" s="211">
        <v>287</v>
      </c>
      <c r="BO94" s="211">
        <v>287</v>
      </c>
      <c r="BP94" s="211">
        <v>287</v>
      </c>
      <c r="BQ94" s="211">
        <v>287</v>
      </c>
      <c r="BR94" s="211">
        <v>282</v>
      </c>
      <c r="BS94" s="211">
        <v>282</v>
      </c>
      <c r="BT94" s="211">
        <v>282</v>
      </c>
      <c r="BU94" s="211">
        <v>280</v>
      </c>
      <c r="BV94" s="211">
        <v>277</v>
      </c>
      <c r="BW94" s="211">
        <v>277</v>
      </c>
      <c r="BX94" s="313">
        <v>279</v>
      </c>
      <c r="BY94" s="313">
        <v>278</v>
      </c>
      <c r="BZ94" s="313">
        <v>309</v>
      </c>
      <c r="CA94" s="313">
        <v>310</v>
      </c>
      <c r="CB94" s="313">
        <v>309</v>
      </c>
      <c r="CC94" s="313">
        <v>307</v>
      </c>
      <c r="CD94" s="313">
        <v>306</v>
      </c>
      <c r="CE94" s="313">
        <v>305</v>
      </c>
      <c r="CF94" s="313">
        <v>303</v>
      </c>
      <c r="CG94" s="313">
        <v>303</v>
      </c>
      <c r="CH94" s="313">
        <v>302</v>
      </c>
      <c r="CI94" s="313">
        <v>292</v>
      </c>
      <c r="CJ94" s="211">
        <v>294</v>
      </c>
      <c r="CK94" s="211">
        <v>293</v>
      </c>
      <c r="CL94" s="211">
        <v>294</v>
      </c>
      <c r="CM94" s="211">
        <v>301</v>
      </c>
      <c r="CN94" s="211">
        <v>298</v>
      </c>
      <c r="CO94" s="211">
        <v>290</v>
      </c>
      <c r="CP94" s="211">
        <v>292</v>
      </c>
      <c r="CQ94" s="211">
        <v>291</v>
      </c>
      <c r="CR94" s="211">
        <v>291</v>
      </c>
      <c r="CS94" s="211">
        <v>288</v>
      </c>
      <c r="CT94" s="211">
        <v>292</v>
      </c>
      <c r="CU94" s="211">
        <v>290</v>
      </c>
      <c r="CV94" s="313">
        <v>289</v>
      </c>
      <c r="CW94" s="313">
        <v>289</v>
      </c>
      <c r="CX94" s="313">
        <v>290</v>
      </c>
      <c r="CY94" s="313">
        <v>292</v>
      </c>
      <c r="CZ94" s="313">
        <v>292</v>
      </c>
      <c r="DA94" s="313">
        <v>291</v>
      </c>
      <c r="DB94" s="313">
        <v>291</v>
      </c>
      <c r="DC94" s="313">
        <v>293</v>
      </c>
      <c r="DD94" s="313">
        <v>292</v>
      </c>
      <c r="DE94" s="313">
        <v>292</v>
      </c>
      <c r="DF94" s="313">
        <v>290</v>
      </c>
      <c r="DG94" s="313">
        <v>289</v>
      </c>
      <c r="DH94" s="211">
        <v>289</v>
      </c>
      <c r="DI94" s="211">
        <v>294</v>
      </c>
      <c r="DJ94" s="211">
        <v>295</v>
      </c>
      <c r="DK94" s="211">
        <v>293</v>
      </c>
      <c r="DL94" s="211">
        <v>294</v>
      </c>
      <c r="DM94" s="211">
        <v>294</v>
      </c>
      <c r="DN94" s="211">
        <v>295</v>
      </c>
      <c r="DO94" s="211">
        <v>295</v>
      </c>
      <c r="DP94" s="211">
        <v>294</v>
      </c>
      <c r="DQ94" s="211">
        <v>294</v>
      </c>
      <c r="DR94" s="211">
        <v>291</v>
      </c>
      <c r="DS94" s="211">
        <v>291</v>
      </c>
      <c r="DT94" s="211">
        <v>290</v>
      </c>
      <c r="DU94" s="211">
        <v>288</v>
      </c>
      <c r="DV94" s="211">
        <v>288</v>
      </c>
      <c r="DW94" s="211">
        <v>288</v>
      </c>
      <c r="DX94" s="319">
        <v>288</v>
      </c>
      <c r="DY94" s="328">
        <v>287</v>
      </c>
      <c r="DZ94" s="211">
        <v>284</v>
      </c>
      <c r="EA94" s="324">
        <v>-3</v>
      </c>
      <c r="EB94" s="325">
        <v>98.9547038327526</v>
      </c>
      <c r="EC94" s="324">
        <v>-7</v>
      </c>
      <c r="ED94" s="325">
        <v>97.594501718213095</v>
      </c>
    </row>
    <row r="95" spans="1:134" ht="15" outlineLevel="2">
      <c r="A95" s="310">
        <v>607</v>
      </c>
      <c r="B95" s="311" t="s">
        <v>538</v>
      </c>
      <c r="C95" s="312" t="s">
        <v>442</v>
      </c>
      <c r="D95" s="313">
        <v>137</v>
      </c>
      <c r="E95" s="313">
        <v>137</v>
      </c>
      <c r="F95" s="313">
        <v>136</v>
      </c>
      <c r="G95" s="313">
        <v>136</v>
      </c>
      <c r="H95" s="313">
        <v>136</v>
      </c>
      <c r="I95" s="313">
        <v>149</v>
      </c>
      <c r="J95" s="313">
        <v>146</v>
      </c>
      <c r="K95" s="313">
        <v>147</v>
      </c>
      <c r="L95" s="313">
        <v>147</v>
      </c>
      <c r="M95" s="313">
        <v>147</v>
      </c>
      <c r="N95" s="313">
        <v>146</v>
      </c>
      <c r="O95" s="313">
        <v>148</v>
      </c>
      <c r="P95" s="211">
        <v>147</v>
      </c>
      <c r="Q95" s="211">
        <v>123</v>
      </c>
      <c r="R95" s="211">
        <v>122</v>
      </c>
      <c r="S95" s="211">
        <v>170</v>
      </c>
      <c r="T95" s="211">
        <v>169</v>
      </c>
      <c r="U95" s="211">
        <v>171</v>
      </c>
      <c r="V95" s="211">
        <v>171</v>
      </c>
      <c r="W95" s="211">
        <v>171</v>
      </c>
      <c r="X95" s="211">
        <v>171</v>
      </c>
      <c r="Y95" s="211">
        <v>170</v>
      </c>
      <c r="Z95" s="211">
        <v>170</v>
      </c>
      <c r="AA95" s="211">
        <v>170</v>
      </c>
      <c r="AB95" s="313">
        <v>170</v>
      </c>
      <c r="AC95" s="313">
        <v>169</v>
      </c>
      <c r="AD95" s="313">
        <v>170</v>
      </c>
      <c r="AE95" s="313">
        <v>170</v>
      </c>
      <c r="AF95" s="313">
        <v>171</v>
      </c>
      <c r="AG95" s="313">
        <v>171</v>
      </c>
      <c r="AH95" s="313">
        <v>173</v>
      </c>
      <c r="AI95" s="313">
        <v>173</v>
      </c>
      <c r="AJ95" s="313">
        <v>174</v>
      </c>
      <c r="AK95" s="313">
        <v>175</v>
      </c>
      <c r="AL95" s="313">
        <v>176</v>
      </c>
      <c r="AM95" s="313">
        <v>175</v>
      </c>
      <c r="AN95" s="211">
        <v>174</v>
      </c>
      <c r="AO95" s="211">
        <v>174</v>
      </c>
      <c r="AP95" s="211">
        <v>174</v>
      </c>
      <c r="AQ95" s="211">
        <v>173</v>
      </c>
      <c r="AR95" s="211">
        <v>172</v>
      </c>
      <c r="AS95" s="211">
        <v>172</v>
      </c>
      <c r="AT95" s="211">
        <v>171</v>
      </c>
      <c r="AU95" s="211">
        <v>171</v>
      </c>
      <c r="AV95" s="211">
        <v>171</v>
      </c>
      <c r="AW95" s="211">
        <v>171</v>
      </c>
      <c r="AX95" s="211">
        <v>171</v>
      </c>
      <c r="AY95" s="211">
        <v>171</v>
      </c>
      <c r="AZ95" s="313">
        <v>171</v>
      </c>
      <c r="BA95" s="313">
        <v>169</v>
      </c>
      <c r="BB95" s="313">
        <v>167</v>
      </c>
      <c r="BC95" s="313">
        <v>165</v>
      </c>
      <c r="BD95" s="313">
        <v>165</v>
      </c>
      <c r="BE95" s="313">
        <v>165</v>
      </c>
      <c r="BF95" s="313">
        <v>160</v>
      </c>
      <c r="BG95" s="313">
        <v>158</v>
      </c>
      <c r="BH95" s="313">
        <v>159</v>
      </c>
      <c r="BI95" s="313">
        <v>161</v>
      </c>
      <c r="BJ95" s="313">
        <v>164</v>
      </c>
      <c r="BK95" s="313">
        <v>164</v>
      </c>
      <c r="BL95" s="211">
        <v>167</v>
      </c>
      <c r="BM95" s="211">
        <v>167</v>
      </c>
      <c r="BN95" s="211">
        <v>168</v>
      </c>
      <c r="BO95" s="211">
        <v>168</v>
      </c>
      <c r="BP95" s="211">
        <v>168</v>
      </c>
      <c r="BQ95" s="211">
        <v>168</v>
      </c>
      <c r="BR95" s="211">
        <v>168</v>
      </c>
      <c r="BS95" s="211">
        <v>169</v>
      </c>
      <c r="BT95" s="211">
        <v>168</v>
      </c>
      <c r="BU95" s="211">
        <v>165</v>
      </c>
      <c r="BV95" s="211">
        <v>163</v>
      </c>
      <c r="BW95" s="211">
        <v>163</v>
      </c>
      <c r="BX95" s="313">
        <v>163</v>
      </c>
      <c r="BY95" s="313">
        <v>161</v>
      </c>
      <c r="BZ95" s="313">
        <v>171</v>
      </c>
      <c r="CA95" s="313">
        <v>169</v>
      </c>
      <c r="CB95" s="313">
        <v>172</v>
      </c>
      <c r="CC95" s="313">
        <v>172</v>
      </c>
      <c r="CD95" s="313">
        <v>173</v>
      </c>
      <c r="CE95" s="313">
        <v>173</v>
      </c>
      <c r="CF95" s="313">
        <v>174</v>
      </c>
      <c r="CG95" s="313">
        <v>177</v>
      </c>
      <c r="CH95" s="313">
        <v>175</v>
      </c>
      <c r="CI95" s="313">
        <v>177</v>
      </c>
      <c r="CJ95" s="211">
        <v>176</v>
      </c>
      <c r="CK95" s="211">
        <v>173</v>
      </c>
      <c r="CL95" s="211">
        <v>176</v>
      </c>
      <c r="CM95" s="211">
        <v>178</v>
      </c>
      <c r="CN95" s="211">
        <v>177</v>
      </c>
      <c r="CO95" s="211">
        <v>179</v>
      </c>
      <c r="CP95" s="211">
        <v>179</v>
      </c>
      <c r="CQ95" s="211">
        <v>181</v>
      </c>
      <c r="CR95" s="211">
        <v>179</v>
      </c>
      <c r="CS95" s="211">
        <v>181</v>
      </c>
      <c r="CT95" s="211">
        <v>181</v>
      </c>
      <c r="CU95" s="211">
        <v>181</v>
      </c>
      <c r="CV95" s="313">
        <v>181</v>
      </c>
      <c r="CW95" s="313">
        <v>179</v>
      </c>
      <c r="CX95" s="313">
        <v>180</v>
      </c>
      <c r="CY95" s="313">
        <v>178</v>
      </c>
      <c r="CZ95" s="313">
        <v>177</v>
      </c>
      <c r="DA95" s="313">
        <v>179</v>
      </c>
      <c r="DB95" s="313">
        <v>181</v>
      </c>
      <c r="DC95" s="313">
        <v>181</v>
      </c>
      <c r="DD95" s="313">
        <v>181</v>
      </c>
      <c r="DE95" s="313">
        <v>179</v>
      </c>
      <c r="DF95" s="313">
        <v>177</v>
      </c>
      <c r="DG95" s="313">
        <v>176</v>
      </c>
      <c r="DH95" s="211">
        <v>175</v>
      </c>
      <c r="DI95" s="211">
        <v>177</v>
      </c>
      <c r="DJ95" s="211">
        <v>171</v>
      </c>
      <c r="DK95" s="211">
        <v>173</v>
      </c>
      <c r="DL95" s="211">
        <v>175</v>
      </c>
      <c r="DM95" s="211">
        <v>175</v>
      </c>
      <c r="DN95" s="211">
        <v>178</v>
      </c>
      <c r="DO95" s="211">
        <v>178</v>
      </c>
      <c r="DP95" s="211">
        <v>178</v>
      </c>
      <c r="DQ95" s="211">
        <v>181</v>
      </c>
      <c r="DR95" s="211">
        <v>182</v>
      </c>
      <c r="DS95" s="211">
        <v>182</v>
      </c>
      <c r="DT95" s="211">
        <v>181</v>
      </c>
      <c r="DU95" s="211">
        <v>180</v>
      </c>
      <c r="DV95" s="211">
        <v>180</v>
      </c>
      <c r="DW95" s="211">
        <v>178</v>
      </c>
      <c r="DX95" s="319">
        <v>179</v>
      </c>
      <c r="DY95" s="328">
        <v>181</v>
      </c>
      <c r="DZ95" s="211">
        <v>183</v>
      </c>
      <c r="EA95" s="324">
        <v>2</v>
      </c>
      <c r="EB95" s="325">
        <v>101.10497237569101</v>
      </c>
      <c r="EC95" s="324">
        <v>1</v>
      </c>
      <c r="ED95" s="325">
        <v>100.549450549451</v>
      </c>
    </row>
    <row r="96" spans="1:134" ht="15" outlineLevel="2">
      <c r="A96" s="310">
        <v>615</v>
      </c>
      <c r="B96" s="311" t="s">
        <v>538</v>
      </c>
      <c r="C96" s="312" t="s">
        <v>443</v>
      </c>
      <c r="D96" s="313">
        <v>1436</v>
      </c>
      <c r="E96" s="313">
        <v>1436</v>
      </c>
      <c r="F96" s="313">
        <v>1435</v>
      </c>
      <c r="G96" s="313">
        <v>1435</v>
      </c>
      <c r="H96" s="313">
        <v>1435</v>
      </c>
      <c r="I96" s="313">
        <v>1480</v>
      </c>
      <c r="J96" s="313">
        <v>1480</v>
      </c>
      <c r="K96" s="313">
        <v>1481</v>
      </c>
      <c r="L96" s="313">
        <v>1481</v>
      </c>
      <c r="M96" s="313">
        <v>1480</v>
      </c>
      <c r="N96" s="313">
        <v>1474</v>
      </c>
      <c r="O96" s="313">
        <v>1526</v>
      </c>
      <c r="P96" s="211">
        <v>1517</v>
      </c>
      <c r="Q96" s="211">
        <v>1318</v>
      </c>
      <c r="R96" s="211">
        <v>1287</v>
      </c>
      <c r="S96" s="211">
        <v>1880</v>
      </c>
      <c r="T96" s="211">
        <v>1847</v>
      </c>
      <c r="U96" s="211">
        <v>1904</v>
      </c>
      <c r="V96" s="211">
        <v>1875</v>
      </c>
      <c r="W96" s="211">
        <v>1871</v>
      </c>
      <c r="X96" s="211">
        <v>1868</v>
      </c>
      <c r="Y96" s="211">
        <v>1881</v>
      </c>
      <c r="Z96" s="211">
        <v>1879</v>
      </c>
      <c r="AA96" s="211">
        <v>1874</v>
      </c>
      <c r="AB96" s="313">
        <v>1871</v>
      </c>
      <c r="AC96" s="313">
        <v>1866</v>
      </c>
      <c r="AD96" s="313">
        <v>1876</v>
      </c>
      <c r="AE96" s="313">
        <v>1876</v>
      </c>
      <c r="AF96" s="313">
        <v>1868</v>
      </c>
      <c r="AG96" s="313">
        <v>1857</v>
      </c>
      <c r="AH96" s="313">
        <v>1862</v>
      </c>
      <c r="AI96" s="313">
        <v>1873</v>
      </c>
      <c r="AJ96" s="313">
        <v>1872</v>
      </c>
      <c r="AK96" s="313">
        <v>1869</v>
      </c>
      <c r="AL96" s="313">
        <v>1866</v>
      </c>
      <c r="AM96" s="313">
        <v>1863</v>
      </c>
      <c r="AN96" s="211">
        <v>1856</v>
      </c>
      <c r="AO96" s="211">
        <v>1855</v>
      </c>
      <c r="AP96" s="211">
        <v>1852</v>
      </c>
      <c r="AQ96" s="211">
        <v>1844</v>
      </c>
      <c r="AR96" s="211">
        <v>1841</v>
      </c>
      <c r="AS96" s="211">
        <v>1835</v>
      </c>
      <c r="AT96" s="211">
        <v>1827</v>
      </c>
      <c r="AU96" s="211">
        <v>1808</v>
      </c>
      <c r="AV96" s="211">
        <v>1798</v>
      </c>
      <c r="AW96" s="211">
        <v>1792</v>
      </c>
      <c r="AX96" s="211">
        <v>1783</v>
      </c>
      <c r="AY96" s="211">
        <v>1778</v>
      </c>
      <c r="AZ96" s="313">
        <v>1771</v>
      </c>
      <c r="BA96" s="313">
        <v>1763</v>
      </c>
      <c r="BB96" s="313">
        <v>1748</v>
      </c>
      <c r="BC96" s="313">
        <v>1745</v>
      </c>
      <c r="BD96" s="313">
        <v>1739</v>
      </c>
      <c r="BE96" s="313">
        <v>1734</v>
      </c>
      <c r="BF96" s="313">
        <v>1683</v>
      </c>
      <c r="BG96" s="313">
        <v>1686</v>
      </c>
      <c r="BH96" s="313">
        <v>1680</v>
      </c>
      <c r="BI96" s="313">
        <v>1678</v>
      </c>
      <c r="BJ96" s="313">
        <v>1687</v>
      </c>
      <c r="BK96" s="313">
        <v>1684</v>
      </c>
      <c r="BL96" s="211">
        <v>1701</v>
      </c>
      <c r="BM96" s="211">
        <v>1698</v>
      </c>
      <c r="BN96" s="211">
        <v>1760</v>
      </c>
      <c r="BO96" s="211">
        <v>1762</v>
      </c>
      <c r="BP96" s="211">
        <v>1762</v>
      </c>
      <c r="BQ96" s="211">
        <v>1769</v>
      </c>
      <c r="BR96" s="211">
        <v>1739</v>
      </c>
      <c r="BS96" s="211">
        <v>1747</v>
      </c>
      <c r="BT96" s="211">
        <v>1742</v>
      </c>
      <c r="BU96" s="211">
        <v>1734</v>
      </c>
      <c r="BV96" s="211">
        <v>1732</v>
      </c>
      <c r="BW96" s="211">
        <v>1732</v>
      </c>
      <c r="BX96" s="313">
        <v>1762</v>
      </c>
      <c r="BY96" s="313">
        <v>1760</v>
      </c>
      <c r="BZ96" s="313">
        <v>1924</v>
      </c>
      <c r="CA96" s="313">
        <v>1929</v>
      </c>
      <c r="CB96" s="313">
        <v>1929</v>
      </c>
      <c r="CC96" s="313">
        <v>1919</v>
      </c>
      <c r="CD96" s="313">
        <v>1912</v>
      </c>
      <c r="CE96" s="313">
        <v>1904</v>
      </c>
      <c r="CF96" s="313">
        <v>1899</v>
      </c>
      <c r="CG96" s="313">
        <v>1907</v>
      </c>
      <c r="CH96" s="313">
        <v>1894</v>
      </c>
      <c r="CI96" s="313">
        <v>1856</v>
      </c>
      <c r="CJ96" s="211">
        <v>1850</v>
      </c>
      <c r="CK96" s="211">
        <v>1853</v>
      </c>
      <c r="CL96" s="211">
        <v>1843</v>
      </c>
      <c r="CM96" s="211">
        <v>1873</v>
      </c>
      <c r="CN96" s="211">
        <v>1870</v>
      </c>
      <c r="CO96" s="211">
        <v>1868</v>
      </c>
      <c r="CP96" s="211">
        <v>1866</v>
      </c>
      <c r="CQ96" s="211">
        <v>1877</v>
      </c>
      <c r="CR96" s="211">
        <v>1874</v>
      </c>
      <c r="CS96" s="211">
        <v>1864</v>
      </c>
      <c r="CT96" s="211">
        <v>1864</v>
      </c>
      <c r="CU96" s="211">
        <v>1861</v>
      </c>
      <c r="CV96" s="313">
        <v>1857</v>
      </c>
      <c r="CW96" s="313">
        <v>1853</v>
      </c>
      <c r="CX96" s="313">
        <v>1871</v>
      </c>
      <c r="CY96" s="313">
        <v>1878</v>
      </c>
      <c r="CZ96" s="313">
        <v>1880</v>
      </c>
      <c r="DA96" s="313">
        <v>1884</v>
      </c>
      <c r="DB96" s="313">
        <v>1877</v>
      </c>
      <c r="DC96" s="313">
        <v>1882</v>
      </c>
      <c r="DD96" s="313">
        <v>1888</v>
      </c>
      <c r="DE96" s="313">
        <v>1886</v>
      </c>
      <c r="DF96" s="313">
        <v>1889</v>
      </c>
      <c r="DG96" s="313">
        <v>1848</v>
      </c>
      <c r="DH96" s="211">
        <v>1855</v>
      </c>
      <c r="DI96" s="211">
        <v>1856</v>
      </c>
      <c r="DJ96" s="211">
        <v>1861</v>
      </c>
      <c r="DK96" s="211">
        <v>1899</v>
      </c>
      <c r="DL96" s="211">
        <v>1912</v>
      </c>
      <c r="DM96" s="211">
        <v>1919</v>
      </c>
      <c r="DN96" s="211">
        <v>1927</v>
      </c>
      <c r="DO96" s="211">
        <v>1928</v>
      </c>
      <c r="DP96" s="211">
        <v>1939</v>
      </c>
      <c r="DQ96" s="211">
        <v>1926</v>
      </c>
      <c r="DR96" s="211">
        <v>1938</v>
      </c>
      <c r="DS96" s="211">
        <v>1938</v>
      </c>
      <c r="DT96" s="211">
        <v>1948</v>
      </c>
      <c r="DU96" s="211">
        <v>1943</v>
      </c>
      <c r="DV96" s="211">
        <v>1960</v>
      </c>
      <c r="DW96" s="211">
        <v>1960</v>
      </c>
      <c r="DX96" s="319">
        <v>1969</v>
      </c>
      <c r="DY96" s="328">
        <v>1985</v>
      </c>
      <c r="DZ96" s="211">
        <v>1992</v>
      </c>
      <c r="EA96" s="324">
        <v>7</v>
      </c>
      <c r="EB96" s="325">
        <v>100.35264483627201</v>
      </c>
      <c r="EC96" s="324">
        <v>54</v>
      </c>
      <c r="ED96" s="325">
        <v>102.78637770897799</v>
      </c>
    </row>
    <row r="97" spans="1:134" ht="15" outlineLevel="2">
      <c r="A97" s="310">
        <v>649</v>
      </c>
      <c r="B97" s="311" t="s">
        <v>538</v>
      </c>
      <c r="C97" s="312" t="s">
        <v>448</v>
      </c>
      <c r="D97" s="313">
        <v>245</v>
      </c>
      <c r="E97" s="313">
        <v>245</v>
      </c>
      <c r="F97" s="313">
        <v>245</v>
      </c>
      <c r="G97" s="313">
        <v>245</v>
      </c>
      <c r="H97" s="313">
        <v>245</v>
      </c>
      <c r="I97" s="313">
        <v>249</v>
      </c>
      <c r="J97" s="313">
        <v>249</v>
      </c>
      <c r="K97" s="313">
        <v>249</v>
      </c>
      <c r="L97" s="313">
        <v>249</v>
      </c>
      <c r="M97" s="313">
        <v>249</v>
      </c>
      <c r="N97" s="313">
        <v>248</v>
      </c>
      <c r="O97" s="313">
        <v>278</v>
      </c>
      <c r="P97" s="211">
        <v>276</v>
      </c>
      <c r="Q97" s="211">
        <v>221</v>
      </c>
      <c r="R97" s="211">
        <v>221</v>
      </c>
      <c r="S97" s="211">
        <v>269</v>
      </c>
      <c r="T97" s="211">
        <v>266</v>
      </c>
      <c r="U97" s="211">
        <v>271</v>
      </c>
      <c r="V97" s="211">
        <v>262</v>
      </c>
      <c r="W97" s="211">
        <v>263</v>
      </c>
      <c r="X97" s="211">
        <v>263</v>
      </c>
      <c r="Y97" s="211">
        <v>263</v>
      </c>
      <c r="Z97" s="211">
        <v>262</v>
      </c>
      <c r="AA97" s="211">
        <v>262</v>
      </c>
      <c r="AB97" s="313">
        <v>262</v>
      </c>
      <c r="AC97" s="313">
        <v>262</v>
      </c>
      <c r="AD97" s="313">
        <v>263</v>
      </c>
      <c r="AE97" s="313">
        <v>263</v>
      </c>
      <c r="AF97" s="313">
        <v>264</v>
      </c>
      <c r="AG97" s="313">
        <v>264</v>
      </c>
      <c r="AH97" s="313">
        <v>265</v>
      </c>
      <c r="AI97" s="313">
        <v>265</v>
      </c>
      <c r="AJ97" s="313">
        <v>263</v>
      </c>
      <c r="AK97" s="313">
        <v>262</v>
      </c>
      <c r="AL97" s="313">
        <v>261</v>
      </c>
      <c r="AM97" s="313">
        <v>261</v>
      </c>
      <c r="AN97" s="211">
        <v>261</v>
      </c>
      <c r="AO97" s="211">
        <v>263</v>
      </c>
      <c r="AP97" s="211">
        <v>263</v>
      </c>
      <c r="AQ97" s="211">
        <v>262</v>
      </c>
      <c r="AR97" s="211">
        <v>262</v>
      </c>
      <c r="AS97" s="211">
        <v>262</v>
      </c>
      <c r="AT97" s="211">
        <v>261</v>
      </c>
      <c r="AU97" s="211">
        <v>260</v>
      </c>
      <c r="AV97" s="211">
        <v>260</v>
      </c>
      <c r="AW97" s="211">
        <v>259</v>
      </c>
      <c r="AX97" s="211">
        <v>259</v>
      </c>
      <c r="AY97" s="211">
        <v>259</v>
      </c>
      <c r="AZ97" s="313">
        <v>257</v>
      </c>
      <c r="BA97" s="313">
        <v>256</v>
      </c>
      <c r="BB97" s="313">
        <v>255</v>
      </c>
      <c r="BC97" s="313">
        <v>254</v>
      </c>
      <c r="BD97" s="313">
        <v>254</v>
      </c>
      <c r="BE97" s="313">
        <v>254</v>
      </c>
      <c r="BF97" s="313">
        <v>251</v>
      </c>
      <c r="BG97" s="313">
        <v>253</v>
      </c>
      <c r="BH97" s="313">
        <v>253</v>
      </c>
      <c r="BI97" s="313">
        <v>253</v>
      </c>
      <c r="BJ97" s="313">
        <v>252</v>
      </c>
      <c r="BK97" s="313">
        <v>252</v>
      </c>
      <c r="BL97" s="211">
        <v>251</v>
      </c>
      <c r="BM97" s="211">
        <v>251</v>
      </c>
      <c r="BN97" s="211">
        <v>257</v>
      </c>
      <c r="BO97" s="211">
        <v>258</v>
      </c>
      <c r="BP97" s="211">
        <v>258</v>
      </c>
      <c r="BQ97" s="211">
        <v>259</v>
      </c>
      <c r="BR97" s="211">
        <v>256</v>
      </c>
      <c r="BS97" s="211">
        <v>255</v>
      </c>
      <c r="BT97" s="211">
        <v>255</v>
      </c>
      <c r="BU97" s="211">
        <v>253</v>
      </c>
      <c r="BV97" s="211">
        <v>253</v>
      </c>
      <c r="BW97" s="211">
        <v>254</v>
      </c>
      <c r="BX97" s="313">
        <v>255</v>
      </c>
      <c r="BY97" s="313">
        <v>256</v>
      </c>
      <c r="BZ97" s="313">
        <v>274</v>
      </c>
      <c r="CA97" s="313">
        <v>275</v>
      </c>
      <c r="CB97" s="313">
        <v>274</v>
      </c>
      <c r="CC97" s="313">
        <v>273</v>
      </c>
      <c r="CD97" s="313">
        <v>274</v>
      </c>
      <c r="CE97" s="313">
        <v>274</v>
      </c>
      <c r="CF97" s="313">
        <v>272</v>
      </c>
      <c r="CG97" s="313">
        <v>274</v>
      </c>
      <c r="CH97" s="313">
        <v>272</v>
      </c>
      <c r="CI97" s="313">
        <v>263</v>
      </c>
      <c r="CJ97" s="211">
        <v>262</v>
      </c>
      <c r="CK97" s="211">
        <v>261</v>
      </c>
      <c r="CL97" s="211">
        <v>263</v>
      </c>
      <c r="CM97" s="211">
        <v>269</v>
      </c>
      <c r="CN97" s="211">
        <v>268</v>
      </c>
      <c r="CO97" s="211">
        <v>270</v>
      </c>
      <c r="CP97" s="211">
        <v>267</v>
      </c>
      <c r="CQ97" s="211">
        <v>270</v>
      </c>
      <c r="CR97" s="211">
        <v>272</v>
      </c>
      <c r="CS97" s="211">
        <v>272</v>
      </c>
      <c r="CT97" s="211">
        <v>271</v>
      </c>
      <c r="CU97" s="211">
        <v>269</v>
      </c>
      <c r="CV97" s="313">
        <v>267</v>
      </c>
      <c r="CW97" s="313">
        <v>263</v>
      </c>
      <c r="CX97" s="313">
        <v>263</v>
      </c>
      <c r="CY97" s="313">
        <v>266</v>
      </c>
      <c r="CZ97" s="313">
        <v>265</v>
      </c>
      <c r="DA97" s="313">
        <v>265</v>
      </c>
      <c r="DB97" s="313">
        <v>264</v>
      </c>
      <c r="DC97" s="313">
        <v>265</v>
      </c>
      <c r="DD97" s="313">
        <v>267</v>
      </c>
      <c r="DE97" s="313">
        <v>264</v>
      </c>
      <c r="DF97" s="313">
        <v>264</v>
      </c>
      <c r="DG97" s="313">
        <v>262</v>
      </c>
      <c r="DH97" s="211">
        <v>262</v>
      </c>
      <c r="DI97" s="211">
        <v>276</v>
      </c>
      <c r="DJ97" s="211">
        <v>265</v>
      </c>
      <c r="DK97" s="211">
        <v>269</v>
      </c>
      <c r="DL97" s="211">
        <v>271</v>
      </c>
      <c r="DM97" s="211">
        <v>271</v>
      </c>
      <c r="DN97" s="211">
        <v>267</v>
      </c>
      <c r="DO97" s="211">
        <v>267</v>
      </c>
      <c r="DP97" s="211">
        <v>267</v>
      </c>
      <c r="DQ97" s="211">
        <v>269</v>
      </c>
      <c r="DR97" s="211">
        <v>273</v>
      </c>
      <c r="DS97" s="211">
        <v>273</v>
      </c>
      <c r="DT97" s="211">
        <v>273</v>
      </c>
      <c r="DU97" s="211">
        <v>273</v>
      </c>
      <c r="DV97" s="211">
        <v>273</v>
      </c>
      <c r="DW97" s="211">
        <v>275</v>
      </c>
      <c r="DX97" s="319">
        <v>277</v>
      </c>
      <c r="DY97" s="328">
        <v>279</v>
      </c>
      <c r="DZ97" s="211">
        <v>278</v>
      </c>
      <c r="EA97" s="324">
        <v>-1</v>
      </c>
      <c r="EB97" s="325">
        <v>99.641577060931894</v>
      </c>
      <c r="EC97" s="324">
        <v>5</v>
      </c>
      <c r="ED97" s="325">
        <v>101.831501831502</v>
      </c>
    </row>
    <row r="98" spans="1:134" ht="15" outlineLevel="2">
      <c r="A98" s="310">
        <v>652</v>
      </c>
      <c r="B98" s="311" t="s">
        <v>538</v>
      </c>
      <c r="C98" s="312" t="s">
        <v>449</v>
      </c>
      <c r="D98" s="313">
        <v>84</v>
      </c>
      <c r="E98" s="313">
        <v>84</v>
      </c>
      <c r="F98" s="313">
        <v>84</v>
      </c>
      <c r="G98" s="313">
        <v>84</v>
      </c>
      <c r="H98" s="313">
        <v>84</v>
      </c>
      <c r="I98" s="313">
        <v>84</v>
      </c>
      <c r="J98" s="313">
        <v>84</v>
      </c>
      <c r="K98" s="313">
        <v>84</v>
      </c>
      <c r="L98" s="313">
        <v>84</v>
      </c>
      <c r="M98" s="313">
        <v>84</v>
      </c>
      <c r="N98" s="313">
        <v>84</v>
      </c>
      <c r="O98" s="313">
        <v>101</v>
      </c>
      <c r="P98" s="211">
        <v>99</v>
      </c>
      <c r="Q98" s="211">
        <v>85</v>
      </c>
      <c r="R98" s="211">
        <v>85</v>
      </c>
      <c r="S98" s="211">
        <v>100</v>
      </c>
      <c r="T98" s="211">
        <v>100</v>
      </c>
      <c r="U98" s="211">
        <v>100</v>
      </c>
      <c r="V98" s="211">
        <v>99</v>
      </c>
      <c r="W98" s="211">
        <v>99</v>
      </c>
      <c r="X98" s="211">
        <v>99</v>
      </c>
      <c r="Y98" s="211">
        <v>100</v>
      </c>
      <c r="Z98" s="211">
        <v>100</v>
      </c>
      <c r="AA98" s="211">
        <v>101</v>
      </c>
      <c r="AB98" s="313">
        <v>101</v>
      </c>
      <c r="AC98" s="313">
        <v>101</v>
      </c>
      <c r="AD98" s="313">
        <v>101</v>
      </c>
      <c r="AE98" s="313">
        <v>101</v>
      </c>
      <c r="AF98" s="313">
        <v>101</v>
      </c>
      <c r="AG98" s="313">
        <v>101</v>
      </c>
      <c r="AH98" s="313">
        <v>101</v>
      </c>
      <c r="AI98" s="313">
        <v>101</v>
      </c>
      <c r="AJ98" s="313">
        <v>101</v>
      </c>
      <c r="AK98" s="313">
        <v>101</v>
      </c>
      <c r="AL98" s="313">
        <v>101</v>
      </c>
      <c r="AM98" s="313">
        <v>101</v>
      </c>
      <c r="AN98" s="211">
        <v>101</v>
      </c>
      <c r="AO98" s="211">
        <v>103</v>
      </c>
      <c r="AP98" s="211">
        <v>103</v>
      </c>
      <c r="AQ98" s="211">
        <v>103</v>
      </c>
      <c r="AR98" s="211">
        <v>103</v>
      </c>
      <c r="AS98" s="211">
        <v>102</v>
      </c>
      <c r="AT98" s="211">
        <v>101</v>
      </c>
      <c r="AU98" s="211">
        <v>100</v>
      </c>
      <c r="AV98" s="211">
        <v>99</v>
      </c>
      <c r="AW98" s="211">
        <v>99</v>
      </c>
      <c r="AX98" s="211">
        <v>99</v>
      </c>
      <c r="AY98" s="211">
        <v>98</v>
      </c>
      <c r="AZ98" s="313">
        <v>98</v>
      </c>
      <c r="BA98" s="313">
        <v>97</v>
      </c>
      <c r="BB98" s="313">
        <v>97</v>
      </c>
      <c r="BC98" s="313">
        <v>97</v>
      </c>
      <c r="BD98" s="313">
        <v>97</v>
      </c>
      <c r="BE98" s="313">
        <v>97</v>
      </c>
      <c r="BF98" s="313">
        <v>94</v>
      </c>
      <c r="BG98" s="313">
        <v>93</v>
      </c>
      <c r="BH98" s="313">
        <v>93</v>
      </c>
      <c r="BI98" s="313">
        <v>93</v>
      </c>
      <c r="BJ98" s="313">
        <v>95</v>
      </c>
      <c r="BK98" s="313">
        <v>95</v>
      </c>
      <c r="BL98" s="211">
        <v>95</v>
      </c>
      <c r="BM98" s="211">
        <v>95</v>
      </c>
      <c r="BN98" s="211">
        <v>96</v>
      </c>
      <c r="BO98" s="211">
        <v>96</v>
      </c>
      <c r="BP98" s="211">
        <v>96</v>
      </c>
      <c r="BQ98" s="211">
        <v>98</v>
      </c>
      <c r="BR98" s="211">
        <v>98</v>
      </c>
      <c r="BS98" s="211">
        <v>99</v>
      </c>
      <c r="BT98" s="211">
        <v>98</v>
      </c>
      <c r="BU98" s="211">
        <v>98</v>
      </c>
      <c r="BV98" s="211">
        <v>99</v>
      </c>
      <c r="BW98" s="211">
        <v>99</v>
      </c>
      <c r="BX98" s="313">
        <v>101</v>
      </c>
      <c r="BY98" s="313">
        <v>100</v>
      </c>
      <c r="BZ98" s="313">
        <v>108</v>
      </c>
      <c r="CA98" s="313">
        <v>108</v>
      </c>
      <c r="CB98" s="313">
        <v>110</v>
      </c>
      <c r="CC98" s="313">
        <v>109</v>
      </c>
      <c r="CD98" s="313">
        <v>108</v>
      </c>
      <c r="CE98" s="313">
        <v>108</v>
      </c>
      <c r="CF98" s="313">
        <v>108</v>
      </c>
      <c r="CG98" s="313">
        <v>109</v>
      </c>
      <c r="CH98" s="313">
        <v>108</v>
      </c>
      <c r="CI98" s="313">
        <v>109</v>
      </c>
      <c r="CJ98" s="211">
        <v>107</v>
      </c>
      <c r="CK98" s="211">
        <v>106</v>
      </c>
      <c r="CL98" s="211">
        <v>105</v>
      </c>
      <c r="CM98" s="211">
        <v>104</v>
      </c>
      <c r="CN98" s="211">
        <v>104</v>
      </c>
      <c r="CO98" s="211">
        <v>106</v>
      </c>
      <c r="CP98" s="211">
        <v>106</v>
      </c>
      <c r="CQ98" s="211">
        <v>106</v>
      </c>
      <c r="CR98" s="211">
        <v>106</v>
      </c>
      <c r="CS98" s="211">
        <v>105</v>
      </c>
      <c r="CT98" s="211">
        <v>107</v>
      </c>
      <c r="CU98" s="211">
        <v>107</v>
      </c>
      <c r="CV98" s="313">
        <v>106</v>
      </c>
      <c r="CW98" s="313">
        <v>106</v>
      </c>
      <c r="CX98" s="313">
        <v>105</v>
      </c>
      <c r="CY98" s="313">
        <v>106</v>
      </c>
      <c r="CZ98" s="313">
        <v>105</v>
      </c>
      <c r="DA98" s="313">
        <v>106</v>
      </c>
      <c r="DB98" s="313">
        <v>106</v>
      </c>
      <c r="DC98" s="313">
        <v>109</v>
      </c>
      <c r="DD98" s="313">
        <v>109</v>
      </c>
      <c r="DE98" s="313">
        <v>108</v>
      </c>
      <c r="DF98" s="313">
        <v>108</v>
      </c>
      <c r="DG98" s="313">
        <v>107</v>
      </c>
      <c r="DH98" s="211">
        <v>107</v>
      </c>
      <c r="DI98" s="211">
        <v>111</v>
      </c>
      <c r="DJ98" s="211">
        <v>108</v>
      </c>
      <c r="DK98" s="211">
        <v>109</v>
      </c>
      <c r="DL98" s="211">
        <v>106</v>
      </c>
      <c r="DM98" s="211">
        <v>110</v>
      </c>
      <c r="DN98" s="211">
        <v>110</v>
      </c>
      <c r="DO98" s="211">
        <v>110</v>
      </c>
      <c r="DP98" s="211">
        <v>110</v>
      </c>
      <c r="DQ98" s="211">
        <v>111</v>
      </c>
      <c r="DR98" s="211">
        <v>110</v>
      </c>
      <c r="DS98" s="211">
        <v>110</v>
      </c>
      <c r="DT98" s="211">
        <v>109</v>
      </c>
      <c r="DU98" s="211">
        <v>110</v>
      </c>
      <c r="DV98" s="211">
        <v>110</v>
      </c>
      <c r="DW98" s="211">
        <v>109</v>
      </c>
      <c r="DX98" s="319">
        <v>110</v>
      </c>
      <c r="DY98" s="328">
        <v>109</v>
      </c>
      <c r="DZ98" s="211">
        <v>109</v>
      </c>
      <c r="EA98" s="324">
        <v>0</v>
      </c>
      <c r="EB98" s="325">
        <v>100</v>
      </c>
      <c r="EC98" s="324">
        <v>-1</v>
      </c>
      <c r="ED98" s="325">
        <v>99.090909090909093</v>
      </c>
    </row>
    <row r="99" spans="1:134" ht="15" outlineLevel="2">
      <c r="A99" s="310">
        <v>660</v>
      </c>
      <c r="B99" s="311" t="s">
        <v>538</v>
      </c>
      <c r="C99" s="312" t="s">
        <v>453</v>
      </c>
      <c r="D99" s="313">
        <v>188</v>
      </c>
      <c r="E99" s="313">
        <v>188</v>
      </c>
      <c r="F99" s="313">
        <v>188</v>
      </c>
      <c r="G99" s="313">
        <v>188</v>
      </c>
      <c r="H99" s="313">
        <v>188</v>
      </c>
      <c r="I99" s="313">
        <v>192</v>
      </c>
      <c r="J99" s="313">
        <v>192</v>
      </c>
      <c r="K99" s="313">
        <v>192</v>
      </c>
      <c r="L99" s="313">
        <v>192</v>
      </c>
      <c r="M99" s="313">
        <v>192</v>
      </c>
      <c r="N99" s="313">
        <v>191</v>
      </c>
      <c r="O99" s="313">
        <v>208</v>
      </c>
      <c r="P99" s="211">
        <v>208</v>
      </c>
      <c r="Q99" s="211">
        <v>187</v>
      </c>
      <c r="R99" s="211">
        <v>185</v>
      </c>
      <c r="S99" s="211">
        <v>243</v>
      </c>
      <c r="T99" s="211">
        <v>238</v>
      </c>
      <c r="U99" s="211">
        <v>243</v>
      </c>
      <c r="V99" s="211">
        <v>244</v>
      </c>
      <c r="W99" s="211">
        <v>244</v>
      </c>
      <c r="X99" s="211">
        <v>244</v>
      </c>
      <c r="Y99" s="211">
        <v>249</v>
      </c>
      <c r="Z99" s="211">
        <v>249</v>
      </c>
      <c r="AA99" s="211">
        <v>251</v>
      </c>
      <c r="AB99" s="313">
        <v>252</v>
      </c>
      <c r="AC99" s="313">
        <v>251</v>
      </c>
      <c r="AD99" s="313">
        <v>252</v>
      </c>
      <c r="AE99" s="313">
        <v>252</v>
      </c>
      <c r="AF99" s="313">
        <v>251</v>
      </c>
      <c r="AG99" s="313">
        <v>250</v>
      </c>
      <c r="AH99" s="313">
        <v>251</v>
      </c>
      <c r="AI99" s="313">
        <v>252</v>
      </c>
      <c r="AJ99" s="313">
        <v>251</v>
      </c>
      <c r="AK99" s="313">
        <v>252</v>
      </c>
      <c r="AL99" s="313">
        <v>251</v>
      </c>
      <c r="AM99" s="313">
        <v>251</v>
      </c>
      <c r="AN99" s="211">
        <v>251</v>
      </c>
      <c r="AO99" s="211">
        <v>251</v>
      </c>
      <c r="AP99" s="211">
        <v>251</v>
      </c>
      <c r="AQ99" s="211">
        <v>251</v>
      </c>
      <c r="AR99" s="211">
        <v>249</v>
      </c>
      <c r="AS99" s="211">
        <v>249</v>
      </c>
      <c r="AT99" s="211">
        <v>247</v>
      </c>
      <c r="AU99" s="211">
        <v>245</v>
      </c>
      <c r="AV99" s="211">
        <v>241</v>
      </c>
      <c r="AW99" s="211">
        <v>241</v>
      </c>
      <c r="AX99" s="211">
        <v>237</v>
      </c>
      <c r="AY99" s="211">
        <v>237</v>
      </c>
      <c r="AZ99" s="313">
        <v>237</v>
      </c>
      <c r="BA99" s="313">
        <v>237</v>
      </c>
      <c r="BB99" s="313">
        <v>236</v>
      </c>
      <c r="BC99" s="313">
        <v>236</v>
      </c>
      <c r="BD99" s="313">
        <v>236</v>
      </c>
      <c r="BE99" s="313">
        <v>236</v>
      </c>
      <c r="BF99" s="313">
        <v>227</v>
      </c>
      <c r="BG99" s="313">
        <v>222</v>
      </c>
      <c r="BH99" s="313">
        <v>222</v>
      </c>
      <c r="BI99" s="313">
        <v>222</v>
      </c>
      <c r="BJ99" s="313">
        <v>222</v>
      </c>
      <c r="BK99" s="313">
        <v>222</v>
      </c>
      <c r="BL99" s="211">
        <v>221</v>
      </c>
      <c r="BM99" s="211">
        <v>221</v>
      </c>
      <c r="BN99" s="211">
        <v>224</v>
      </c>
      <c r="BO99" s="211">
        <v>225</v>
      </c>
      <c r="BP99" s="211">
        <v>225</v>
      </c>
      <c r="BQ99" s="211">
        <v>228</v>
      </c>
      <c r="BR99" s="211">
        <v>222</v>
      </c>
      <c r="BS99" s="211">
        <v>222</v>
      </c>
      <c r="BT99" s="211">
        <v>222</v>
      </c>
      <c r="BU99" s="211">
        <v>221</v>
      </c>
      <c r="BV99" s="211">
        <v>223</v>
      </c>
      <c r="BW99" s="211">
        <v>221</v>
      </c>
      <c r="BX99" s="313">
        <v>223</v>
      </c>
      <c r="BY99" s="313">
        <v>222</v>
      </c>
      <c r="BZ99" s="313">
        <v>234</v>
      </c>
      <c r="CA99" s="313">
        <v>224</v>
      </c>
      <c r="CB99" s="313">
        <v>228</v>
      </c>
      <c r="CC99" s="313">
        <v>225</v>
      </c>
      <c r="CD99" s="313">
        <v>224</v>
      </c>
      <c r="CE99" s="313">
        <v>223</v>
      </c>
      <c r="CF99" s="313">
        <v>222</v>
      </c>
      <c r="CG99" s="313">
        <v>222</v>
      </c>
      <c r="CH99" s="313">
        <v>221</v>
      </c>
      <c r="CI99" s="313">
        <v>217</v>
      </c>
      <c r="CJ99" s="211">
        <v>218</v>
      </c>
      <c r="CK99" s="211">
        <v>217</v>
      </c>
      <c r="CL99" s="211">
        <v>215</v>
      </c>
      <c r="CM99" s="211">
        <v>222</v>
      </c>
      <c r="CN99" s="211">
        <v>221</v>
      </c>
      <c r="CO99" s="211">
        <v>223</v>
      </c>
      <c r="CP99" s="211">
        <v>220</v>
      </c>
      <c r="CQ99" s="211">
        <v>222</v>
      </c>
      <c r="CR99" s="211">
        <v>223</v>
      </c>
      <c r="CS99" s="211">
        <v>221</v>
      </c>
      <c r="CT99" s="211">
        <v>222</v>
      </c>
      <c r="CU99" s="211">
        <v>223</v>
      </c>
      <c r="CV99" s="313">
        <v>222</v>
      </c>
      <c r="CW99" s="313">
        <v>220</v>
      </c>
      <c r="CX99" s="313">
        <v>220</v>
      </c>
      <c r="CY99" s="313">
        <v>225</v>
      </c>
      <c r="CZ99" s="313">
        <v>224</v>
      </c>
      <c r="DA99" s="313">
        <v>227</v>
      </c>
      <c r="DB99" s="313">
        <v>227</v>
      </c>
      <c r="DC99" s="313">
        <v>227</v>
      </c>
      <c r="DD99" s="313">
        <v>229</v>
      </c>
      <c r="DE99" s="313">
        <v>229</v>
      </c>
      <c r="DF99" s="313">
        <v>227</v>
      </c>
      <c r="DG99" s="313">
        <v>226</v>
      </c>
      <c r="DH99" s="211">
        <v>225</v>
      </c>
      <c r="DI99" s="211">
        <v>229</v>
      </c>
      <c r="DJ99" s="211">
        <v>220</v>
      </c>
      <c r="DK99" s="211">
        <v>227</v>
      </c>
      <c r="DL99" s="211">
        <v>232</v>
      </c>
      <c r="DM99" s="211">
        <v>232</v>
      </c>
      <c r="DN99" s="211">
        <v>232</v>
      </c>
      <c r="DO99" s="211">
        <v>234</v>
      </c>
      <c r="DP99" s="211">
        <v>234</v>
      </c>
      <c r="DQ99" s="211">
        <v>236</v>
      </c>
      <c r="DR99" s="211">
        <v>237</v>
      </c>
      <c r="DS99" s="211">
        <v>237</v>
      </c>
      <c r="DT99" s="211">
        <v>238</v>
      </c>
      <c r="DU99" s="211">
        <v>235</v>
      </c>
      <c r="DV99" s="211">
        <v>236</v>
      </c>
      <c r="DW99" s="211">
        <v>238</v>
      </c>
      <c r="DX99" s="319">
        <v>238</v>
      </c>
      <c r="DY99" s="328">
        <v>235</v>
      </c>
      <c r="DZ99" s="211">
        <v>234</v>
      </c>
      <c r="EA99" s="324">
        <v>-1</v>
      </c>
      <c r="EB99" s="325">
        <v>99.574468085106403</v>
      </c>
      <c r="EC99" s="324">
        <v>-3</v>
      </c>
      <c r="ED99" s="325">
        <v>98.734177215189902</v>
      </c>
    </row>
    <row r="100" spans="1:134" ht="15" outlineLevel="2">
      <c r="A100" s="310">
        <v>667</v>
      </c>
      <c r="B100" s="311" t="s">
        <v>538</v>
      </c>
      <c r="C100" s="312" t="s">
        <v>456</v>
      </c>
      <c r="D100" s="313">
        <v>230</v>
      </c>
      <c r="E100" s="313">
        <v>230</v>
      </c>
      <c r="F100" s="313">
        <v>230</v>
      </c>
      <c r="G100" s="313">
        <v>230</v>
      </c>
      <c r="H100" s="313">
        <v>230</v>
      </c>
      <c r="I100" s="313">
        <v>234</v>
      </c>
      <c r="J100" s="313">
        <v>232</v>
      </c>
      <c r="K100" s="313">
        <v>233</v>
      </c>
      <c r="L100" s="313">
        <v>233</v>
      </c>
      <c r="M100" s="313">
        <v>233</v>
      </c>
      <c r="N100" s="313">
        <v>232</v>
      </c>
      <c r="O100" s="313">
        <v>252</v>
      </c>
      <c r="P100" s="211">
        <v>247</v>
      </c>
      <c r="Q100" s="211">
        <v>201</v>
      </c>
      <c r="R100" s="211">
        <v>197</v>
      </c>
      <c r="S100" s="211">
        <v>247</v>
      </c>
      <c r="T100" s="211">
        <v>246</v>
      </c>
      <c r="U100" s="211">
        <v>248</v>
      </c>
      <c r="V100" s="211">
        <v>246</v>
      </c>
      <c r="W100" s="211">
        <v>242</v>
      </c>
      <c r="X100" s="211">
        <v>241</v>
      </c>
      <c r="Y100" s="211">
        <v>244</v>
      </c>
      <c r="Z100" s="211">
        <v>244</v>
      </c>
      <c r="AA100" s="211">
        <v>244</v>
      </c>
      <c r="AB100" s="313">
        <v>244</v>
      </c>
      <c r="AC100" s="313">
        <v>244</v>
      </c>
      <c r="AD100" s="313">
        <v>243</v>
      </c>
      <c r="AE100" s="313">
        <v>243</v>
      </c>
      <c r="AF100" s="313">
        <v>244</v>
      </c>
      <c r="AG100" s="313">
        <v>241</v>
      </c>
      <c r="AH100" s="313">
        <v>241</v>
      </c>
      <c r="AI100" s="313">
        <v>242</v>
      </c>
      <c r="AJ100" s="313">
        <v>240</v>
      </c>
      <c r="AK100" s="313">
        <v>239</v>
      </c>
      <c r="AL100" s="313">
        <v>239</v>
      </c>
      <c r="AM100" s="313">
        <v>238</v>
      </c>
      <c r="AN100" s="211">
        <v>238</v>
      </c>
      <c r="AO100" s="211">
        <v>238</v>
      </c>
      <c r="AP100" s="211">
        <v>237</v>
      </c>
      <c r="AQ100" s="211">
        <v>233</v>
      </c>
      <c r="AR100" s="211">
        <v>233</v>
      </c>
      <c r="AS100" s="211">
        <v>232</v>
      </c>
      <c r="AT100" s="211">
        <v>231</v>
      </c>
      <c r="AU100" s="211">
        <v>231</v>
      </c>
      <c r="AV100" s="211">
        <v>231</v>
      </c>
      <c r="AW100" s="211">
        <v>231</v>
      </c>
      <c r="AX100" s="211">
        <v>231</v>
      </c>
      <c r="AY100" s="211">
        <v>230</v>
      </c>
      <c r="AZ100" s="313">
        <v>230</v>
      </c>
      <c r="BA100" s="313">
        <v>228</v>
      </c>
      <c r="BB100" s="313">
        <v>229</v>
      </c>
      <c r="BC100" s="313">
        <v>229</v>
      </c>
      <c r="BD100" s="313">
        <v>229</v>
      </c>
      <c r="BE100" s="313">
        <v>227</v>
      </c>
      <c r="BF100" s="313">
        <v>225</v>
      </c>
      <c r="BG100" s="313">
        <v>227</v>
      </c>
      <c r="BH100" s="313">
        <v>226</v>
      </c>
      <c r="BI100" s="313">
        <v>226</v>
      </c>
      <c r="BJ100" s="313">
        <v>224</v>
      </c>
      <c r="BK100" s="313">
        <v>224</v>
      </c>
      <c r="BL100" s="211">
        <v>224</v>
      </c>
      <c r="BM100" s="211">
        <v>223</v>
      </c>
      <c r="BN100" s="211">
        <v>224</v>
      </c>
      <c r="BO100" s="211">
        <v>224</v>
      </c>
      <c r="BP100" s="211">
        <v>224</v>
      </c>
      <c r="BQ100" s="211">
        <v>225</v>
      </c>
      <c r="BR100" s="211">
        <v>224</v>
      </c>
      <c r="BS100" s="211">
        <v>224</v>
      </c>
      <c r="BT100" s="211">
        <v>224</v>
      </c>
      <c r="BU100" s="211">
        <v>224</v>
      </c>
      <c r="BV100" s="211">
        <v>222</v>
      </c>
      <c r="BW100" s="211">
        <v>222</v>
      </c>
      <c r="BX100" s="313">
        <v>225</v>
      </c>
      <c r="BY100" s="313">
        <v>224</v>
      </c>
      <c r="BZ100" s="313">
        <v>249</v>
      </c>
      <c r="CA100" s="313">
        <v>249</v>
      </c>
      <c r="CB100" s="313">
        <v>251</v>
      </c>
      <c r="CC100" s="313">
        <v>249</v>
      </c>
      <c r="CD100" s="313">
        <v>249</v>
      </c>
      <c r="CE100" s="313">
        <v>249</v>
      </c>
      <c r="CF100" s="313">
        <v>247</v>
      </c>
      <c r="CG100" s="313">
        <v>247</v>
      </c>
      <c r="CH100" s="313">
        <v>246</v>
      </c>
      <c r="CI100" s="313">
        <v>240</v>
      </c>
      <c r="CJ100" s="211">
        <v>237</v>
      </c>
      <c r="CK100" s="211">
        <v>237</v>
      </c>
      <c r="CL100" s="211">
        <v>236</v>
      </c>
      <c r="CM100" s="211">
        <v>239</v>
      </c>
      <c r="CN100" s="211">
        <v>238</v>
      </c>
      <c r="CO100" s="211">
        <v>239</v>
      </c>
      <c r="CP100" s="211">
        <v>236</v>
      </c>
      <c r="CQ100" s="211">
        <v>242</v>
      </c>
      <c r="CR100" s="211">
        <v>243</v>
      </c>
      <c r="CS100" s="211">
        <v>243</v>
      </c>
      <c r="CT100" s="211">
        <v>243</v>
      </c>
      <c r="CU100" s="211">
        <v>241</v>
      </c>
      <c r="CV100" s="313">
        <v>241</v>
      </c>
      <c r="CW100" s="313">
        <v>241</v>
      </c>
      <c r="CX100" s="313">
        <v>239</v>
      </c>
      <c r="CY100" s="313">
        <v>239</v>
      </c>
      <c r="CZ100" s="313">
        <v>239</v>
      </c>
      <c r="DA100" s="313">
        <v>242</v>
      </c>
      <c r="DB100" s="313">
        <v>242</v>
      </c>
      <c r="DC100" s="313">
        <v>243</v>
      </c>
      <c r="DD100" s="313">
        <v>246</v>
      </c>
      <c r="DE100" s="313">
        <v>244</v>
      </c>
      <c r="DF100" s="313">
        <v>246</v>
      </c>
      <c r="DG100" s="313">
        <v>247</v>
      </c>
      <c r="DH100" s="211">
        <v>245</v>
      </c>
      <c r="DI100" s="211">
        <v>246</v>
      </c>
      <c r="DJ100" s="211">
        <v>243</v>
      </c>
      <c r="DK100" s="211">
        <v>244</v>
      </c>
      <c r="DL100" s="211">
        <v>248</v>
      </c>
      <c r="DM100" s="211">
        <v>247</v>
      </c>
      <c r="DN100" s="211">
        <v>248</v>
      </c>
      <c r="DO100" s="211">
        <v>249</v>
      </c>
      <c r="DP100" s="211">
        <v>248</v>
      </c>
      <c r="DQ100" s="211">
        <v>250</v>
      </c>
      <c r="DR100" s="211">
        <v>250</v>
      </c>
      <c r="DS100" s="211">
        <v>250</v>
      </c>
      <c r="DT100" s="211">
        <v>253</v>
      </c>
      <c r="DU100" s="211">
        <v>251</v>
      </c>
      <c r="DV100" s="211">
        <v>251</v>
      </c>
      <c r="DW100" s="211">
        <v>251</v>
      </c>
      <c r="DX100" s="319">
        <v>251</v>
      </c>
      <c r="DY100" s="328">
        <v>250</v>
      </c>
      <c r="DZ100" s="211">
        <v>251</v>
      </c>
      <c r="EA100" s="324">
        <v>1</v>
      </c>
      <c r="EB100" s="325">
        <v>100.4</v>
      </c>
      <c r="EC100" s="324">
        <v>1</v>
      </c>
      <c r="ED100" s="325">
        <v>100.4</v>
      </c>
    </row>
    <row r="101" spans="1:134" ht="15" outlineLevel="2">
      <c r="A101" s="310">
        <v>674</v>
      </c>
      <c r="B101" s="311" t="s">
        <v>538</v>
      </c>
      <c r="C101" s="312" t="s">
        <v>458</v>
      </c>
      <c r="D101" s="313">
        <v>257</v>
      </c>
      <c r="E101" s="313">
        <v>257</v>
      </c>
      <c r="F101" s="313">
        <v>257</v>
      </c>
      <c r="G101" s="313">
        <v>257</v>
      </c>
      <c r="H101" s="313">
        <v>257</v>
      </c>
      <c r="I101" s="313">
        <v>258</v>
      </c>
      <c r="J101" s="313">
        <v>258</v>
      </c>
      <c r="K101" s="313">
        <v>258</v>
      </c>
      <c r="L101" s="313">
        <v>258</v>
      </c>
      <c r="M101" s="313">
        <v>258</v>
      </c>
      <c r="N101" s="313">
        <v>257</v>
      </c>
      <c r="O101" s="313">
        <v>263</v>
      </c>
      <c r="P101" s="211">
        <v>261</v>
      </c>
      <c r="Q101" s="211">
        <v>238</v>
      </c>
      <c r="R101" s="211">
        <v>234</v>
      </c>
      <c r="S101" s="211">
        <v>310</v>
      </c>
      <c r="T101" s="211">
        <v>304</v>
      </c>
      <c r="U101" s="211">
        <v>303</v>
      </c>
      <c r="V101" s="211">
        <v>300</v>
      </c>
      <c r="W101" s="211">
        <v>297</v>
      </c>
      <c r="X101" s="211">
        <v>294</v>
      </c>
      <c r="Y101" s="211">
        <v>294</v>
      </c>
      <c r="Z101" s="211">
        <v>293</v>
      </c>
      <c r="AA101" s="211">
        <v>296</v>
      </c>
      <c r="AB101" s="313">
        <v>295</v>
      </c>
      <c r="AC101" s="313">
        <v>295</v>
      </c>
      <c r="AD101" s="313">
        <v>296</v>
      </c>
      <c r="AE101" s="313">
        <v>296</v>
      </c>
      <c r="AF101" s="313">
        <v>294</v>
      </c>
      <c r="AG101" s="313">
        <v>292</v>
      </c>
      <c r="AH101" s="313">
        <v>291</v>
      </c>
      <c r="AI101" s="313">
        <v>291</v>
      </c>
      <c r="AJ101" s="313">
        <v>291</v>
      </c>
      <c r="AK101" s="313">
        <v>293</v>
      </c>
      <c r="AL101" s="313">
        <v>292</v>
      </c>
      <c r="AM101" s="313">
        <v>292</v>
      </c>
      <c r="AN101" s="211">
        <v>292</v>
      </c>
      <c r="AO101" s="211">
        <v>288</v>
      </c>
      <c r="AP101" s="211">
        <v>288</v>
      </c>
      <c r="AQ101" s="211">
        <v>287</v>
      </c>
      <c r="AR101" s="211">
        <v>286</v>
      </c>
      <c r="AS101" s="211">
        <v>286</v>
      </c>
      <c r="AT101" s="211">
        <v>286</v>
      </c>
      <c r="AU101" s="211">
        <v>285</v>
      </c>
      <c r="AV101" s="211">
        <v>284</v>
      </c>
      <c r="AW101" s="211">
        <v>284</v>
      </c>
      <c r="AX101" s="211">
        <v>282</v>
      </c>
      <c r="AY101" s="211">
        <v>281</v>
      </c>
      <c r="AZ101" s="313">
        <v>281</v>
      </c>
      <c r="BA101" s="313">
        <v>281</v>
      </c>
      <c r="BB101" s="313">
        <v>278</v>
      </c>
      <c r="BC101" s="313">
        <v>278</v>
      </c>
      <c r="BD101" s="313">
        <v>276</v>
      </c>
      <c r="BE101" s="313">
        <v>274</v>
      </c>
      <c r="BF101" s="313">
        <v>271</v>
      </c>
      <c r="BG101" s="313">
        <v>267</v>
      </c>
      <c r="BH101" s="313">
        <v>267</v>
      </c>
      <c r="BI101" s="313">
        <v>266</v>
      </c>
      <c r="BJ101" s="313">
        <v>269</v>
      </c>
      <c r="BK101" s="313">
        <v>269</v>
      </c>
      <c r="BL101" s="211">
        <v>268</v>
      </c>
      <c r="BM101" s="211">
        <v>265</v>
      </c>
      <c r="BN101" s="211">
        <v>270</v>
      </c>
      <c r="BO101" s="211">
        <v>270</v>
      </c>
      <c r="BP101" s="211">
        <v>270</v>
      </c>
      <c r="BQ101" s="211">
        <v>272</v>
      </c>
      <c r="BR101" s="211">
        <v>272</v>
      </c>
      <c r="BS101" s="211">
        <v>272</v>
      </c>
      <c r="BT101" s="211">
        <v>271</v>
      </c>
      <c r="BU101" s="211">
        <v>271</v>
      </c>
      <c r="BV101" s="211">
        <v>270</v>
      </c>
      <c r="BW101" s="211">
        <v>269</v>
      </c>
      <c r="BX101" s="313">
        <v>270</v>
      </c>
      <c r="BY101" s="313">
        <v>265</v>
      </c>
      <c r="BZ101" s="313">
        <v>280</v>
      </c>
      <c r="CA101" s="313">
        <v>279</v>
      </c>
      <c r="CB101" s="313">
        <v>279</v>
      </c>
      <c r="CC101" s="313">
        <v>276</v>
      </c>
      <c r="CD101" s="313">
        <v>276</v>
      </c>
      <c r="CE101" s="313">
        <v>275</v>
      </c>
      <c r="CF101" s="313">
        <v>273</v>
      </c>
      <c r="CG101" s="313">
        <v>274</v>
      </c>
      <c r="CH101" s="313">
        <v>273</v>
      </c>
      <c r="CI101" s="313">
        <v>271</v>
      </c>
      <c r="CJ101" s="211">
        <v>266</v>
      </c>
      <c r="CK101" s="211">
        <v>262</v>
      </c>
      <c r="CL101" s="211">
        <v>258</v>
      </c>
      <c r="CM101" s="211">
        <v>260</v>
      </c>
      <c r="CN101" s="211">
        <v>259</v>
      </c>
      <c r="CO101" s="211">
        <v>264</v>
      </c>
      <c r="CP101" s="211">
        <v>259</v>
      </c>
      <c r="CQ101" s="211">
        <v>262</v>
      </c>
      <c r="CR101" s="211">
        <v>260</v>
      </c>
      <c r="CS101" s="211">
        <v>260</v>
      </c>
      <c r="CT101" s="211">
        <v>261</v>
      </c>
      <c r="CU101" s="211">
        <v>257</v>
      </c>
      <c r="CV101" s="313">
        <v>257</v>
      </c>
      <c r="CW101" s="313">
        <v>254</v>
      </c>
      <c r="CX101" s="313">
        <v>252</v>
      </c>
      <c r="CY101" s="313">
        <v>254</v>
      </c>
      <c r="CZ101" s="313">
        <v>255</v>
      </c>
      <c r="DA101" s="313">
        <v>257</v>
      </c>
      <c r="DB101" s="313">
        <v>254</v>
      </c>
      <c r="DC101" s="313">
        <v>253</v>
      </c>
      <c r="DD101" s="313">
        <v>257</v>
      </c>
      <c r="DE101" s="313">
        <v>258</v>
      </c>
      <c r="DF101" s="313">
        <v>256</v>
      </c>
      <c r="DG101" s="313">
        <v>253</v>
      </c>
      <c r="DH101" s="211">
        <v>251</v>
      </c>
      <c r="DI101" s="211">
        <v>253</v>
      </c>
      <c r="DJ101" s="211">
        <v>249</v>
      </c>
      <c r="DK101" s="211">
        <v>251</v>
      </c>
      <c r="DL101" s="211">
        <v>255</v>
      </c>
      <c r="DM101" s="211">
        <v>255</v>
      </c>
      <c r="DN101" s="211">
        <v>253</v>
      </c>
      <c r="DO101" s="211">
        <v>253</v>
      </c>
      <c r="DP101" s="211">
        <v>254</v>
      </c>
      <c r="DQ101" s="211">
        <v>254</v>
      </c>
      <c r="DR101" s="211">
        <v>256</v>
      </c>
      <c r="DS101" s="211">
        <v>256</v>
      </c>
      <c r="DT101" s="211">
        <v>254</v>
      </c>
      <c r="DU101" s="211">
        <v>254</v>
      </c>
      <c r="DV101" s="211">
        <v>254</v>
      </c>
      <c r="DW101" s="211">
        <v>250</v>
      </c>
      <c r="DX101" s="319">
        <v>251</v>
      </c>
      <c r="DY101" s="328">
        <v>252</v>
      </c>
      <c r="DZ101" s="211">
        <v>250</v>
      </c>
      <c r="EA101" s="324">
        <v>-2</v>
      </c>
      <c r="EB101" s="325">
        <v>99.206349206349202</v>
      </c>
      <c r="EC101" s="324">
        <v>-6</v>
      </c>
      <c r="ED101" s="325">
        <v>97.65625</v>
      </c>
    </row>
    <row r="102" spans="1:134" ht="15" outlineLevel="2">
      <c r="A102" s="310">
        <v>697</v>
      </c>
      <c r="B102" s="311" t="s">
        <v>538</v>
      </c>
      <c r="C102" s="312" t="s">
        <v>462</v>
      </c>
      <c r="D102" s="313">
        <v>350</v>
      </c>
      <c r="E102" s="313">
        <v>350</v>
      </c>
      <c r="F102" s="313">
        <v>350</v>
      </c>
      <c r="G102" s="313">
        <v>350</v>
      </c>
      <c r="H102" s="313">
        <v>350</v>
      </c>
      <c r="I102" s="313">
        <v>355</v>
      </c>
      <c r="J102" s="313">
        <v>355</v>
      </c>
      <c r="K102" s="313">
        <v>355</v>
      </c>
      <c r="L102" s="313">
        <v>355</v>
      </c>
      <c r="M102" s="313">
        <v>355</v>
      </c>
      <c r="N102" s="313">
        <v>354</v>
      </c>
      <c r="O102" s="313">
        <v>361</v>
      </c>
      <c r="P102" s="211">
        <v>357</v>
      </c>
      <c r="Q102" s="211">
        <v>315</v>
      </c>
      <c r="R102" s="211">
        <v>311</v>
      </c>
      <c r="S102" s="211">
        <v>444</v>
      </c>
      <c r="T102" s="211">
        <v>439</v>
      </c>
      <c r="U102" s="211">
        <v>444</v>
      </c>
      <c r="V102" s="211">
        <v>441</v>
      </c>
      <c r="W102" s="211">
        <v>439</v>
      </c>
      <c r="X102" s="211">
        <v>438</v>
      </c>
      <c r="Y102" s="211">
        <v>436</v>
      </c>
      <c r="Z102" s="211">
        <v>436</v>
      </c>
      <c r="AA102" s="211">
        <v>435</v>
      </c>
      <c r="AB102" s="313">
        <v>435</v>
      </c>
      <c r="AC102" s="313">
        <v>432</v>
      </c>
      <c r="AD102" s="313">
        <v>432</v>
      </c>
      <c r="AE102" s="313">
        <v>432</v>
      </c>
      <c r="AF102" s="313">
        <v>421</v>
      </c>
      <c r="AG102" s="313">
        <v>421</v>
      </c>
      <c r="AH102" s="313">
        <v>421</v>
      </c>
      <c r="AI102" s="313">
        <v>423</v>
      </c>
      <c r="AJ102" s="313">
        <v>423</v>
      </c>
      <c r="AK102" s="313">
        <v>423</v>
      </c>
      <c r="AL102" s="313">
        <v>421</v>
      </c>
      <c r="AM102" s="313">
        <v>421</v>
      </c>
      <c r="AN102" s="211">
        <v>421</v>
      </c>
      <c r="AO102" s="211">
        <v>420</v>
      </c>
      <c r="AP102" s="211">
        <v>420</v>
      </c>
      <c r="AQ102" s="211">
        <v>420</v>
      </c>
      <c r="AR102" s="211">
        <v>420</v>
      </c>
      <c r="AS102" s="211">
        <v>419</v>
      </c>
      <c r="AT102" s="211">
        <v>419</v>
      </c>
      <c r="AU102" s="211">
        <v>418</v>
      </c>
      <c r="AV102" s="211">
        <v>418</v>
      </c>
      <c r="AW102" s="211">
        <v>417</v>
      </c>
      <c r="AX102" s="211">
        <v>417</v>
      </c>
      <c r="AY102" s="211">
        <v>415</v>
      </c>
      <c r="AZ102" s="313">
        <v>414</v>
      </c>
      <c r="BA102" s="313">
        <v>411</v>
      </c>
      <c r="BB102" s="313">
        <v>409</v>
      </c>
      <c r="BC102" s="313">
        <v>408</v>
      </c>
      <c r="BD102" s="313">
        <v>405</v>
      </c>
      <c r="BE102" s="313">
        <v>405</v>
      </c>
      <c r="BF102" s="313">
        <v>398</v>
      </c>
      <c r="BG102" s="313">
        <v>397</v>
      </c>
      <c r="BH102" s="313">
        <v>396</v>
      </c>
      <c r="BI102" s="313">
        <v>395</v>
      </c>
      <c r="BJ102" s="313">
        <v>395</v>
      </c>
      <c r="BK102" s="313">
        <v>394</v>
      </c>
      <c r="BL102" s="211">
        <v>393</v>
      </c>
      <c r="BM102" s="211">
        <v>393</v>
      </c>
      <c r="BN102" s="211">
        <v>395</v>
      </c>
      <c r="BO102" s="211">
        <v>394</v>
      </c>
      <c r="BP102" s="211">
        <v>394</v>
      </c>
      <c r="BQ102" s="211">
        <v>394</v>
      </c>
      <c r="BR102" s="211">
        <v>386</v>
      </c>
      <c r="BS102" s="211">
        <v>386</v>
      </c>
      <c r="BT102" s="211">
        <v>386</v>
      </c>
      <c r="BU102" s="211">
        <v>385</v>
      </c>
      <c r="BV102" s="211">
        <v>384</v>
      </c>
      <c r="BW102" s="211">
        <v>384</v>
      </c>
      <c r="BX102" s="313">
        <v>390</v>
      </c>
      <c r="BY102" s="313">
        <v>386</v>
      </c>
      <c r="BZ102" s="313">
        <v>405</v>
      </c>
      <c r="CA102" s="313">
        <v>408</v>
      </c>
      <c r="CB102" s="313">
        <v>412</v>
      </c>
      <c r="CC102" s="313">
        <v>413</v>
      </c>
      <c r="CD102" s="313">
        <v>412</v>
      </c>
      <c r="CE102" s="313">
        <v>411</v>
      </c>
      <c r="CF102" s="313">
        <v>407</v>
      </c>
      <c r="CG102" s="313">
        <v>406</v>
      </c>
      <c r="CH102" s="313">
        <v>405</v>
      </c>
      <c r="CI102" s="313">
        <v>399</v>
      </c>
      <c r="CJ102" s="211">
        <v>398</v>
      </c>
      <c r="CK102" s="211">
        <v>395</v>
      </c>
      <c r="CL102" s="211">
        <v>398</v>
      </c>
      <c r="CM102" s="211">
        <v>403</v>
      </c>
      <c r="CN102" s="211">
        <v>401</v>
      </c>
      <c r="CO102" s="211">
        <v>401</v>
      </c>
      <c r="CP102" s="211">
        <v>401</v>
      </c>
      <c r="CQ102" s="211">
        <v>403</v>
      </c>
      <c r="CR102" s="211">
        <v>403</v>
      </c>
      <c r="CS102" s="211">
        <v>403</v>
      </c>
      <c r="CT102" s="211">
        <v>405</v>
      </c>
      <c r="CU102" s="211">
        <v>406</v>
      </c>
      <c r="CV102" s="313">
        <v>403</v>
      </c>
      <c r="CW102" s="313">
        <v>395</v>
      </c>
      <c r="CX102" s="313">
        <v>394</v>
      </c>
      <c r="CY102" s="313">
        <v>397</v>
      </c>
      <c r="CZ102" s="313">
        <v>399</v>
      </c>
      <c r="DA102" s="313">
        <v>400</v>
      </c>
      <c r="DB102" s="313">
        <v>400</v>
      </c>
      <c r="DC102" s="313">
        <v>401</v>
      </c>
      <c r="DD102" s="313">
        <v>405</v>
      </c>
      <c r="DE102" s="313">
        <v>407</v>
      </c>
      <c r="DF102" s="313">
        <v>407</v>
      </c>
      <c r="DG102" s="313">
        <v>405</v>
      </c>
      <c r="DH102" s="211">
        <v>402</v>
      </c>
      <c r="DI102" s="211">
        <v>404</v>
      </c>
      <c r="DJ102" s="211">
        <v>399</v>
      </c>
      <c r="DK102" s="211">
        <v>402</v>
      </c>
      <c r="DL102" s="211">
        <v>410</v>
      </c>
      <c r="DM102" s="211">
        <v>412</v>
      </c>
      <c r="DN102" s="211">
        <v>414</v>
      </c>
      <c r="DO102" s="211">
        <v>413</v>
      </c>
      <c r="DP102" s="211">
        <v>415</v>
      </c>
      <c r="DQ102" s="211">
        <v>417</v>
      </c>
      <c r="DR102" s="211">
        <v>417</v>
      </c>
      <c r="DS102" s="211">
        <v>417</v>
      </c>
      <c r="DT102" s="211">
        <v>415</v>
      </c>
      <c r="DU102" s="211">
        <v>414</v>
      </c>
      <c r="DV102" s="211">
        <v>414</v>
      </c>
      <c r="DW102" s="211">
        <v>415</v>
      </c>
      <c r="DX102" s="319">
        <v>417</v>
      </c>
      <c r="DY102" s="328">
        <v>419</v>
      </c>
      <c r="DZ102" s="211">
        <v>418</v>
      </c>
      <c r="EA102" s="324">
        <v>-1</v>
      </c>
      <c r="EB102" s="325">
        <v>99.761336515513094</v>
      </c>
      <c r="EC102" s="324">
        <v>1</v>
      </c>
      <c r="ED102" s="325">
        <v>100.239808153477</v>
      </c>
    </row>
    <row r="103" spans="1:134" ht="15" outlineLevel="2">
      <c r="A103" s="310">
        <v>756</v>
      </c>
      <c r="B103" s="311" t="s">
        <v>538</v>
      </c>
      <c r="C103" s="312" t="s">
        <v>595</v>
      </c>
      <c r="D103" s="313">
        <v>646</v>
      </c>
      <c r="E103" s="313">
        <v>646</v>
      </c>
      <c r="F103" s="313">
        <v>646</v>
      </c>
      <c r="G103" s="313">
        <v>646</v>
      </c>
      <c r="H103" s="313">
        <v>646</v>
      </c>
      <c r="I103" s="313">
        <v>653</v>
      </c>
      <c r="J103" s="313">
        <v>653</v>
      </c>
      <c r="K103" s="313">
        <v>653</v>
      </c>
      <c r="L103" s="313">
        <v>652</v>
      </c>
      <c r="M103" s="313">
        <v>652</v>
      </c>
      <c r="N103" s="313">
        <v>652</v>
      </c>
      <c r="O103" s="313">
        <v>689</v>
      </c>
      <c r="P103" s="211">
        <v>688</v>
      </c>
      <c r="Q103" s="211">
        <v>607</v>
      </c>
      <c r="R103" s="211">
        <v>597</v>
      </c>
      <c r="S103" s="211">
        <v>797</v>
      </c>
      <c r="T103" s="211">
        <v>785</v>
      </c>
      <c r="U103" s="211">
        <v>790</v>
      </c>
      <c r="V103" s="211">
        <v>782</v>
      </c>
      <c r="W103" s="211">
        <v>782</v>
      </c>
      <c r="X103" s="211">
        <v>781</v>
      </c>
      <c r="Y103" s="211">
        <v>786</v>
      </c>
      <c r="Z103" s="211">
        <v>785</v>
      </c>
      <c r="AA103" s="211">
        <v>787</v>
      </c>
      <c r="AB103" s="313">
        <v>789</v>
      </c>
      <c r="AC103" s="313">
        <v>788</v>
      </c>
      <c r="AD103" s="313">
        <v>789</v>
      </c>
      <c r="AE103" s="313">
        <v>789</v>
      </c>
      <c r="AF103" s="313">
        <v>783</v>
      </c>
      <c r="AG103" s="313">
        <v>780</v>
      </c>
      <c r="AH103" s="313">
        <v>783</v>
      </c>
      <c r="AI103" s="313">
        <v>788</v>
      </c>
      <c r="AJ103" s="313">
        <v>788</v>
      </c>
      <c r="AK103" s="313">
        <v>789</v>
      </c>
      <c r="AL103" s="313">
        <v>789</v>
      </c>
      <c r="AM103" s="313">
        <v>788</v>
      </c>
      <c r="AN103" s="211">
        <v>786</v>
      </c>
      <c r="AO103" s="211">
        <v>785</v>
      </c>
      <c r="AP103" s="211">
        <v>783</v>
      </c>
      <c r="AQ103" s="211">
        <v>781</v>
      </c>
      <c r="AR103" s="211">
        <v>780</v>
      </c>
      <c r="AS103" s="211">
        <v>777</v>
      </c>
      <c r="AT103" s="211">
        <v>774</v>
      </c>
      <c r="AU103" s="211">
        <v>763</v>
      </c>
      <c r="AV103" s="211">
        <v>762</v>
      </c>
      <c r="AW103" s="211">
        <v>762</v>
      </c>
      <c r="AX103" s="211">
        <v>762</v>
      </c>
      <c r="AY103" s="211">
        <v>760</v>
      </c>
      <c r="AZ103" s="313">
        <v>758</v>
      </c>
      <c r="BA103" s="313">
        <v>751</v>
      </c>
      <c r="BB103" s="313">
        <v>748</v>
      </c>
      <c r="BC103" s="313">
        <v>746</v>
      </c>
      <c r="BD103" s="313">
        <v>748</v>
      </c>
      <c r="BE103" s="313">
        <v>747</v>
      </c>
      <c r="BF103" s="313">
        <v>732</v>
      </c>
      <c r="BG103" s="313">
        <v>726</v>
      </c>
      <c r="BH103" s="313">
        <v>726</v>
      </c>
      <c r="BI103" s="313">
        <v>723</v>
      </c>
      <c r="BJ103" s="313">
        <v>720</v>
      </c>
      <c r="BK103" s="313">
        <v>720</v>
      </c>
      <c r="BL103" s="211">
        <v>714</v>
      </c>
      <c r="BM103" s="211">
        <v>712</v>
      </c>
      <c r="BN103" s="211">
        <v>722</v>
      </c>
      <c r="BO103" s="211">
        <v>723</v>
      </c>
      <c r="BP103" s="211">
        <v>723</v>
      </c>
      <c r="BQ103" s="211">
        <v>732</v>
      </c>
      <c r="BR103" s="211">
        <v>725</v>
      </c>
      <c r="BS103" s="211">
        <v>725</v>
      </c>
      <c r="BT103" s="211">
        <v>722</v>
      </c>
      <c r="BU103" s="211">
        <v>719</v>
      </c>
      <c r="BV103" s="211">
        <v>715</v>
      </c>
      <c r="BW103" s="211">
        <v>717</v>
      </c>
      <c r="BX103" s="313">
        <v>729</v>
      </c>
      <c r="BY103" s="313">
        <v>724</v>
      </c>
      <c r="BZ103" s="313">
        <v>781</v>
      </c>
      <c r="CA103" s="313">
        <v>775</v>
      </c>
      <c r="CB103" s="313">
        <v>779</v>
      </c>
      <c r="CC103" s="313">
        <v>775</v>
      </c>
      <c r="CD103" s="313">
        <v>773</v>
      </c>
      <c r="CE103" s="313">
        <v>771</v>
      </c>
      <c r="CF103" s="313">
        <v>773</v>
      </c>
      <c r="CG103" s="313">
        <v>775</v>
      </c>
      <c r="CH103" s="313">
        <v>772</v>
      </c>
      <c r="CI103" s="313">
        <v>766</v>
      </c>
      <c r="CJ103" s="211">
        <v>768</v>
      </c>
      <c r="CK103" s="211">
        <v>766</v>
      </c>
      <c r="CL103" s="211">
        <v>759</v>
      </c>
      <c r="CM103" s="211">
        <v>770</v>
      </c>
      <c r="CN103" s="211">
        <v>769</v>
      </c>
      <c r="CO103" s="211">
        <v>772</v>
      </c>
      <c r="CP103" s="211">
        <v>767</v>
      </c>
      <c r="CQ103" s="211">
        <v>772</v>
      </c>
      <c r="CR103" s="211">
        <v>776</v>
      </c>
      <c r="CS103" s="211">
        <v>772</v>
      </c>
      <c r="CT103" s="211">
        <v>772</v>
      </c>
      <c r="CU103" s="211">
        <v>769</v>
      </c>
      <c r="CV103" s="313">
        <v>767</v>
      </c>
      <c r="CW103" s="313">
        <v>764</v>
      </c>
      <c r="CX103" s="313">
        <v>766</v>
      </c>
      <c r="CY103" s="313">
        <v>767</v>
      </c>
      <c r="CZ103" s="313">
        <v>767</v>
      </c>
      <c r="DA103" s="313">
        <v>770</v>
      </c>
      <c r="DB103" s="313">
        <v>770</v>
      </c>
      <c r="DC103" s="313">
        <v>769</v>
      </c>
      <c r="DD103" s="313">
        <v>773</v>
      </c>
      <c r="DE103" s="313">
        <v>772</v>
      </c>
      <c r="DF103" s="313">
        <v>772</v>
      </c>
      <c r="DG103" s="313">
        <v>766</v>
      </c>
      <c r="DH103" s="211">
        <v>759</v>
      </c>
      <c r="DI103" s="211">
        <v>756</v>
      </c>
      <c r="DJ103" s="211">
        <v>749</v>
      </c>
      <c r="DK103" s="211">
        <v>756</v>
      </c>
      <c r="DL103" s="211">
        <v>762</v>
      </c>
      <c r="DM103" s="211">
        <v>763</v>
      </c>
      <c r="DN103" s="211">
        <v>761</v>
      </c>
      <c r="DO103" s="211">
        <v>767</v>
      </c>
      <c r="DP103" s="211">
        <v>773</v>
      </c>
      <c r="DQ103" s="211">
        <v>770</v>
      </c>
      <c r="DR103" s="211">
        <v>776</v>
      </c>
      <c r="DS103" s="211">
        <v>776</v>
      </c>
      <c r="DT103" s="211">
        <v>783</v>
      </c>
      <c r="DU103" s="211">
        <v>784</v>
      </c>
      <c r="DV103" s="211">
        <v>784</v>
      </c>
      <c r="DW103" s="211">
        <v>780</v>
      </c>
      <c r="DX103" s="319">
        <v>779</v>
      </c>
      <c r="DY103" s="328">
        <v>779</v>
      </c>
      <c r="DZ103" s="211">
        <v>787</v>
      </c>
      <c r="EA103" s="324">
        <v>8</v>
      </c>
      <c r="EB103" s="325">
        <v>101.026957637997</v>
      </c>
      <c r="EC103" s="324">
        <v>11</v>
      </c>
      <c r="ED103" s="325">
        <v>101.417525773196</v>
      </c>
    </row>
    <row r="104" spans="1:134" ht="15" outlineLevel="1">
      <c r="A104" s="306" t="s">
        <v>539</v>
      </c>
      <c r="B104" s="307"/>
      <c r="C104" s="308"/>
      <c r="D104" s="309">
        <v>5135</v>
      </c>
      <c r="E104" s="309">
        <v>5135</v>
      </c>
      <c r="F104" s="309">
        <v>5134</v>
      </c>
      <c r="G104" s="309">
        <v>5134</v>
      </c>
      <c r="H104" s="309">
        <v>5134</v>
      </c>
      <c r="I104" s="309">
        <v>5223</v>
      </c>
      <c r="J104" s="309">
        <v>5221</v>
      </c>
      <c r="K104" s="309">
        <v>5223</v>
      </c>
      <c r="L104" s="309">
        <v>5222</v>
      </c>
      <c r="M104" s="309">
        <v>5220</v>
      </c>
      <c r="N104" s="309">
        <v>5210</v>
      </c>
      <c r="O104" s="309">
        <v>5446</v>
      </c>
      <c r="P104" s="309">
        <v>5421</v>
      </c>
      <c r="Q104" s="309">
        <v>4782</v>
      </c>
      <c r="R104" s="309">
        <v>4735</v>
      </c>
      <c r="S104" s="309">
        <v>6392</v>
      </c>
      <c r="T104" s="309">
        <v>6304</v>
      </c>
      <c r="U104" s="309">
        <v>6406</v>
      </c>
      <c r="V104" s="309">
        <v>6356</v>
      </c>
      <c r="W104" s="309">
        <v>6343</v>
      </c>
      <c r="X104" s="309">
        <v>6333</v>
      </c>
      <c r="Y104" s="309">
        <v>6361</v>
      </c>
      <c r="Z104" s="309">
        <v>6350</v>
      </c>
      <c r="AA104" s="309">
        <v>6369</v>
      </c>
      <c r="AB104" s="309">
        <v>6366</v>
      </c>
      <c r="AC104" s="309">
        <v>6365</v>
      </c>
      <c r="AD104" s="309">
        <v>6373</v>
      </c>
      <c r="AE104" s="309">
        <v>6371</v>
      </c>
      <c r="AF104" s="309">
        <v>6368</v>
      </c>
      <c r="AG104" s="309">
        <v>6345</v>
      </c>
      <c r="AH104" s="309">
        <v>6362</v>
      </c>
      <c r="AI104" s="309">
        <v>6376</v>
      </c>
      <c r="AJ104" s="309">
        <v>6382</v>
      </c>
      <c r="AK104" s="309">
        <v>6393</v>
      </c>
      <c r="AL104" s="309">
        <v>6387</v>
      </c>
      <c r="AM104" s="309">
        <v>6384</v>
      </c>
      <c r="AN104" s="309">
        <v>6369</v>
      </c>
      <c r="AO104" s="309">
        <v>6377</v>
      </c>
      <c r="AP104" s="309">
        <v>6372</v>
      </c>
      <c r="AQ104" s="309">
        <v>6357</v>
      </c>
      <c r="AR104" s="309">
        <v>6340</v>
      </c>
      <c r="AS104" s="309">
        <v>6330</v>
      </c>
      <c r="AT104" s="309">
        <v>6314</v>
      </c>
      <c r="AU104" s="309">
        <v>6278</v>
      </c>
      <c r="AV104" s="309">
        <v>6261</v>
      </c>
      <c r="AW104" s="309">
        <v>6248</v>
      </c>
      <c r="AX104" s="309">
        <v>6219</v>
      </c>
      <c r="AY104" s="309">
        <v>6213</v>
      </c>
      <c r="AZ104" s="309">
        <v>6202</v>
      </c>
      <c r="BA104" s="309">
        <v>6179</v>
      </c>
      <c r="BB104" s="309">
        <v>6157</v>
      </c>
      <c r="BC104" s="309">
        <v>6141</v>
      </c>
      <c r="BD104" s="309">
        <v>6119</v>
      </c>
      <c r="BE104" s="309">
        <v>6102</v>
      </c>
      <c r="BF104" s="309">
        <v>5989</v>
      </c>
      <c r="BG104" s="309">
        <v>5983</v>
      </c>
      <c r="BH104" s="309">
        <v>5976</v>
      </c>
      <c r="BI104" s="309">
        <v>5964</v>
      </c>
      <c r="BJ104" s="309">
        <v>5976</v>
      </c>
      <c r="BK104" s="309">
        <v>5971</v>
      </c>
      <c r="BL104" s="309">
        <v>5944</v>
      </c>
      <c r="BM104" s="309">
        <v>5939</v>
      </c>
      <c r="BN104" s="309">
        <v>6041</v>
      </c>
      <c r="BO104" s="309">
        <v>6045</v>
      </c>
      <c r="BP104" s="309">
        <v>6045</v>
      </c>
      <c r="BQ104" s="309">
        <v>6083</v>
      </c>
      <c r="BR104" s="309">
        <v>6021</v>
      </c>
      <c r="BS104" s="309">
        <v>6029</v>
      </c>
      <c r="BT104" s="309">
        <v>6013</v>
      </c>
      <c r="BU104" s="309">
        <v>5992</v>
      </c>
      <c r="BV104" s="309">
        <v>5985</v>
      </c>
      <c r="BW104" s="309">
        <v>5992</v>
      </c>
      <c r="BX104" s="309">
        <v>6030</v>
      </c>
      <c r="BY104" s="309">
        <v>6001</v>
      </c>
      <c r="BZ104" s="309">
        <v>6367</v>
      </c>
      <c r="CA104" s="309">
        <v>6322</v>
      </c>
      <c r="CB104" s="309">
        <v>6351</v>
      </c>
      <c r="CC104" s="309">
        <v>6331</v>
      </c>
      <c r="CD104" s="309">
        <v>6306</v>
      </c>
      <c r="CE104" s="309">
        <v>6290</v>
      </c>
      <c r="CF104" s="309">
        <v>6265</v>
      </c>
      <c r="CG104" s="309">
        <v>6286</v>
      </c>
      <c r="CH104" s="309">
        <v>6254</v>
      </c>
      <c r="CI104" s="309">
        <v>6155</v>
      </c>
      <c r="CJ104" s="309">
        <v>6146</v>
      </c>
      <c r="CK104" s="309">
        <v>6099</v>
      </c>
      <c r="CL104" s="309">
        <v>6098</v>
      </c>
      <c r="CM104" s="309">
        <v>6169</v>
      </c>
      <c r="CN104" s="309">
        <v>6171</v>
      </c>
      <c r="CO104" s="309">
        <v>6184</v>
      </c>
      <c r="CP104" s="309">
        <v>6163</v>
      </c>
      <c r="CQ104" s="309">
        <v>6192</v>
      </c>
      <c r="CR104" s="309">
        <v>6207</v>
      </c>
      <c r="CS104" s="309">
        <v>6183</v>
      </c>
      <c r="CT104" s="309">
        <v>6195</v>
      </c>
      <c r="CU104" s="309">
        <v>6176</v>
      </c>
      <c r="CV104" s="309">
        <v>6153</v>
      </c>
      <c r="CW104" s="309">
        <v>6122</v>
      </c>
      <c r="CX104" s="309">
        <v>6104</v>
      </c>
      <c r="CY104" s="309">
        <v>6158</v>
      </c>
      <c r="CZ104" s="309">
        <v>6146</v>
      </c>
      <c r="DA104" s="309">
        <v>6152</v>
      </c>
      <c r="DB104" s="309">
        <v>6147</v>
      </c>
      <c r="DC104" s="309">
        <v>6136</v>
      </c>
      <c r="DD104" s="309">
        <v>6131</v>
      </c>
      <c r="DE104" s="309">
        <v>6129</v>
      </c>
      <c r="DF104" s="309">
        <v>6112</v>
      </c>
      <c r="DG104" s="309">
        <v>6085</v>
      </c>
      <c r="DH104" s="309">
        <v>6059</v>
      </c>
      <c r="DI104" s="309">
        <v>6050</v>
      </c>
      <c r="DJ104" s="309">
        <v>5990</v>
      </c>
      <c r="DK104" s="309">
        <v>6023</v>
      </c>
      <c r="DL104" s="309">
        <v>6102</v>
      </c>
      <c r="DM104" s="309">
        <v>6130</v>
      </c>
      <c r="DN104" s="309">
        <v>6139</v>
      </c>
      <c r="DO104" s="309">
        <v>6158</v>
      </c>
      <c r="DP104" s="309">
        <v>6178</v>
      </c>
      <c r="DQ104" s="309">
        <v>6203</v>
      </c>
      <c r="DR104" s="309">
        <v>6222</v>
      </c>
      <c r="DS104" s="309">
        <v>6222</v>
      </c>
      <c r="DT104" s="309">
        <v>6208</v>
      </c>
      <c r="DU104" s="309">
        <v>6207</v>
      </c>
      <c r="DV104" s="309">
        <v>6199</v>
      </c>
      <c r="DW104" s="309">
        <v>6194</v>
      </c>
      <c r="DX104" s="318">
        <v>6208</v>
      </c>
      <c r="DY104" s="326">
        <v>6206</v>
      </c>
      <c r="DZ104" s="309">
        <v>6227</v>
      </c>
      <c r="EA104" s="324">
        <v>21</v>
      </c>
      <c r="EB104" s="325">
        <v>100.338382210764</v>
      </c>
      <c r="EC104" s="324">
        <v>5</v>
      </c>
      <c r="ED104" s="325">
        <v>100.08036001285799</v>
      </c>
    </row>
    <row r="105" spans="1:134" ht="15" outlineLevel="2">
      <c r="A105" s="310">
        <v>30</v>
      </c>
      <c r="B105" s="311" t="s">
        <v>539</v>
      </c>
      <c r="C105" s="312" t="s">
        <v>596</v>
      </c>
      <c r="D105" s="313">
        <v>391</v>
      </c>
      <c r="E105" s="313">
        <v>391</v>
      </c>
      <c r="F105" s="313">
        <v>391</v>
      </c>
      <c r="G105" s="313">
        <v>391</v>
      </c>
      <c r="H105" s="313">
        <v>391</v>
      </c>
      <c r="I105" s="313">
        <v>401</v>
      </c>
      <c r="J105" s="313">
        <v>401</v>
      </c>
      <c r="K105" s="313">
        <v>401</v>
      </c>
      <c r="L105" s="313">
        <v>401</v>
      </c>
      <c r="M105" s="313">
        <v>400</v>
      </c>
      <c r="N105" s="313">
        <v>400</v>
      </c>
      <c r="O105" s="313">
        <v>412</v>
      </c>
      <c r="P105" s="211">
        <v>410</v>
      </c>
      <c r="Q105" s="211">
        <v>355</v>
      </c>
      <c r="R105" s="211">
        <v>352</v>
      </c>
      <c r="S105" s="211">
        <v>508</v>
      </c>
      <c r="T105" s="211">
        <v>504</v>
      </c>
      <c r="U105" s="211">
        <v>504</v>
      </c>
      <c r="V105" s="211">
        <v>497</v>
      </c>
      <c r="W105" s="211">
        <v>495</v>
      </c>
      <c r="X105" s="211">
        <v>495</v>
      </c>
      <c r="Y105" s="211">
        <v>496</v>
      </c>
      <c r="Z105" s="211">
        <v>496</v>
      </c>
      <c r="AA105" s="211">
        <v>498</v>
      </c>
      <c r="AB105" s="313">
        <v>498</v>
      </c>
      <c r="AC105" s="313">
        <v>497</v>
      </c>
      <c r="AD105" s="313">
        <v>495</v>
      </c>
      <c r="AE105" s="313">
        <v>495</v>
      </c>
      <c r="AF105" s="313">
        <v>490</v>
      </c>
      <c r="AG105" s="313">
        <v>490</v>
      </c>
      <c r="AH105" s="313">
        <v>492</v>
      </c>
      <c r="AI105" s="313">
        <v>492</v>
      </c>
      <c r="AJ105" s="313">
        <v>492</v>
      </c>
      <c r="AK105" s="313">
        <v>492</v>
      </c>
      <c r="AL105" s="313">
        <v>490</v>
      </c>
      <c r="AM105" s="313">
        <v>490</v>
      </c>
      <c r="AN105" s="211">
        <v>487</v>
      </c>
      <c r="AO105" s="211">
        <v>486</v>
      </c>
      <c r="AP105" s="211">
        <v>486</v>
      </c>
      <c r="AQ105" s="211">
        <v>484</v>
      </c>
      <c r="AR105" s="211">
        <v>483</v>
      </c>
      <c r="AS105" s="211">
        <v>483</v>
      </c>
      <c r="AT105" s="211">
        <v>483</v>
      </c>
      <c r="AU105" s="211">
        <v>483</v>
      </c>
      <c r="AV105" s="211">
        <v>482</v>
      </c>
      <c r="AW105" s="211">
        <v>482</v>
      </c>
      <c r="AX105" s="211">
        <v>481</v>
      </c>
      <c r="AY105" s="211">
        <v>481</v>
      </c>
      <c r="AZ105" s="313">
        <v>480</v>
      </c>
      <c r="BA105" s="313">
        <v>478</v>
      </c>
      <c r="BB105" s="313">
        <v>475</v>
      </c>
      <c r="BC105" s="313">
        <v>475</v>
      </c>
      <c r="BD105" s="313">
        <v>472</v>
      </c>
      <c r="BE105" s="313">
        <v>472</v>
      </c>
      <c r="BF105" s="313">
        <v>464</v>
      </c>
      <c r="BG105" s="313">
        <v>459</v>
      </c>
      <c r="BH105" s="313">
        <v>456</v>
      </c>
      <c r="BI105" s="313">
        <v>455</v>
      </c>
      <c r="BJ105" s="313">
        <v>455</v>
      </c>
      <c r="BK105" s="313">
        <v>453</v>
      </c>
      <c r="BL105" s="211">
        <v>449</v>
      </c>
      <c r="BM105" s="211">
        <v>448</v>
      </c>
      <c r="BN105" s="211">
        <v>452</v>
      </c>
      <c r="BO105" s="211">
        <v>452</v>
      </c>
      <c r="BP105" s="211">
        <v>452</v>
      </c>
      <c r="BQ105" s="211">
        <v>452</v>
      </c>
      <c r="BR105" s="211">
        <v>448</v>
      </c>
      <c r="BS105" s="211">
        <v>448</v>
      </c>
      <c r="BT105" s="211">
        <v>448</v>
      </c>
      <c r="BU105" s="211">
        <v>447</v>
      </c>
      <c r="BV105" s="211">
        <v>447</v>
      </c>
      <c r="BW105" s="211">
        <v>448</v>
      </c>
      <c r="BX105" s="313">
        <v>443</v>
      </c>
      <c r="BY105" s="313">
        <v>441</v>
      </c>
      <c r="BZ105" s="313">
        <v>474</v>
      </c>
      <c r="CA105" s="313">
        <v>471</v>
      </c>
      <c r="CB105" s="313">
        <v>472</v>
      </c>
      <c r="CC105" s="313">
        <v>474</v>
      </c>
      <c r="CD105" s="313">
        <v>472</v>
      </c>
      <c r="CE105" s="313">
        <v>471</v>
      </c>
      <c r="CF105" s="313">
        <v>469</v>
      </c>
      <c r="CG105" s="313">
        <v>468</v>
      </c>
      <c r="CH105" s="313">
        <v>466</v>
      </c>
      <c r="CI105" s="313">
        <v>453</v>
      </c>
      <c r="CJ105" s="211">
        <v>453</v>
      </c>
      <c r="CK105" s="211">
        <v>450</v>
      </c>
      <c r="CL105" s="211">
        <v>450</v>
      </c>
      <c r="CM105" s="211">
        <v>458</v>
      </c>
      <c r="CN105" s="211">
        <v>455</v>
      </c>
      <c r="CO105" s="211">
        <v>455</v>
      </c>
      <c r="CP105" s="211">
        <v>459</v>
      </c>
      <c r="CQ105" s="211">
        <v>459</v>
      </c>
      <c r="CR105" s="211">
        <v>459</v>
      </c>
      <c r="CS105" s="211">
        <v>456</v>
      </c>
      <c r="CT105" s="211">
        <v>456</v>
      </c>
      <c r="CU105" s="211">
        <v>453</v>
      </c>
      <c r="CV105" s="313">
        <v>452</v>
      </c>
      <c r="CW105" s="313">
        <v>449</v>
      </c>
      <c r="CX105" s="313">
        <v>443</v>
      </c>
      <c r="CY105" s="313">
        <v>447</v>
      </c>
      <c r="CZ105" s="313">
        <v>445</v>
      </c>
      <c r="DA105" s="313">
        <v>446</v>
      </c>
      <c r="DB105" s="313">
        <v>441</v>
      </c>
      <c r="DC105" s="313">
        <v>441</v>
      </c>
      <c r="DD105" s="313">
        <v>441</v>
      </c>
      <c r="DE105" s="313">
        <v>442</v>
      </c>
      <c r="DF105" s="313">
        <v>443</v>
      </c>
      <c r="DG105" s="313">
        <v>440</v>
      </c>
      <c r="DH105" s="211">
        <v>439</v>
      </c>
      <c r="DI105" s="211">
        <v>436</v>
      </c>
      <c r="DJ105" s="211">
        <v>430</v>
      </c>
      <c r="DK105" s="211">
        <v>430</v>
      </c>
      <c r="DL105" s="211">
        <v>435</v>
      </c>
      <c r="DM105" s="211">
        <v>432</v>
      </c>
      <c r="DN105" s="211">
        <v>431</v>
      </c>
      <c r="DO105" s="211">
        <v>432</v>
      </c>
      <c r="DP105" s="211">
        <v>434</v>
      </c>
      <c r="DQ105" s="211">
        <v>436</v>
      </c>
      <c r="DR105" s="211">
        <v>435</v>
      </c>
      <c r="DS105" s="211">
        <v>435</v>
      </c>
      <c r="DT105" s="211">
        <v>434</v>
      </c>
      <c r="DU105" s="211">
        <v>443</v>
      </c>
      <c r="DV105" s="211">
        <v>441</v>
      </c>
      <c r="DW105" s="211">
        <v>440</v>
      </c>
      <c r="DX105" s="319">
        <v>442</v>
      </c>
      <c r="DY105" s="328">
        <v>442</v>
      </c>
      <c r="DZ105" s="211">
        <v>446</v>
      </c>
      <c r="EA105" s="324">
        <v>4</v>
      </c>
      <c r="EB105" s="325">
        <v>100.90497737556601</v>
      </c>
      <c r="EC105" s="324">
        <v>11</v>
      </c>
      <c r="ED105" s="325">
        <v>102.528735632184</v>
      </c>
    </row>
    <row r="106" spans="1:134" ht="15" outlineLevel="2">
      <c r="A106" s="310">
        <v>34</v>
      </c>
      <c r="B106" s="311" t="s">
        <v>539</v>
      </c>
      <c r="C106" s="312" t="s">
        <v>365</v>
      </c>
      <c r="D106" s="313">
        <v>627</v>
      </c>
      <c r="E106" s="313">
        <v>627</v>
      </c>
      <c r="F106" s="313">
        <v>627</v>
      </c>
      <c r="G106" s="313">
        <v>627</v>
      </c>
      <c r="H106" s="313">
        <v>627</v>
      </c>
      <c r="I106" s="313">
        <v>636</v>
      </c>
      <c r="J106" s="313">
        <v>636</v>
      </c>
      <c r="K106" s="313">
        <v>636</v>
      </c>
      <c r="L106" s="313">
        <v>635</v>
      </c>
      <c r="M106" s="313">
        <v>635</v>
      </c>
      <c r="N106" s="313">
        <v>634</v>
      </c>
      <c r="O106" s="313">
        <v>658</v>
      </c>
      <c r="P106" s="211">
        <v>656</v>
      </c>
      <c r="Q106" s="211">
        <v>580</v>
      </c>
      <c r="R106" s="211">
        <v>572</v>
      </c>
      <c r="S106" s="211">
        <v>736</v>
      </c>
      <c r="T106" s="211">
        <v>726</v>
      </c>
      <c r="U106" s="211">
        <v>738</v>
      </c>
      <c r="V106" s="211">
        <v>725</v>
      </c>
      <c r="W106" s="211">
        <v>725</v>
      </c>
      <c r="X106" s="211">
        <v>723</v>
      </c>
      <c r="Y106" s="211">
        <v>729</v>
      </c>
      <c r="Z106" s="211">
        <v>728</v>
      </c>
      <c r="AA106" s="211">
        <v>730</v>
      </c>
      <c r="AB106" s="313">
        <v>730</v>
      </c>
      <c r="AC106" s="313">
        <v>730</v>
      </c>
      <c r="AD106" s="313">
        <v>732</v>
      </c>
      <c r="AE106" s="313">
        <v>731</v>
      </c>
      <c r="AF106" s="313">
        <v>729</v>
      </c>
      <c r="AG106" s="313">
        <v>729</v>
      </c>
      <c r="AH106" s="313">
        <v>726</v>
      </c>
      <c r="AI106" s="313">
        <v>724</v>
      </c>
      <c r="AJ106" s="313">
        <v>723</v>
      </c>
      <c r="AK106" s="313">
        <v>724</v>
      </c>
      <c r="AL106" s="313">
        <v>724</v>
      </c>
      <c r="AM106" s="313">
        <v>724</v>
      </c>
      <c r="AN106" s="211">
        <v>723</v>
      </c>
      <c r="AO106" s="211">
        <v>721</v>
      </c>
      <c r="AP106" s="211">
        <v>721</v>
      </c>
      <c r="AQ106" s="211">
        <v>719</v>
      </c>
      <c r="AR106" s="211">
        <v>718</v>
      </c>
      <c r="AS106" s="211">
        <v>718</v>
      </c>
      <c r="AT106" s="211">
        <v>718</v>
      </c>
      <c r="AU106" s="211">
        <v>714</v>
      </c>
      <c r="AV106" s="211">
        <v>712</v>
      </c>
      <c r="AW106" s="211">
        <v>712</v>
      </c>
      <c r="AX106" s="211">
        <v>711</v>
      </c>
      <c r="AY106" s="211">
        <v>711</v>
      </c>
      <c r="AZ106" s="313">
        <v>711</v>
      </c>
      <c r="BA106" s="313">
        <v>709</v>
      </c>
      <c r="BB106" s="313">
        <v>707</v>
      </c>
      <c r="BC106" s="313">
        <v>706</v>
      </c>
      <c r="BD106" s="313">
        <v>702</v>
      </c>
      <c r="BE106" s="313">
        <v>701</v>
      </c>
      <c r="BF106" s="313">
        <v>688</v>
      </c>
      <c r="BG106" s="313">
        <v>684</v>
      </c>
      <c r="BH106" s="313">
        <v>684</v>
      </c>
      <c r="BI106" s="313">
        <v>683</v>
      </c>
      <c r="BJ106" s="313">
        <v>682</v>
      </c>
      <c r="BK106" s="313">
        <v>682</v>
      </c>
      <c r="BL106" s="211">
        <v>676</v>
      </c>
      <c r="BM106" s="211">
        <v>676</v>
      </c>
      <c r="BN106" s="211">
        <v>692</v>
      </c>
      <c r="BO106" s="211">
        <v>692</v>
      </c>
      <c r="BP106" s="211">
        <v>692</v>
      </c>
      <c r="BQ106" s="211">
        <v>692</v>
      </c>
      <c r="BR106" s="211">
        <v>683</v>
      </c>
      <c r="BS106" s="211">
        <v>684</v>
      </c>
      <c r="BT106" s="211">
        <v>683</v>
      </c>
      <c r="BU106" s="211">
        <v>681</v>
      </c>
      <c r="BV106" s="211">
        <v>683</v>
      </c>
      <c r="BW106" s="211">
        <v>684</v>
      </c>
      <c r="BX106" s="313">
        <v>692</v>
      </c>
      <c r="BY106" s="313">
        <v>688</v>
      </c>
      <c r="BZ106" s="313">
        <v>720</v>
      </c>
      <c r="CA106" s="313">
        <v>712</v>
      </c>
      <c r="CB106" s="313">
        <v>724</v>
      </c>
      <c r="CC106" s="313">
        <v>726</v>
      </c>
      <c r="CD106" s="313">
        <v>722</v>
      </c>
      <c r="CE106" s="313">
        <v>723</v>
      </c>
      <c r="CF106" s="313">
        <v>720</v>
      </c>
      <c r="CG106" s="313">
        <v>720</v>
      </c>
      <c r="CH106" s="313">
        <v>714</v>
      </c>
      <c r="CI106" s="313">
        <v>703</v>
      </c>
      <c r="CJ106" s="211">
        <v>702</v>
      </c>
      <c r="CK106" s="211">
        <v>695</v>
      </c>
      <c r="CL106" s="211">
        <v>699</v>
      </c>
      <c r="CM106" s="211">
        <v>707</v>
      </c>
      <c r="CN106" s="211">
        <v>707</v>
      </c>
      <c r="CO106" s="211">
        <v>704</v>
      </c>
      <c r="CP106" s="211">
        <v>701</v>
      </c>
      <c r="CQ106" s="211">
        <v>704</v>
      </c>
      <c r="CR106" s="211">
        <v>707</v>
      </c>
      <c r="CS106" s="211">
        <v>705</v>
      </c>
      <c r="CT106" s="211">
        <v>710</v>
      </c>
      <c r="CU106" s="211">
        <v>709</v>
      </c>
      <c r="CV106" s="313">
        <v>705</v>
      </c>
      <c r="CW106" s="313">
        <v>706</v>
      </c>
      <c r="CX106" s="313">
        <v>699</v>
      </c>
      <c r="CY106" s="313">
        <v>703</v>
      </c>
      <c r="CZ106" s="313">
        <v>703</v>
      </c>
      <c r="DA106" s="313">
        <v>707</v>
      </c>
      <c r="DB106" s="313">
        <v>702</v>
      </c>
      <c r="DC106" s="313">
        <v>697</v>
      </c>
      <c r="DD106" s="313">
        <v>696</v>
      </c>
      <c r="DE106" s="313">
        <v>694</v>
      </c>
      <c r="DF106" s="313">
        <v>697</v>
      </c>
      <c r="DG106" s="313">
        <v>696</v>
      </c>
      <c r="DH106" s="211">
        <v>700</v>
      </c>
      <c r="DI106" s="211">
        <v>709</v>
      </c>
      <c r="DJ106" s="211">
        <v>710</v>
      </c>
      <c r="DK106" s="211">
        <v>715</v>
      </c>
      <c r="DL106" s="211">
        <v>731</v>
      </c>
      <c r="DM106" s="211">
        <v>739</v>
      </c>
      <c r="DN106" s="211">
        <v>743</v>
      </c>
      <c r="DO106" s="211">
        <v>749</v>
      </c>
      <c r="DP106" s="211">
        <v>753</v>
      </c>
      <c r="DQ106" s="211">
        <v>758</v>
      </c>
      <c r="DR106" s="211">
        <v>756</v>
      </c>
      <c r="DS106" s="211">
        <v>756</v>
      </c>
      <c r="DT106" s="211">
        <v>756</v>
      </c>
      <c r="DU106" s="211">
        <v>756</v>
      </c>
      <c r="DV106" s="211">
        <v>754</v>
      </c>
      <c r="DW106" s="211">
        <v>750</v>
      </c>
      <c r="DX106" s="319">
        <v>752</v>
      </c>
      <c r="DY106" s="328">
        <v>752</v>
      </c>
      <c r="DZ106" s="211">
        <v>752</v>
      </c>
      <c r="EA106" s="324">
        <v>0</v>
      </c>
      <c r="EB106" s="325">
        <v>100</v>
      </c>
      <c r="EC106" s="324">
        <v>-4</v>
      </c>
      <c r="ED106" s="325">
        <v>99.470899470899496</v>
      </c>
    </row>
    <row r="107" spans="1:134" ht="15" outlineLevel="2">
      <c r="A107" s="310">
        <v>36</v>
      </c>
      <c r="B107" s="311" t="s">
        <v>539</v>
      </c>
      <c r="C107" s="312" t="s">
        <v>597</v>
      </c>
      <c r="D107" s="313">
        <v>66</v>
      </c>
      <c r="E107" s="313">
        <v>66</v>
      </c>
      <c r="F107" s="313">
        <v>66</v>
      </c>
      <c r="G107" s="313">
        <v>66</v>
      </c>
      <c r="H107" s="313">
        <v>66</v>
      </c>
      <c r="I107" s="313">
        <v>66</v>
      </c>
      <c r="J107" s="313">
        <v>66</v>
      </c>
      <c r="K107" s="313">
        <v>66</v>
      </c>
      <c r="L107" s="313">
        <v>66</v>
      </c>
      <c r="M107" s="313">
        <v>66</v>
      </c>
      <c r="N107" s="313">
        <v>66</v>
      </c>
      <c r="O107" s="313">
        <v>75</v>
      </c>
      <c r="P107" s="211">
        <v>75</v>
      </c>
      <c r="Q107" s="211">
        <v>67</v>
      </c>
      <c r="R107" s="211">
        <v>66</v>
      </c>
      <c r="S107" s="211">
        <v>99</v>
      </c>
      <c r="T107" s="211">
        <v>99</v>
      </c>
      <c r="U107" s="211">
        <v>102</v>
      </c>
      <c r="V107" s="211">
        <v>101</v>
      </c>
      <c r="W107" s="211">
        <v>101</v>
      </c>
      <c r="X107" s="211">
        <v>101</v>
      </c>
      <c r="Y107" s="211">
        <v>103</v>
      </c>
      <c r="Z107" s="211">
        <v>103</v>
      </c>
      <c r="AA107" s="211">
        <v>103</v>
      </c>
      <c r="AB107" s="313">
        <v>103</v>
      </c>
      <c r="AC107" s="313">
        <v>103</v>
      </c>
      <c r="AD107" s="313">
        <v>103</v>
      </c>
      <c r="AE107" s="313">
        <v>103</v>
      </c>
      <c r="AF107" s="313">
        <v>103</v>
      </c>
      <c r="AG107" s="313">
        <v>103</v>
      </c>
      <c r="AH107" s="313">
        <v>103</v>
      </c>
      <c r="AI107" s="313">
        <v>103</v>
      </c>
      <c r="AJ107" s="313">
        <v>103</v>
      </c>
      <c r="AK107" s="313">
        <v>105</v>
      </c>
      <c r="AL107" s="313">
        <v>105</v>
      </c>
      <c r="AM107" s="313">
        <v>105</v>
      </c>
      <c r="AN107" s="211">
        <v>105</v>
      </c>
      <c r="AO107" s="211">
        <v>105</v>
      </c>
      <c r="AP107" s="211">
        <v>105</v>
      </c>
      <c r="AQ107" s="211">
        <v>105</v>
      </c>
      <c r="AR107" s="211">
        <v>105</v>
      </c>
      <c r="AS107" s="211">
        <v>105</v>
      </c>
      <c r="AT107" s="211">
        <v>104</v>
      </c>
      <c r="AU107" s="211">
        <v>104</v>
      </c>
      <c r="AV107" s="211">
        <v>103</v>
      </c>
      <c r="AW107" s="211">
        <v>103</v>
      </c>
      <c r="AX107" s="211">
        <v>102</v>
      </c>
      <c r="AY107" s="211">
        <v>102</v>
      </c>
      <c r="AZ107" s="313">
        <v>102</v>
      </c>
      <c r="BA107" s="313">
        <v>100</v>
      </c>
      <c r="BB107" s="313">
        <v>100</v>
      </c>
      <c r="BC107" s="313">
        <v>100</v>
      </c>
      <c r="BD107" s="313">
        <v>100</v>
      </c>
      <c r="BE107" s="313">
        <v>100</v>
      </c>
      <c r="BF107" s="313">
        <v>98</v>
      </c>
      <c r="BG107" s="313">
        <v>101</v>
      </c>
      <c r="BH107" s="313">
        <v>101</v>
      </c>
      <c r="BI107" s="313">
        <v>101</v>
      </c>
      <c r="BJ107" s="313">
        <v>101</v>
      </c>
      <c r="BK107" s="313">
        <v>101</v>
      </c>
      <c r="BL107" s="211">
        <v>99</v>
      </c>
      <c r="BM107" s="211">
        <v>99</v>
      </c>
      <c r="BN107" s="211">
        <v>98</v>
      </c>
      <c r="BO107" s="211">
        <v>98</v>
      </c>
      <c r="BP107" s="211">
        <v>98</v>
      </c>
      <c r="BQ107" s="211">
        <v>98</v>
      </c>
      <c r="BR107" s="211">
        <v>97</v>
      </c>
      <c r="BS107" s="211">
        <v>97</v>
      </c>
      <c r="BT107" s="211">
        <v>97</v>
      </c>
      <c r="BU107" s="211">
        <v>97</v>
      </c>
      <c r="BV107" s="211">
        <v>96</v>
      </c>
      <c r="BW107" s="211">
        <v>96</v>
      </c>
      <c r="BX107" s="313">
        <v>96</v>
      </c>
      <c r="BY107" s="313">
        <v>95</v>
      </c>
      <c r="BZ107" s="313">
        <v>99</v>
      </c>
      <c r="CA107" s="313">
        <v>98</v>
      </c>
      <c r="CB107" s="313">
        <v>99</v>
      </c>
      <c r="CC107" s="313">
        <v>98</v>
      </c>
      <c r="CD107" s="313">
        <v>98</v>
      </c>
      <c r="CE107" s="313">
        <v>98</v>
      </c>
      <c r="CF107" s="313">
        <v>98</v>
      </c>
      <c r="CG107" s="313">
        <v>97</v>
      </c>
      <c r="CH107" s="313">
        <v>97</v>
      </c>
      <c r="CI107" s="313">
        <v>94</v>
      </c>
      <c r="CJ107" s="211">
        <v>94</v>
      </c>
      <c r="CK107" s="211">
        <v>95</v>
      </c>
      <c r="CL107" s="211">
        <v>95</v>
      </c>
      <c r="CM107" s="211">
        <v>99</v>
      </c>
      <c r="CN107" s="211">
        <v>98</v>
      </c>
      <c r="CO107" s="211">
        <v>98</v>
      </c>
      <c r="CP107" s="211">
        <v>95</v>
      </c>
      <c r="CQ107" s="211">
        <v>96</v>
      </c>
      <c r="CR107" s="211">
        <v>97</v>
      </c>
      <c r="CS107" s="211">
        <v>96</v>
      </c>
      <c r="CT107" s="211">
        <v>97</v>
      </c>
      <c r="CU107" s="211">
        <v>97</v>
      </c>
      <c r="CV107" s="313">
        <v>97</v>
      </c>
      <c r="CW107" s="313">
        <v>94</v>
      </c>
      <c r="CX107" s="313">
        <v>92</v>
      </c>
      <c r="CY107" s="313">
        <v>94</v>
      </c>
      <c r="CZ107" s="313">
        <v>94</v>
      </c>
      <c r="DA107" s="313">
        <v>95</v>
      </c>
      <c r="DB107" s="313">
        <v>96</v>
      </c>
      <c r="DC107" s="313">
        <v>97</v>
      </c>
      <c r="DD107" s="313">
        <v>97</v>
      </c>
      <c r="DE107" s="313">
        <v>96</v>
      </c>
      <c r="DF107" s="313">
        <v>96</v>
      </c>
      <c r="DG107" s="313">
        <v>97</v>
      </c>
      <c r="DH107" s="211">
        <v>97</v>
      </c>
      <c r="DI107" s="211">
        <v>94</v>
      </c>
      <c r="DJ107" s="211">
        <v>94</v>
      </c>
      <c r="DK107" s="211">
        <v>94</v>
      </c>
      <c r="DL107" s="211">
        <v>99</v>
      </c>
      <c r="DM107" s="211">
        <v>99</v>
      </c>
      <c r="DN107" s="211">
        <v>100</v>
      </c>
      <c r="DO107" s="211">
        <v>101</v>
      </c>
      <c r="DP107" s="211">
        <v>102</v>
      </c>
      <c r="DQ107" s="211">
        <v>102</v>
      </c>
      <c r="DR107" s="211">
        <v>103</v>
      </c>
      <c r="DS107" s="211">
        <v>103</v>
      </c>
      <c r="DT107" s="211">
        <v>103</v>
      </c>
      <c r="DU107" s="211">
        <v>103</v>
      </c>
      <c r="DV107" s="211">
        <v>102</v>
      </c>
      <c r="DW107" s="211">
        <v>103</v>
      </c>
      <c r="DX107" s="319">
        <v>102</v>
      </c>
      <c r="DY107" s="328">
        <v>101</v>
      </c>
      <c r="DZ107" s="211">
        <v>102</v>
      </c>
      <c r="EA107" s="324">
        <v>1</v>
      </c>
      <c r="EB107" s="325">
        <v>100.990099009901</v>
      </c>
      <c r="EC107" s="324">
        <v>-1</v>
      </c>
      <c r="ED107" s="325">
        <v>99.029126213592207</v>
      </c>
    </row>
    <row r="108" spans="1:134" ht="15" outlineLevel="2">
      <c r="A108" s="310">
        <v>91</v>
      </c>
      <c r="B108" s="311" t="s">
        <v>539</v>
      </c>
      <c r="C108" s="312" t="s">
        <v>378</v>
      </c>
      <c r="D108" s="313">
        <v>121</v>
      </c>
      <c r="E108" s="313">
        <v>121</v>
      </c>
      <c r="F108" s="313">
        <v>121</v>
      </c>
      <c r="G108" s="313">
        <v>121</v>
      </c>
      <c r="H108" s="313">
        <v>121</v>
      </c>
      <c r="I108" s="313">
        <v>122</v>
      </c>
      <c r="J108" s="313">
        <v>122</v>
      </c>
      <c r="K108" s="313">
        <v>122</v>
      </c>
      <c r="L108" s="313">
        <v>122</v>
      </c>
      <c r="M108" s="313">
        <v>122</v>
      </c>
      <c r="N108" s="313">
        <v>122</v>
      </c>
      <c r="O108" s="313">
        <v>127</v>
      </c>
      <c r="P108" s="211">
        <v>127</v>
      </c>
      <c r="Q108" s="211">
        <v>117</v>
      </c>
      <c r="R108" s="211">
        <v>117</v>
      </c>
      <c r="S108" s="211">
        <v>144</v>
      </c>
      <c r="T108" s="211">
        <v>142</v>
      </c>
      <c r="U108" s="211">
        <v>146</v>
      </c>
      <c r="V108" s="211">
        <v>144</v>
      </c>
      <c r="W108" s="211">
        <v>144</v>
      </c>
      <c r="X108" s="211">
        <v>144</v>
      </c>
      <c r="Y108" s="211">
        <v>144</v>
      </c>
      <c r="Z108" s="211">
        <v>144</v>
      </c>
      <c r="AA108" s="211">
        <v>144</v>
      </c>
      <c r="AB108" s="313">
        <v>143</v>
      </c>
      <c r="AC108" s="313">
        <v>143</v>
      </c>
      <c r="AD108" s="313">
        <v>144</v>
      </c>
      <c r="AE108" s="313">
        <v>144</v>
      </c>
      <c r="AF108" s="313">
        <v>146</v>
      </c>
      <c r="AG108" s="313">
        <v>146</v>
      </c>
      <c r="AH108" s="313">
        <v>147</v>
      </c>
      <c r="AI108" s="313">
        <v>147</v>
      </c>
      <c r="AJ108" s="313">
        <v>147</v>
      </c>
      <c r="AK108" s="313">
        <v>147</v>
      </c>
      <c r="AL108" s="313">
        <v>147</v>
      </c>
      <c r="AM108" s="313">
        <v>147</v>
      </c>
      <c r="AN108" s="211">
        <v>147</v>
      </c>
      <c r="AO108" s="211">
        <v>150</v>
      </c>
      <c r="AP108" s="211">
        <v>150</v>
      </c>
      <c r="AQ108" s="211">
        <v>150</v>
      </c>
      <c r="AR108" s="211">
        <v>150</v>
      </c>
      <c r="AS108" s="211">
        <v>149</v>
      </c>
      <c r="AT108" s="211">
        <v>147</v>
      </c>
      <c r="AU108" s="211">
        <v>147</v>
      </c>
      <c r="AV108" s="211">
        <v>147</v>
      </c>
      <c r="AW108" s="211">
        <v>147</v>
      </c>
      <c r="AX108" s="211">
        <v>147</v>
      </c>
      <c r="AY108" s="211">
        <v>147</v>
      </c>
      <c r="AZ108" s="313">
        <v>147</v>
      </c>
      <c r="BA108" s="313">
        <v>147</v>
      </c>
      <c r="BB108" s="313">
        <v>147</v>
      </c>
      <c r="BC108" s="313">
        <v>146</v>
      </c>
      <c r="BD108" s="313">
        <v>146</v>
      </c>
      <c r="BE108" s="313">
        <v>145</v>
      </c>
      <c r="BF108" s="313">
        <v>144</v>
      </c>
      <c r="BG108" s="313">
        <v>140</v>
      </c>
      <c r="BH108" s="313">
        <v>140</v>
      </c>
      <c r="BI108" s="313">
        <v>139</v>
      </c>
      <c r="BJ108" s="313">
        <v>141</v>
      </c>
      <c r="BK108" s="313">
        <v>141</v>
      </c>
      <c r="BL108" s="211">
        <v>141</v>
      </c>
      <c r="BM108" s="211">
        <v>141</v>
      </c>
      <c r="BN108" s="211">
        <v>148</v>
      </c>
      <c r="BO108" s="211">
        <v>148</v>
      </c>
      <c r="BP108" s="211">
        <v>148</v>
      </c>
      <c r="BQ108" s="211">
        <v>149</v>
      </c>
      <c r="BR108" s="211">
        <v>148</v>
      </c>
      <c r="BS108" s="211">
        <v>149</v>
      </c>
      <c r="BT108" s="211">
        <v>148</v>
      </c>
      <c r="BU108" s="211">
        <v>148</v>
      </c>
      <c r="BV108" s="211">
        <v>147</v>
      </c>
      <c r="BW108" s="211">
        <v>147</v>
      </c>
      <c r="BX108" s="313">
        <v>149</v>
      </c>
      <c r="BY108" s="313">
        <v>147</v>
      </c>
      <c r="BZ108" s="313">
        <v>155</v>
      </c>
      <c r="CA108" s="313">
        <v>155</v>
      </c>
      <c r="CB108" s="313">
        <v>155</v>
      </c>
      <c r="CC108" s="313">
        <v>155</v>
      </c>
      <c r="CD108" s="313">
        <v>154</v>
      </c>
      <c r="CE108" s="313">
        <v>154</v>
      </c>
      <c r="CF108" s="313">
        <v>155</v>
      </c>
      <c r="CG108" s="313">
        <v>156</v>
      </c>
      <c r="CH108" s="313">
        <v>156</v>
      </c>
      <c r="CI108" s="313">
        <v>156</v>
      </c>
      <c r="CJ108" s="211">
        <v>156</v>
      </c>
      <c r="CK108" s="211">
        <v>156</v>
      </c>
      <c r="CL108" s="211">
        <v>157</v>
      </c>
      <c r="CM108" s="211">
        <v>159</v>
      </c>
      <c r="CN108" s="211">
        <v>160</v>
      </c>
      <c r="CO108" s="211">
        <v>161</v>
      </c>
      <c r="CP108" s="211">
        <v>162</v>
      </c>
      <c r="CQ108" s="211">
        <v>162</v>
      </c>
      <c r="CR108" s="211">
        <v>162</v>
      </c>
      <c r="CS108" s="211">
        <v>162</v>
      </c>
      <c r="CT108" s="211">
        <v>163</v>
      </c>
      <c r="CU108" s="211">
        <v>163</v>
      </c>
      <c r="CV108" s="313">
        <v>161</v>
      </c>
      <c r="CW108" s="313">
        <v>161</v>
      </c>
      <c r="CX108" s="313">
        <v>154</v>
      </c>
      <c r="CY108" s="313">
        <v>154</v>
      </c>
      <c r="CZ108" s="313">
        <v>153</v>
      </c>
      <c r="DA108" s="313">
        <v>154</v>
      </c>
      <c r="DB108" s="313">
        <v>154</v>
      </c>
      <c r="DC108" s="313">
        <v>151</v>
      </c>
      <c r="DD108" s="313">
        <v>151</v>
      </c>
      <c r="DE108" s="313">
        <v>151</v>
      </c>
      <c r="DF108" s="313">
        <v>150</v>
      </c>
      <c r="DG108" s="313">
        <v>146</v>
      </c>
      <c r="DH108" s="211">
        <v>144</v>
      </c>
      <c r="DI108" s="211">
        <v>145</v>
      </c>
      <c r="DJ108" s="211">
        <v>148</v>
      </c>
      <c r="DK108" s="211">
        <v>148</v>
      </c>
      <c r="DL108" s="211">
        <v>151</v>
      </c>
      <c r="DM108" s="211">
        <v>152</v>
      </c>
      <c r="DN108" s="211">
        <v>153</v>
      </c>
      <c r="DO108" s="211">
        <v>153</v>
      </c>
      <c r="DP108" s="211">
        <v>154</v>
      </c>
      <c r="DQ108" s="211">
        <v>154</v>
      </c>
      <c r="DR108" s="211">
        <v>154</v>
      </c>
      <c r="DS108" s="211">
        <v>154</v>
      </c>
      <c r="DT108" s="211">
        <v>152</v>
      </c>
      <c r="DU108" s="211">
        <v>151</v>
      </c>
      <c r="DV108" s="211">
        <v>151</v>
      </c>
      <c r="DW108" s="211">
        <v>152</v>
      </c>
      <c r="DX108" s="319">
        <v>152</v>
      </c>
      <c r="DY108" s="328">
        <v>152</v>
      </c>
      <c r="DZ108" s="211">
        <v>154</v>
      </c>
      <c r="EA108" s="324">
        <v>2</v>
      </c>
      <c r="EB108" s="325">
        <v>101.31578947368401</v>
      </c>
      <c r="EC108" s="324">
        <v>0</v>
      </c>
      <c r="ED108" s="325">
        <v>100</v>
      </c>
    </row>
    <row r="109" spans="1:134" ht="15" outlineLevel="2">
      <c r="A109" s="310">
        <v>93</v>
      </c>
      <c r="B109" s="311" t="s">
        <v>539</v>
      </c>
      <c r="C109" s="312" t="s">
        <v>379</v>
      </c>
      <c r="D109" s="313">
        <v>214</v>
      </c>
      <c r="E109" s="313">
        <v>214</v>
      </c>
      <c r="F109" s="313">
        <v>214</v>
      </c>
      <c r="G109" s="313">
        <v>214</v>
      </c>
      <c r="H109" s="313">
        <v>214</v>
      </c>
      <c r="I109" s="313">
        <v>216</v>
      </c>
      <c r="J109" s="313">
        <v>216</v>
      </c>
      <c r="K109" s="313">
        <v>216</v>
      </c>
      <c r="L109" s="313">
        <v>216</v>
      </c>
      <c r="M109" s="313">
        <v>216</v>
      </c>
      <c r="N109" s="313">
        <v>216</v>
      </c>
      <c r="O109" s="313">
        <v>226</v>
      </c>
      <c r="P109" s="211">
        <v>226</v>
      </c>
      <c r="Q109" s="211">
        <v>208</v>
      </c>
      <c r="R109" s="211">
        <v>205</v>
      </c>
      <c r="S109" s="211">
        <v>291</v>
      </c>
      <c r="T109" s="211">
        <v>290</v>
      </c>
      <c r="U109" s="211">
        <v>297</v>
      </c>
      <c r="V109" s="211">
        <v>299</v>
      </c>
      <c r="W109" s="211">
        <v>298</v>
      </c>
      <c r="X109" s="211">
        <v>298</v>
      </c>
      <c r="Y109" s="211">
        <v>297</v>
      </c>
      <c r="Z109" s="211">
        <v>296</v>
      </c>
      <c r="AA109" s="211">
        <v>295</v>
      </c>
      <c r="AB109" s="313">
        <v>293</v>
      </c>
      <c r="AC109" s="313">
        <v>292</v>
      </c>
      <c r="AD109" s="313">
        <v>295</v>
      </c>
      <c r="AE109" s="313">
        <v>295</v>
      </c>
      <c r="AF109" s="313">
        <v>294</v>
      </c>
      <c r="AG109" s="313">
        <v>293</v>
      </c>
      <c r="AH109" s="313">
        <v>296</v>
      </c>
      <c r="AI109" s="313">
        <v>296</v>
      </c>
      <c r="AJ109" s="313">
        <v>294</v>
      </c>
      <c r="AK109" s="313">
        <v>295</v>
      </c>
      <c r="AL109" s="313">
        <v>294</v>
      </c>
      <c r="AM109" s="313">
        <v>294</v>
      </c>
      <c r="AN109" s="211">
        <v>294</v>
      </c>
      <c r="AO109" s="211">
        <v>296</v>
      </c>
      <c r="AP109" s="211">
        <v>296</v>
      </c>
      <c r="AQ109" s="211">
        <v>296</v>
      </c>
      <c r="AR109" s="211">
        <v>295</v>
      </c>
      <c r="AS109" s="211">
        <v>295</v>
      </c>
      <c r="AT109" s="211">
        <v>295</v>
      </c>
      <c r="AU109" s="211">
        <v>294</v>
      </c>
      <c r="AV109" s="211">
        <v>294</v>
      </c>
      <c r="AW109" s="211">
        <v>294</v>
      </c>
      <c r="AX109" s="211">
        <v>293</v>
      </c>
      <c r="AY109" s="211">
        <v>293</v>
      </c>
      <c r="AZ109" s="313">
        <v>293</v>
      </c>
      <c r="BA109" s="313">
        <v>291</v>
      </c>
      <c r="BB109" s="313">
        <v>291</v>
      </c>
      <c r="BC109" s="313">
        <v>291</v>
      </c>
      <c r="BD109" s="313">
        <v>291</v>
      </c>
      <c r="BE109" s="313">
        <v>290</v>
      </c>
      <c r="BF109" s="313">
        <v>286</v>
      </c>
      <c r="BG109" s="313">
        <v>289</v>
      </c>
      <c r="BH109" s="313">
        <v>289</v>
      </c>
      <c r="BI109" s="313">
        <v>289</v>
      </c>
      <c r="BJ109" s="313">
        <v>288</v>
      </c>
      <c r="BK109" s="313">
        <v>288</v>
      </c>
      <c r="BL109" s="211">
        <v>286</v>
      </c>
      <c r="BM109" s="211">
        <v>286</v>
      </c>
      <c r="BN109" s="211">
        <v>289</v>
      </c>
      <c r="BO109" s="211">
        <v>291</v>
      </c>
      <c r="BP109" s="211">
        <v>291</v>
      </c>
      <c r="BQ109" s="211">
        <v>292</v>
      </c>
      <c r="BR109" s="211">
        <v>291</v>
      </c>
      <c r="BS109" s="211">
        <v>291</v>
      </c>
      <c r="BT109" s="211">
        <v>291</v>
      </c>
      <c r="BU109" s="211">
        <v>291</v>
      </c>
      <c r="BV109" s="211">
        <v>292</v>
      </c>
      <c r="BW109" s="211">
        <v>292</v>
      </c>
      <c r="BX109" s="313">
        <v>295</v>
      </c>
      <c r="BY109" s="313">
        <v>292</v>
      </c>
      <c r="BZ109" s="313">
        <v>303</v>
      </c>
      <c r="CA109" s="313">
        <v>299</v>
      </c>
      <c r="CB109" s="313">
        <v>301</v>
      </c>
      <c r="CC109" s="313">
        <v>302</v>
      </c>
      <c r="CD109" s="313">
        <v>302</v>
      </c>
      <c r="CE109" s="313">
        <v>301</v>
      </c>
      <c r="CF109" s="313">
        <v>298</v>
      </c>
      <c r="CG109" s="313">
        <v>300</v>
      </c>
      <c r="CH109" s="313">
        <v>300</v>
      </c>
      <c r="CI109" s="313">
        <v>295</v>
      </c>
      <c r="CJ109" s="211">
        <v>296</v>
      </c>
      <c r="CK109" s="211">
        <v>294</v>
      </c>
      <c r="CL109" s="211">
        <v>293</v>
      </c>
      <c r="CM109" s="211">
        <v>294</v>
      </c>
      <c r="CN109" s="211">
        <v>295</v>
      </c>
      <c r="CO109" s="211">
        <v>296</v>
      </c>
      <c r="CP109" s="211">
        <v>292</v>
      </c>
      <c r="CQ109" s="211">
        <v>293</v>
      </c>
      <c r="CR109" s="211">
        <v>294</v>
      </c>
      <c r="CS109" s="211">
        <v>293</v>
      </c>
      <c r="CT109" s="211">
        <v>293</v>
      </c>
      <c r="CU109" s="211">
        <v>291</v>
      </c>
      <c r="CV109" s="313">
        <v>291</v>
      </c>
      <c r="CW109" s="313">
        <v>289</v>
      </c>
      <c r="CX109" s="313">
        <v>283</v>
      </c>
      <c r="CY109" s="313">
        <v>292</v>
      </c>
      <c r="CZ109" s="313">
        <v>293</v>
      </c>
      <c r="DA109" s="313">
        <v>294</v>
      </c>
      <c r="DB109" s="313">
        <v>297</v>
      </c>
      <c r="DC109" s="313">
        <v>297</v>
      </c>
      <c r="DD109" s="313">
        <v>296</v>
      </c>
      <c r="DE109" s="313">
        <v>295</v>
      </c>
      <c r="DF109" s="313">
        <v>293</v>
      </c>
      <c r="DG109" s="313">
        <v>290</v>
      </c>
      <c r="DH109" s="211">
        <v>289</v>
      </c>
      <c r="DI109" s="211">
        <v>297</v>
      </c>
      <c r="DJ109" s="211">
        <v>289</v>
      </c>
      <c r="DK109" s="211">
        <v>292</v>
      </c>
      <c r="DL109" s="211">
        <v>294</v>
      </c>
      <c r="DM109" s="211">
        <v>295</v>
      </c>
      <c r="DN109" s="211">
        <v>298</v>
      </c>
      <c r="DO109" s="211">
        <v>299</v>
      </c>
      <c r="DP109" s="211">
        <v>299</v>
      </c>
      <c r="DQ109" s="211">
        <v>299</v>
      </c>
      <c r="DR109" s="211">
        <v>299</v>
      </c>
      <c r="DS109" s="211">
        <v>299</v>
      </c>
      <c r="DT109" s="211">
        <v>298</v>
      </c>
      <c r="DU109" s="211">
        <v>300</v>
      </c>
      <c r="DV109" s="211">
        <v>299</v>
      </c>
      <c r="DW109" s="211">
        <v>296</v>
      </c>
      <c r="DX109" s="319">
        <v>298</v>
      </c>
      <c r="DY109" s="328">
        <v>300</v>
      </c>
      <c r="DZ109" s="211">
        <v>300</v>
      </c>
      <c r="EA109" s="324">
        <v>0</v>
      </c>
      <c r="EB109" s="325">
        <v>100</v>
      </c>
      <c r="EC109" s="324">
        <v>1</v>
      </c>
      <c r="ED109" s="325">
        <v>100.334448160535</v>
      </c>
    </row>
    <row r="110" spans="1:134" ht="15" outlineLevel="2">
      <c r="A110" s="310">
        <v>101</v>
      </c>
      <c r="B110" s="311" t="s">
        <v>539</v>
      </c>
      <c r="C110" s="312" t="s">
        <v>598</v>
      </c>
      <c r="D110" s="313">
        <v>339</v>
      </c>
      <c r="E110" s="313">
        <v>339</v>
      </c>
      <c r="F110" s="313">
        <v>339</v>
      </c>
      <c r="G110" s="313">
        <v>339</v>
      </c>
      <c r="H110" s="313">
        <v>339</v>
      </c>
      <c r="I110" s="313">
        <v>345</v>
      </c>
      <c r="J110" s="313">
        <v>345</v>
      </c>
      <c r="K110" s="313">
        <v>345</v>
      </c>
      <c r="L110" s="313">
        <v>345</v>
      </c>
      <c r="M110" s="313">
        <v>345</v>
      </c>
      <c r="N110" s="313">
        <v>343</v>
      </c>
      <c r="O110" s="313">
        <v>363</v>
      </c>
      <c r="P110" s="211">
        <v>364</v>
      </c>
      <c r="Q110" s="211">
        <v>320</v>
      </c>
      <c r="R110" s="211">
        <v>314</v>
      </c>
      <c r="S110" s="211">
        <v>439</v>
      </c>
      <c r="T110" s="211">
        <v>430</v>
      </c>
      <c r="U110" s="211">
        <v>444</v>
      </c>
      <c r="V110" s="211">
        <v>440</v>
      </c>
      <c r="W110" s="211">
        <v>440</v>
      </c>
      <c r="X110" s="211">
        <v>440</v>
      </c>
      <c r="Y110" s="211">
        <v>442</v>
      </c>
      <c r="Z110" s="211">
        <v>441</v>
      </c>
      <c r="AA110" s="211">
        <v>442</v>
      </c>
      <c r="AB110" s="313">
        <v>442</v>
      </c>
      <c r="AC110" s="313">
        <v>443</v>
      </c>
      <c r="AD110" s="313">
        <v>442</v>
      </c>
      <c r="AE110" s="313">
        <v>442</v>
      </c>
      <c r="AF110" s="313">
        <v>449</v>
      </c>
      <c r="AG110" s="313">
        <v>447</v>
      </c>
      <c r="AH110" s="313">
        <v>454</v>
      </c>
      <c r="AI110" s="313">
        <v>456</v>
      </c>
      <c r="AJ110" s="313">
        <v>459</v>
      </c>
      <c r="AK110" s="313">
        <v>460</v>
      </c>
      <c r="AL110" s="313">
        <v>458</v>
      </c>
      <c r="AM110" s="313">
        <v>458</v>
      </c>
      <c r="AN110" s="211">
        <v>455</v>
      </c>
      <c r="AO110" s="211">
        <v>455</v>
      </c>
      <c r="AP110" s="211">
        <v>453</v>
      </c>
      <c r="AQ110" s="211">
        <v>452</v>
      </c>
      <c r="AR110" s="211">
        <v>450</v>
      </c>
      <c r="AS110" s="211">
        <v>449</v>
      </c>
      <c r="AT110" s="211">
        <v>448</v>
      </c>
      <c r="AU110" s="211">
        <v>447</v>
      </c>
      <c r="AV110" s="211">
        <v>447</v>
      </c>
      <c r="AW110" s="211">
        <v>447</v>
      </c>
      <c r="AX110" s="211">
        <v>444</v>
      </c>
      <c r="AY110" s="211">
        <v>444</v>
      </c>
      <c r="AZ110" s="313">
        <v>443</v>
      </c>
      <c r="BA110" s="313">
        <v>441</v>
      </c>
      <c r="BB110" s="313">
        <v>440</v>
      </c>
      <c r="BC110" s="313">
        <v>440</v>
      </c>
      <c r="BD110" s="313">
        <v>437</v>
      </c>
      <c r="BE110" s="313">
        <v>437</v>
      </c>
      <c r="BF110" s="313">
        <v>431</v>
      </c>
      <c r="BG110" s="313">
        <v>429</v>
      </c>
      <c r="BH110" s="313">
        <v>429</v>
      </c>
      <c r="BI110" s="313">
        <v>428</v>
      </c>
      <c r="BJ110" s="313">
        <v>432</v>
      </c>
      <c r="BK110" s="313">
        <v>432</v>
      </c>
      <c r="BL110" s="211">
        <v>429</v>
      </c>
      <c r="BM110" s="211">
        <v>427</v>
      </c>
      <c r="BN110" s="211">
        <v>435</v>
      </c>
      <c r="BO110" s="211">
        <v>435</v>
      </c>
      <c r="BP110" s="211">
        <v>435</v>
      </c>
      <c r="BQ110" s="211">
        <v>441</v>
      </c>
      <c r="BR110" s="211">
        <v>435</v>
      </c>
      <c r="BS110" s="211">
        <v>434</v>
      </c>
      <c r="BT110" s="211">
        <v>433</v>
      </c>
      <c r="BU110" s="211">
        <v>428</v>
      </c>
      <c r="BV110" s="211">
        <v>431</v>
      </c>
      <c r="BW110" s="211">
        <v>430</v>
      </c>
      <c r="BX110" s="313">
        <v>432</v>
      </c>
      <c r="BY110" s="313">
        <v>428</v>
      </c>
      <c r="BZ110" s="313">
        <v>461</v>
      </c>
      <c r="CA110" s="313">
        <v>455</v>
      </c>
      <c r="CB110" s="313">
        <v>458</v>
      </c>
      <c r="CC110" s="313">
        <v>453</v>
      </c>
      <c r="CD110" s="313">
        <v>454</v>
      </c>
      <c r="CE110" s="313">
        <v>452</v>
      </c>
      <c r="CF110" s="313">
        <v>449</v>
      </c>
      <c r="CG110" s="313">
        <v>450</v>
      </c>
      <c r="CH110" s="313">
        <v>445</v>
      </c>
      <c r="CI110" s="313">
        <v>446</v>
      </c>
      <c r="CJ110" s="211">
        <v>444</v>
      </c>
      <c r="CK110" s="211">
        <v>436</v>
      </c>
      <c r="CL110" s="211">
        <v>436</v>
      </c>
      <c r="CM110" s="211">
        <v>441</v>
      </c>
      <c r="CN110" s="211">
        <v>441</v>
      </c>
      <c r="CO110" s="211">
        <v>445</v>
      </c>
      <c r="CP110" s="211">
        <v>443</v>
      </c>
      <c r="CQ110" s="211">
        <v>446</v>
      </c>
      <c r="CR110" s="211">
        <v>445</v>
      </c>
      <c r="CS110" s="211">
        <v>444</v>
      </c>
      <c r="CT110" s="211">
        <v>444</v>
      </c>
      <c r="CU110" s="211">
        <v>443</v>
      </c>
      <c r="CV110" s="313">
        <v>443</v>
      </c>
      <c r="CW110" s="313">
        <v>439</v>
      </c>
      <c r="CX110" s="313">
        <v>440</v>
      </c>
      <c r="CY110" s="313">
        <v>444</v>
      </c>
      <c r="CZ110" s="313">
        <v>441</v>
      </c>
      <c r="DA110" s="313">
        <v>441</v>
      </c>
      <c r="DB110" s="313">
        <v>440</v>
      </c>
      <c r="DC110" s="313">
        <v>438</v>
      </c>
      <c r="DD110" s="313">
        <v>440</v>
      </c>
      <c r="DE110" s="313">
        <v>440</v>
      </c>
      <c r="DF110" s="313">
        <v>439</v>
      </c>
      <c r="DG110" s="313">
        <v>439</v>
      </c>
      <c r="DH110" s="211">
        <v>434</v>
      </c>
      <c r="DI110" s="211">
        <v>428</v>
      </c>
      <c r="DJ110" s="211">
        <v>425</v>
      </c>
      <c r="DK110" s="211">
        <v>427</v>
      </c>
      <c r="DL110" s="211">
        <v>431</v>
      </c>
      <c r="DM110" s="211">
        <v>433</v>
      </c>
      <c r="DN110" s="211">
        <v>431</v>
      </c>
      <c r="DO110" s="211">
        <v>431</v>
      </c>
      <c r="DP110" s="211">
        <v>433</v>
      </c>
      <c r="DQ110" s="211">
        <v>438</v>
      </c>
      <c r="DR110" s="211">
        <v>442</v>
      </c>
      <c r="DS110" s="211">
        <v>442</v>
      </c>
      <c r="DT110" s="211">
        <v>442</v>
      </c>
      <c r="DU110" s="211">
        <v>438</v>
      </c>
      <c r="DV110" s="211">
        <v>437</v>
      </c>
      <c r="DW110" s="211">
        <v>435</v>
      </c>
      <c r="DX110" s="319">
        <v>438</v>
      </c>
      <c r="DY110" s="328">
        <v>441</v>
      </c>
      <c r="DZ110" s="211">
        <v>441</v>
      </c>
      <c r="EA110" s="324">
        <v>0</v>
      </c>
      <c r="EB110" s="325">
        <v>100</v>
      </c>
      <c r="EC110" s="324">
        <v>-1</v>
      </c>
      <c r="ED110" s="325">
        <v>99.773755656108605</v>
      </c>
    </row>
    <row r="111" spans="1:134" ht="15" outlineLevel="2">
      <c r="A111" s="310">
        <v>145</v>
      </c>
      <c r="B111" s="311" t="s">
        <v>539</v>
      </c>
      <c r="C111" s="312" t="s">
        <v>389</v>
      </c>
      <c r="D111" s="313">
        <v>127</v>
      </c>
      <c r="E111" s="313">
        <v>127</v>
      </c>
      <c r="F111" s="313">
        <v>127</v>
      </c>
      <c r="G111" s="313">
        <v>127</v>
      </c>
      <c r="H111" s="313">
        <v>127</v>
      </c>
      <c r="I111" s="313">
        <v>127</v>
      </c>
      <c r="J111" s="313">
        <v>127</v>
      </c>
      <c r="K111" s="313">
        <v>127</v>
      </c>
      <c r="L111" s="313">
        <v>127</v>
      </c>
      <c r="M111" s="313">
        <v>127</v>
      </c>
      <c r="N111" s="313">
        <v>127</v>
      </c>
      <c r="O111" s="313">
        <v>134</v>
      </c>
      <c r="P111" s="211">
        <v>134</v>
      </c>
      <c r="Q111" s="211">
        <v>117</v>
      </c>
      <c r="R111" s="211">
        <v>116</v>
      </c>
      <c r="S111" s="211">
        <v>147</v>
      </c>
      <c r="T111" s="211">
        <v>145</v>
      </c>
      <c r="U111" s="211">
        <v>148</v>
      </c>
      <c r="V111" s="211">
        <v>146</v>
      </c>
      <c r="W111" s="211">
        <v>142</v>
      </c>
      <c r="X111" s="211">
        <v>142</v>
      </c>
      <c r="Y111" s="211">
        <v>142</v>
      </c>
      <c r="Z111" s="211">
        <v>141</v>
      </c>
      <c r="AA111" s="211">
        <v>141</v>
      </c>
      <c r="AB111" s="313">
        <v>141</v>
      </c>
      <c r="AC111" s="313">
        <v>141</v>
      </c>
      <c r="AD111" s="313">
        <v>141</v>
      </c>
      <c r="AE111" s="313">
        <v>141</v>
      </c>
      <c r="AF111" s="313">
        <v>141</v>
      </c>
      <c r="AG111" s="313">
        <v>141</v>
      </c>
      <c r="AH111" s="313">
        <v>141</v>
      </c>
      <c r="AI111" s="313">
        <v>139</v>
      </c>
      <c r="AJ111" s="313">
        <v>139</v>
      </c>
      <c r="AK111" s="313">
        <v>139</v>
      </c>
      <c r="AL111" s="313">
        <v>139</v>
      </c>
      <c r="AM111" s="313">
        <v>139</v>
      </c>
      <c r="AN111" s="211">
        <v>139</v>
      </c>
      <c r="AO111" s="211">
        <v>140</v>
      </c>
      <c r="AP111" s="211">
        <v>140</v>
      </c>
      <c r="AQ111" s="211">
        <v>140</v>
      </c>
      <c r="AR111" s="211">
        <v>140</v>
      </c>
      <c r="AS111" s="211">
        <v>140</v>
      </c>
      <c r="AT111" s="211">
        <v>140</v>
      </c>
      <c r="AU111" s="211">
        <v>140</v>
      </c>
      <c r="AV111" s="211">
        <v>140</v>
      </c>
      <c r="AW111" s="211">
        <v>137</v>
      </c>
      <c r="AX111" s="211">
        <v>136</v>
      </c>
      <c r="AY111" s="211">
        <v>136</v>
      </c>
      <c r="AZ111" s="313">
        <v>136</v>
      </c>
      <c r="BA111" s="313">
        <v>136</v>
      </c>
      <c r="BB111" s="313">
        <v>136</v>
      </c>
      <c r="BC111" s="313">
        <v>136</v>
      </c>
      <c r="BD111" s="313">
        <v>136</v>
      </c>
      <c r="BE111" s="313">
        <v>136</v>
      </c>
      <c r="BF111" s="313">
        <v>131</v>
      </c>
      <c r="BG111" s="313">
        <v>128</v>
      </c>
      <c r="BH111" s="313">
        <v>128</v>
      </c>
      <c r="BI111" s="313">
        <v>128</v>
      </c>
      <c r="BJ111" s="313">
        <v>127</v>
      </c>
      <c r="BK111" s="313">
        <v>127</v>
      </c>
      <c r="BL111" s="211">
        <v>127</v>
      </c>
      <c r="BM111" s="211">
        <v>126</v>
      </c>
      <c r="BN111" s="211">
        <v>128</v>
      </c>
      <c r="BO111" s="211">
        <v>128</v>
      </c>
      <c r="BP111" s="211">
        <v>128</v>
      </c>
      <c r="BQ111" s="211">
        <v>128</v>
      </c>
      <c r="BR111" s="211">
        <v>127</v>
      </c>
      <c r="BS111" s="211">
        <v>127</v>
      </c>
      <c r="BT111" s="211">
        <v>124</v>
      </c>
      <c r="BU111" s="211">
        <v>124</v>
      </c>
      <c r="BV111" s="211">
        <v>124</v>
      </c>
      <c r="BW111" s="211">
        <v>125</v>
      </c>
      <c r="BX111" s="313">
        <v>126</v>
      </c>
      <c r="BY111" s="313">
        <v>126</v>
      </c>
      <c r="BZ111" s="313">
        <v>135</v>
      </c>
      <c r="CA111" s="313">
        <v>132</v>
      </c>
      <c r="CB111" s="313">
        <v>133</v>
      </c>
      <c r="CC111" s="313">
        <v>134</v>
      </c>
      <c r="CD111" s="313">
        <v>134</v>
      </c>
      <c r="CE111" s="313">
        <v>134</v>
      </c>
      <c r="CF111" s="313">
        <v>133</v>
      </c>
      <c r="CG111" s="313">
        <v>135</v>
      </c>
      <c r="CH111" s="313">
        <v>132</v>
      </c>
      <c r="CI111" s="313">
        <v>129</v>
      </c>
      <c r="CJ111" s="211">
        <v>128</v>
      </c>
      <c r="CK111" s="211">
        <v>127</v>
      </c>
      <c r="CL111" s="211">
        <v>126</v>
      </c>
      <c r="CM111" s="211">
        <v>127</v>
      </c>
      <c r="CN111" s="211">
        <v>127</v>
      </c>
      <c r="CO111" s="211">
        <v>129</v>
      </c>
      <c r="CP111" s="211">
        <v>129</v>
      </c>
      <c r="CQ111" s="211">
        <v>131</v>
      </c>
      <c r="CR111" s="211">
        <v>131</v>
      </c>
      <c r="CS111" s="211">
        <v>131</v>
      </c>
      <c r="CT111" s="211">
        <v>130</v>
      </c>
      <c r="CU111" s="211">
        <v>130</v>
      </c>
      <c r="CV111" s="313">
        <v>129</v>
      </c>
      <c r="CW111" s="313">
        <v>130</v>
      </c>
      <c r="CX111" s="313">
        <v>130</v>
      </c>
      <c r="CY111" s="313">
        <v>129</v>
      </c>
      <c r="CZ111" s="313">
        <v>131</v>
      </c>
      <c r="DA111" s="313">
        <v>131</v>
      </c>
      <c r="DB111" s="313">
        <v>132</v>
      </c>
      <c r="DC111" s="313">
        <v>131</v>
      </c>
      <c r="DD111" s="313">
        <v>130</v>
      </c>
      <c r="DE111" s="313">
        <v>130</v>
      </c>
      <c r="DF111" s="313">
        <v>129</v>
      </c>
      <c r="DG111" s="313">
        <v>130</v>
      </c>
      <c r="DH111" s="211">
        <v>129</v>
      </c>
      <c r="DI111" s="211">
        <v>130</v>
      </c>
      <c r="DJ111" s="211">
        <v>124</v>
      </c>
      <c r="DK111" s="211">
        <v>126</v>
      </c>
      <c r="DL111" s="211">
        <v>125</v>
      </c>
      <c r="DM111" s="211">
        <v>125</v>
      </c>
      <c r="DN111" s="211">
        <v>125</v>
      </c>
      <c r="DO111" s="211">
        <v>125</v>
      </c>
      <c r="DP111" s="211">
        <v>125</v>
      </c>
      <c r="DQ111" s="211">
        <v>125</v>
      </c>
      <c r="DR111" s="211">
        <v>124</v>
      </c>
      <c r="DS111" s="211">
        <v>124</v>
      </c>
      <c r="DT111" s="211">
        <v>119</v>
      </c>
      <c r="DU111" s="211">
        <v>119</v>
      </c>
      <c r="DV111" s="211">
        <v>118</v>
      </c>
      <c r="DW111" s="211">
        <v>117</v>
      </c>
      <c r="DX111" s="319">
        <v>115</v>
      </c>
      <c r="DY111" s="328">
        <v>117</v>
      </c>
      <c r="DZ111" s="211">
        <v>118</v>
      </c>
      <c r="EA111" s="324">
        <v>1</v>
      </c>
      <c r="EB111" s="325">
        <v>100.85470085470099</v>
      </c>
      <c r="EC111" s="324">
        <v>-6</v>
      </c>
      <c r="ED111" s="325">
        <v>95.161290322580697</v>
      </c>
    </row>
    <row r="112" spans="1:134" ht="15" outlineLevel="2">
      <c r="A112" s="310">
        <v>209</v>
      </c>
      <c r="B112" s="311" t="s">
        <v>539</v>
      </c>
      <c r="C112" s="312" t="s">
        <v>398</v>
      </c>
      <c r="D112" s="313">
        <v>218</v>
      </c>
      <c r="E112" s="313">
        <v>218</v>
      </c>
      <c r="F112" s="313">
        <v>218</v>
      </c>
      <c r="G112" s="313">
        <v>218</v>
      </c>
      <c r="H112" s="313">
        <v>218</v>
      </c>
      <c r="I112" s="313">
        <v>226</v>
      </c>
      <c r="J112" s="313">
        <v>226</v>
      </c>
      <c r="K112" s="313">
        <v>226</v>
      </c>
      <c r="L112" s="313">
        <v>226</v>
      </c>
      <c r="M112" s="313">
        <v>226</v>
      </c>
      <c r="N112" s="313">
        <v>226</v>
      </c>
      <c r="O112" s="313">
        <v>247</v>
      </c>
      <c r="P112" s="211">
        <v>244</v>
      </c>
      <c r="Q112" s="211">
        <v>217</v>
      </c>
      <c r="R112" s="211">
        <v>215</v>
      </c>
      <c r="S112" s="211">
        <v>284</v>
      </c>
      <c r="T112" s="211">
        <v>280</v>
      </c>
      <c r="U112" s="211">
        <v>283</v>
      </c>
      <c r="V112" s="211">
        <v>284</v>
      </c>
      <c r="W112" s="211">
        <v>280</v>
      </c>
      <c r="X112" s="211">
        <v>279</v>
      </c>
      <c r="Y112" s="211">
        <v>281</v>
      </c>
      <c r="Z112" s="211">
        <v>281</v>
      </c>
      <c r="AA112" s="211">
        <v>284</v>
      </c>
      <c r="AB112" s="313">
        <v>284</v>
      </c>
      <c r="AC112" s="313">
        <v>284</v>
      </c>
      <c r="AD112" s="313">
        <v>283</v>
      </c>
      <c r="AE112" s="313">
        <v>283</v>
      </c>
      <c r="AF112" s="313">
        <v>288</v>
      </c>
      <c r="AG112" s="313">
        <v>287</v>
      </c>
      <c r="AH112" s="313">
        <v>287</v>
      </c>
      <c r="AI112" s="313">
        <v>290</v>
      </c>
      <c r="AJ112" s="313">
        <v>293</v>
      </c>
      <c r="AK112" s="313">
        <v>292</v>
      </c>
      <c r="AL112" s="313">
        <v>291</v>
      </c>
      <c r="AM112" s="313">
        <v>291</v>
      </c>
      <c r="AN112" s="211">
        <v>291</v>
      </c>
      <c r="AO112" s="211">
        <v>289</v>
      </c>
      <c r="AP112" s="211">
        <v>289</v>
      </c>
      <c r="AQ112" s="211">
        <v>289</v>
      </c>
      <c r="AR112" s="211">
        <v>288</v>
      </c>
      <c r="AS112" s="211">
        <v>288</v>
      </c>
      <c r="AT112" s="211">
        <v>288</v>
      </c>
      <c r="AU112" s="211">
        <v>287</v>
      </c>
      <c r="AV112" s="211">
        <v>286</v>
      </c>
      <c r="AW112" s="211">
        <v>286</v>
      </c>
      <c r="AX112" s="211">
        <v>285</v>
      </c>
      <c r="AY112" s="211">
        <v>285</v>
      </c>
      <c r="AZ112" s="313">
        <v>284</v>
      </c>
      <c r="BA112" s="313">
        <v>284</v>
      </c>
      <c r="BB112" s="313">
        <v>284</v>
      </c>
      <c r="BC112" s="313">
        <v>283</v>
      </c>
      <c r="BD112" s="313">
        <v>283</v>
      </c>
      <c r="BE112" s="313">
        <v>283</v>
      </c>
      <c r="BF112" s="313">
        <v>281</v>
      </c>
      <c r="BG112" s="313">
        <v>282</v>
      </c>
      <c r="BH112" s="313">
        <v>281</v>
      </c>
      <c r="BI112" s="313">
        <v>280</v>
      </c>
      <c r="BJ112" s="313">
        <v>282</v>
      </c>
      <c r="BK112" s="313">
        <v>281</v>
      </c>
      <c r="BL112" s="211">
        <v>280</v>
      </c>
      <c r="BM112" s="211">
        <v>280</v>
      </c>
      <c r="BN112" s="211">
        <v>285</v>
      </c>
      <c r="BO112" s="211">
        <v>286</v>
      </c>
      <c r="BP112" s="211">
        <v>286</v>
      </c>
      <c r="BQ112" s="211">
        <v>287</v>
      </c>
      <c r="BR112" s="211">
        <v>284</v>
      </c>
      <c r="BS112" s="211">
        <v>285</v>
      </c>
      <c r="BT112" s="211">
        <v>285</v>
      </c>
      <c r="BU112" s="211">
        <v>285</v>
      </c>
      <c r="BV112" s="211">
        <v>285</v>
      </c>
      <c r="BW112" s="211">
        <v>285</v>
      </c>
      <c r="BX112" s="313">
        <v>286</v>
      </c>
      <c r="BY112" s="313">
        <v>287</v>
      </c>
      <c r="BZ112" s="313">
        <v>304</v>
      </c>
      <c r="CA112" s="313">
        <v>305</v>
      </c>
      <c r="CB112" s="313">
        <v>304</v>
      </c>
      <c r="CC112" s="313">
        <v>304</v>
      </c>
      <c r="CD112" s="313">
        <v>302</v>
      </c>
      <c r="CE112" s="313">
        <v>298</v>
      </c>
      <c r="CF112" s="313">
        <v>297</v>
      </c>
      <c r="CG112" s="313">
        <v>297</v>
      </c>
      <c r="CH112" s="313">
        <v>297</v>
      </c>
      <c r="CI112" s="313">
        <v>295</v>
      </c>
      <c r="CJ112" s="211">
        <v>295</v>
      </c>
      <c r="CK112" s="211">
        <v>292</v>
      </c>
      <c r="CL112" s="211">
        <v>292</v>
      </c>
      <c r="CM112" s="211">
        <v>295</v>
      </c>
      <c r="CN112" s="211">
        <v>295</v>
      </c>
      <c r="CO112" s="211">
        <v>295</v>
      </c>
      <c r="CP112" s="211">
        <v>294</v>
      </c>
      <c r="CQ112" s="211">
        <v>296</v>
      </c>
      <c r="CR112" s="211">
        <v>300</v>
      </c>
      <c r="CS112" s="211">
        <v>296</v>
      </c>
      <c r="CT112" s="211">
        <v>299</v>
      </c>
      <c r="CU112" s="211">
        <v>300</v>
      </c>
      <c r="CV112" s="313">
        <v>300</v>
      </c>
      <c r="CW112" s="313">
        <v>300</v>
      </c>
      <c r="CX112" s="313">
        <v>301</v>
      </c>
      <c r="CY112" s="313">
        <v>304</v>
      </c>
      <c r="CZ112" s="313">
        <v>305</v>
      </c>
      <c r="DA112" s="313">
        <v>307</v>
      </c>
      <c r="DB112" s="313">
        <v>305</v>
      </c>
      <c r="DC112" s="313">
        <v>306</v>
      </c>
      <c r="DD112" s="313">
        <v>306</v>
      </c>
      <c r="DE112" s="313">
        <v>308</v>
      </c>
      <c r="DF112" s="313">
        <v>310</v>
      </c>
      <c r="DG112" s="313">
        <v>306</v>
      </c>
      <c r="DH112" s="211">
        <v>303</v>
      </c>
      <c r="DI112" s="211">
        <v>296</v>
      </c>
      <c r="DJ112" s="211">
        <v>287</v>
      </c>
      <c r="DK112" s="211">
        <v>289</v>
      </c>
      <c r="DL112" s="211">
        <v>292</v>
      </c>
      <c r="DM112" s="211">
        <v>296</v>
      </c>
      <c r="DN112" s="211">
        <v>297</v>
      </c>
      <c r="DO112" s="211">
        <v>297</v>
      </c>
      <c r="DP112" s="211">
        <v>297</v>
      </c>
      <c r="DQ112" s="211">
        <v>299</v>
      </c>
      <c r="DR112" s="211">
        <v>302</v>
      </c>
      <c r="DS112" s="211">
        <v>302</v>
      </c>
      <c r="DT112" s="211">
        <v>303</v>
      </c>
      <c r="DU112" s="211">
        <v>302</v>
      </c>
      <c r="DV112" s="211">
        <v>302</v>
      </c>
      <c r="DW112" s="211">
        <v>301</v>
      </c>
      <c r="DX112" s="319">
        <v>301</v>
      </c>
      <c r="DY112" s="328">
        <v>303</v>
      </c>
      <c r="DZ112" s="211">
        <v>306</v>
      </c>
      <c r="EA112" s="324">
        <v>3</v>
      </c>
      <c r="EB112" s="325">
        <v>100.990099009901</v>
      </c>
      <c r="EC112" s="324">
        <v>4</v>
      </c>
      <c r="ED112" s="325">
        <v>101.324503311258</v>
      </c>
    </row>
    <row r="113" spans="1:134" ht="15" outlineLevel="2">
      <c r="A113" s="310">
        <v>282</v>
      </c>
      <c r="B113" s="311" t="s">
        <v>539</v>
      </c>
      <c r="C113" s="312" t="s">
        <v>406</v>
      </c>
      <c r="D113" s="313">
        <v>451</v>
      </c>
      <c r="E113" s="313">
        <v>451</v>
      </c>
      <c r="F113" s="313">
        <v>451</v>
      </c>
      <c r="G113" s="313">
        <v>451</v>
      </c>
      <c r="H113" s="313">
        <v>451</v>
      </c>
      <c r="I113" s="313">
        <v>462</v>
      </c>
      <c r="J113" s="313">
        <v>462</v>
      </c>
      <c r="K113" s="313">
        <v>462</v>
      </c>
      <c r="L113" s="313">
        <v>462</v>
      </c>
      <c r="M113" s="313">
        <v>462</v>
      </c>
      <c r="N113" s="313">
        <v>460</v>
      </c>
      <c r="O113" s="313">
        <v>471</v>
      </c>
      <c r="P113" s="211">
        <v>463</v>
      </c>
      <c r="Q113" s="211">
        <v>423</v>
      </c>
      <c r="R113" s="211">
        <v>421</v>
      </c>
      <c r="S113" s="211">
        <v>598</v>
      </c>
      <c r="T113" s="211">
        <v>590</v>
      </c>
      <c r="U113" s="211">
        <v>603</v>
      </c>
      <c r="V113" s="211">
        <v>594</v>
      </c>
      <c r="W113" s="211">
        <v>593</v>
      </c>
      <c r="X113" s="211">
        <v>593</v>
      </c>
      <c r="Y113" s="211">
        <v>594</v>
      </c>
      <c r="Z113" s="211">
        <v>592</v>
      </c>
      <c r="AA113" s="211">
        <v>593</v>
      </c>
      <c r="AB113" s="313">
        <v>592</v>
      </c>
      <c r="AC113" s="313">
        <v>591</v>
      </c>
      <c r="AD113" s="313">
        <v>590</v>
      </c>
      <c r="AE113" s="313">
        <v>589</v>
      </c>
      <c r="AF113" s="313">
        <v>587</v>
      </c>
      <c r="AG113" s="313">
        <v>585</v>
      </c>
      <c r="AH113" s="313">
        <v>583</v>
      </c>
      <c r="AI113" s="313">
        <v>587</v>
      </c>
      <c r="AJ113" s="313">
        <v>589</v>
      </c>
      <c r="AK113" s="313">
        <v>587</v>
      </c>
      <c r="AL113" s="313">
        <v>587</v>
      </c>
      <c r="AM113" s="313">
        <v>586</v>
      </c>
      <c r="AN113" s="211">
        <v>583</v>
      </c>
      <c r="AO113" s="211">
        <v>582</v>
      </c>
      <c r="AP113" s="211">
        <v>581</v>
      </c>
      <c r="AQ113" s="211">
        <v>578</v>
      </c>
      <c r="AR113" s="211">
        <v>575</v>
      </c>
      <c r="AS113" s="211">
        <v>575</v>
      </c>
      <c r="AT113" s="211">
        <v>574</v>
      </c>
      <c r="AU113" s="211">
        <v>570</v>
      </c>
      <c r="AV113" s="211">
        <v>568</v>
      </c>
      <c r="AW113" s="211">
        <v>564</v>
      </c>
      <c r="AX113" s="211">
        <v>563</v>
      </c>
      <c r="AY113" s="211">
        <v>563</v>
      </c>
      <c r="AZ113" s="313">
        <v>563</v>
      </c>
      <c r="BA113" s="313">
        <v>560</v>
      </c>
      <c r="BB113" s="313">
        <v>557</v>
      </c>
      <c r="BC113" s="313">
        <v>556</v>
      </c>
      <c r="BD113" s="313">
        <v>553</v>
      </c>
      <c r="BE113" s="313">
        <v>550</v>
      </c>
      <c r="BF113" s="313">
        <v>534</v>
      </c>
      <c r="BG113" s="313">
        <v>539</v>
      </c>
      <c r="BH113" s="313">
        <v>538</v>
      </c>
      <c r="BI113" s="313">
        <v>537</v>
      </c>
      <c r="BJ113" s="313">
        <v>537</v>
      </c>
      <c r="BK113" s="313">
        <v>537</v>
      </c>
      <c r="BL113" s="211">
        <v>537</v>
      </c>
      <c r="BM113" s="211">
        <v>537</v>
      </c>
      <c r="BN113" s="211">
        <v>542</v>
      </c>
      <c r="BO113" s="211">
        <v>542</v>
      </c>
      <c r="BP113" s="211">
        <v>542</v>
      </c>
      <c r="BQ113" s="211">
        <v>550</v>
      </c>
      <c r="BR113" s="211">
        <v>547</v>
      </c>
      <c r="BS113" s="211">
        <v>548</v>
      </c>
      <c r="BT113" s="211">
        <v>546</v>
      </c>
      <c r="BU113" s="211">
        <v>543</v>
      </c>
      <c r="BV113" s="211">
        <v>545</v>
      </c>
      <c r="BW113" s="211">
        <v>547</v>
      </c>
      <c r="BX113" s="313">
        <v>552</v>
      </c>
      <c r="BY113" s="313">
        <v>550</v>
      </c>
      <c r="BZ113" s="313">
        <v>583</v>
      </c>
      <c r="CA113" s="313">
        <v>576</v>
      </c>
      <c r="CB113" s="313">
        <v>577</v>
      </c>
      <c r="CC113" s="313">
        <v>578</v>
      </c>
      <c r="CD113" s="313">
        <v>575</v>
      </c>
      <c r="CE113" s="313">
        <v>575</v>
      </c>
      <c r="CF113" s="313">
        <v>572</v>
      </c>
      <c r="CG113" s="313">
        <v>572</v>
      </c>
      <c r="CH113" s="313">
        <v>569</v>
      </c>
      <c r="CI113" s="313">
        <v>561</v>
      </c>
      <c r="CJ113" s="211">
        <v>559</v>
      </c>
      <c r="CK113" s="211">
        <v>551</v>
      </c>
      <c r="CL113" s="211">
        <v>550</v>
      </c>
      <c r="CM113" s="211">
        <v>553</v>
      </c>
      <c r="CN113" s="211">
        <v>555</v>
      </c>
      <c r="CO113" s="211">
        <v>554</v>
      </c>
      <c r="CP113" s="211">
        <v>553</v>
      </c>
      <c r="CQ113" s="211">
        <v>555</v>
      </c>
      <c r="CR113" s="211">
        <v>554</v>
      </c>
      <c r="CS113" s="211">
        <v>554</v>
      </c>
      <c r="CT113" s="211">
        <v>552</v>
      </c>
      <c r="CU113" s="211">
        <v>551</v>
      </c>
      <c r="CV113" s="313">
        <v>552</v>
      </c>
      <c r="CW113" s="313">
        <v>545</v>
      </c>
      <c r="CX113" s="313">
        <v>543</v>
      </c>
      <c r="CY113" s="313">
        <v>549</v>
      </c>
      <c r="CZ113" s="313">
        <v>545</v>
      </c>
      <c r="DA113" s="313">
        <v>542</v>
      </c>
      <c r="DB113" s="313">
        <v>542</v>
      </c>
      <c r="DC113" s="313">
        <v>543</v>
      </c>
      <c r="DD113" s="313">
        <v>540</v>
      </c>
      <c r="DE113" s="313">
        <v>540</v>
      </c>
      <c r="DF113" s="313">
        <v>537</v>
      </c>
      <c r="DG113" s="313">
        <v>533</v>
      </c>
      <c r="DH113" s="211">
        <v>532</v>
      </c>
      <c r="DI113" s="211">
        <v>531</v>
      </c>
      <c r="DJ113" s="211">
        <v>525</v>
      </c>
      <c r="DK113" s="211">
        <v>525</v>
      </c>
      <c r="DL113" s="211">
        <v>529</v>
      </c>
      <c r="DM113" s="211">
        <v>530</v>
      </c>
      <c r="DN113" s="211">
        <v>530</v>
      </c>
      <c r="DO113" s="211">
        <v>529</v>
      </c>
      <c r="DP113" s="211">
        <v>532</v>
      </c>
      <c r="DQ113" s="211">
        <v>530</v>
      </c>
      <c r="DR113" s="211">
        <v>531</v>
      </c>
      <c r="DS113" s="211">
        <v>531</v>
      </c>
      <c r="DT113" s="211">
        <v>525</v>
      </c>
      <c r="DU113" s="211">
        <v>525</v>
      </c>
      <c r="DV113" s="211">
        <v>522</v>
      </c>
      <c r="DW113" s="211">
        <v>521</v>
      </c>
      <c r="DX113" s="319">
        <v>521</v>
      </c>
      <c r="DY113" s="328">
        <v>524</v>
      </c>
      <c r="DZ113" s="211">
        <v>522</v>
      </c>
      <c r="EA113" s="324">
        <v>-2</v>
      </c>
      <c r="EB113" s="325">
        <v>99.618320610686993</v>
      </c>
      <c r="EC113" s="324">
        <v>-9</v>
      </c>
      <c r="ED113" s="325">
        <v>98.305084745762699</v>
      </c>
    </row>
    <row r="114" spans="1:134" ht="15" outlineLevel="2">
      <c r="A114" s="310">
        <v>353</v>
      </c>
      <c r="B114" s="311" t="s">
        <v>539</v>
      </c>
      <c r="C114" s="312" t="s">
        <v>416</v>
      </c>
      <c r="D114" s="313">
        <v>77</v>
      </c>
      <c r="E114" s="313">
        <v>77</v>
      </c>
      <c r="F114" s="313">
        <v>77</v>
      </c>
      <c r="G114" s="313">
        <v>77</v>
      </c>
      <c r="H114" s="313">
        <v>77</v>
      </c>
      <c r="I114" s="313">
        <v>77</v>
      </c>
      <c r="J114" s="313">
        <v>77</v>
      </c>
      <c r="K114" s="313">
        <v>77</v>
      </c>
      <c r="L114" s="313">
        <v>77</v>
      </c>
      <c r="M114" s="313">
        <v>77</v>
      </c>
      <c r="N114" s="313">
        <v>77</v>
      </c>
      <c r="O114" s="313">
        <v>80</v>
      </c>
      <c r="P114" s="211">
        <v>80</v>
      </c>
      <c r="Q114" s="211">
        <v>70</v>
      </c>
      <c r="R114" s="211">
        <v>70</v>
      </c>
      <c r="S114" s="211">
        <v>86</v>
      </c>
      <c r="T114" s="211">
        <v>84</v>
      </c>
      <c r="U114" s="211">
        <v>85</v>
      </c>
      <c r="V114" s="211">
        <v>84</v>
      </c>
      <c r="W114" s="211">
        <v>84</v>
      </c>
      <c r="X114" s="211">
        <v>83</v>
      </c>
      <c r="Y114" s="211">
        <v>83</v>
      </c>
      <c r="Z114" s="211">
        <v>82</v>
      </c>
      <c r="AA114" s="211">
        <v>85</v>
      </c>
      <c r="AB114" s="313">
        <v>85</v>
      </c>
      <c r="AC114" s="313">
        <v>85</v>
      </c>
      <c r="AD114" s="313">
        <v>87</v>
      </c>
      <c r="AE114" s="313">
        <v>87</v>
      </c>
      <c r="AF114" s="313">
        <v>86</v>
      </c>
      <c r="AG114" s="313">
        <v>86</v>
      </c>
      <c r="AH114" s="313">
        <v>86</v>
      </c>
      <c r="AI114" s="313">
        <v>85</v>
      </c>
      <c r="AJ114" s="313">
        <v>84</v>
      </c>
      <c r="AK114" s="313">
        <v>84</v>
      </c>
      <c r="AL114" s="313">
        <v>84</v>
      </c>
      <c r="AM114" s="313">
        <v>84</v>
      </c>
      <c r="AN114" s="211">
        <v>83</v>
      </c>
      <c r="AO114" s="211">
        <v>84</v>
      </c>
      <c r="AP114" s="211">
        <v>84</v>
      </c>
      <c r="AQ114" s="211">
        <v>84</v>
      </c>
      <c r="AR114" s="211">
        <v>84</v>
      </c>
      <c r="AS114" s="211">
        <v>82</v>
      </c>
      <c r="AT114" s="211">
        <v>81</v>
      </c>
      <c r="AU114" s="211">
        <v>80</v>
      </c>
      <c r="AV114" s="211">
        <v>80</v>
      </c>
      <c r="AW114" s="211">
        <v>80</v>
      </c>
      <c r="AX114" s="211">
        <v>80</v>
      </c>
      <c r="AY114" s="211">
        <v>80</v>
      </c>
      <c r="AZ114" s="313">
        <v>79</v>
      </c>
      <c r="BA114" s="313">
        <v>79</v>
      </c>
      <c r="BB114" s="313">
        <v>79</v>
      </c>
      <c r="BC114" s="313">
        <v>79</v>
      </c>
      <c r="BD114" s="313">
        <v>79</v>
      </c>
      <c r="BE114" s="313">
        <v>79</v>
      </c>
      <c r="BF114" s="313">
        <v>79</v>
      </c>
      <c r="BG114" s="313">
        <v>76</v>
      </c>
      <c r="BH114" s="313">
        <v>76</v>
      </c>
      <c r="BI114" s="313">
        <v>76</v>
      </c>
      <c r="BJ114" s="313">
        <v>76</v>
      </c>
      <c r="BK114" s="313">
        <v>76</v>
      </c>
      <c r="BL114" s="211">
        <v>76</v>
      </c>
      <c r="BM114" s="211">
        <v>76</v>
      </c>
      <c r="BN114" s="211">
        <v>76</v>
      </c>
      <c r="BO114" s="211">
        <v>75</v>
      </c>
      <c r="BP114" s="211">
        <v>75</v>
      </c>
      <c r="BQ114" s="211">
        <v>75</v>
      </c>
      <c r="BR114" s="211">
        <v>72</v>
      </c>
      <c r="BS114" s="211">
        <v>72</v>
      </c>
      <c r="BT114" s="211">
        <v>72</v>
      </c>
      <c r="BU114" s="211">
        <v>72</v>
      </c>
      <c r="BV114" s="211">
        <v>72</v>
      </c>
      <c r="BW114" s="211">
        <v>72</v>
      </c>
      <c r="BX114" s="313">
        <v>72</v>
      </c>
      <c r="BY114" s="313">
        <v>74</v>
      </c>
      <c r="BZ114" s="313">
        <v>83</v>
      </c>
      <c r="CA114" s="313">
        <v>83</v>
      </c>
      <c r="CB114" s="313">
        <v>83</v>
      </c>
      <c r="CC114" s="313">
        <v>82</v>
      </c>
      <c r="CD114" s="313">
        <v>82</v>
      </c>
      <c r="CE114" s="313">
        <v>80</v>
      </c>
      <c r="CF114" s="313">
        <v>81</v>
      </c>
      <c r="CG114" s="313">
        <v>82</v>
      </c>
      <c r="CH114" s="313">
        <v>81</v>
      </c>
      <c r="CI114" s="313">
        <v>78</v>
      </c>
      <c r="CJ114" s="211">
        <v>78</v>
      </c>
      <c r="CK114" s="211">
        <v>78</v>
      </c>
      <c r="CL114" s="211">
        <v>80</v>
      </c>
      <c r="CM114" s="211">
        <v>81</v>
      </c>
      <c r="CN114" s="211">
        <v>81</v>
      </c>
      <c r="CO114" s="211">
        <v>81</v>
      </c>
      <c r="CP114" s="211">
        <v>80</v>
      </c>
      <c r="CQ114" s="211">
        <v>80</v>
      </c>
      <c r="CR114" s="211">
        <v>80</v>
      </c>
      <c r="CS114" s="211">
        <v>80</v>
      </c>
      <c r="CT114" s="211">
        <v>80</v>
      </c>
      <c r="CU114" s="211">
        <v>80</v>
      </c>
      <c r="CV114" s="313">
        <v>80</v>
      </c>
      <c r="CW114" s="313">
        <v>80</v>
      </c>
      <c r="CX114" s="313">
        <v>80</v>
      </c>
      <c r="CY114" s="313">
        <v>80</v>
      </c>
      <c r="CZ114" s="313">
        <v>79</v>
      </c>
      <c r="DA114" s="313">
        <v>79</v>
      </c>
      <c r="DB114" s="313">
        <v>78</v>
      </c>
      <c r="DC114" s="313">
        <v>79</v>
      </c>
      <c r="DD114" s="313">
        <v>79</v>
      </c>
      <c r="DE114" s="313">
        <v>78</v>
      </c>
      <c r="DF114" s="313">
        <v>78</v>
      </c>
      <c r="DG114" s="313">
        <v>78</v>
      </c>
      <c r="DH114" s="211">
        <v>78</v>
      </c>
      <c r="DI114" s="211">
        <v>78</v>
      </c>
      <c r="DJ114" s="211">
        <v>76</v>
      </c>
      <c r="DK114" s="211">
        <v>76</v>
      </c>
      <c r="DL114" s="211">
        <v>76</v>
      </c>
      <c r="DM114" s="211">
        <v>76</v>
      </c>
      <c r="DN114" s="211">
        <v>77</v>
      </c>
      <c r="DO114" s="211">
        <v>77</v>
      </c>
      <c r="DP114" s="211">
        <v>76</v>
      </c>
      <c r="DQ114" s="211">
        <v>76</v>
      </c>
      <c r="DR114" s="211">
        <v>76</v>
      </c>
      <c r="DS114" s="211">
        <v>76</v>
      </c>
      <c r="DT114" s="211">
        <v>75</v>
      </c>
      <c r="DU114" s="211">
        <v>75</v>
      </c>
      <c r="DV114" s="211">
        <v>74</v>
      </c>
      <c r="DW114" s="211">
        <v>74</v>
      </c>
      <c r="DX114" s="319">
        <v>75</v>
      </c>
      <c r="DY114" s="328">
        <v>75</v>
      </c>
      <c r="DZ114" s="211">
        <v>75</v>
      </c>
      <c r="EA114" s="324">
        <v>0</v>
      </c>
      <c r="EB114" s="325">
        <v>100</v>
      </c>
      <c r="EC114" s="324">
        <v>-1</v>
      </c>
      <c r="ED114" s="325">
        <v>98.684210526315795</v>
      </c>
    </row>
    <row r="115" spans="1:134" ht="15" outlineLevel="2">
      <c r="A115" s="310">
        <v>364</v>
      </c>
      <c r="B115" s="311" t="s">
        <v>539</v>
      </c>
      <c r="C115" s="312" t="s">
        <v>599</v>
      </c>
      <c r="D115" s="313">
        <v>250</v>
      </c>
      <c r="E115" s="313">
        <v>250</v>
      </c>
      <c r="F115" s="313">
        <v>250</v>
      </c>
      <c r="G115" s="313">
        <v>250</v>
      </c>
      <c r="H115" s="313">
        <v>250</v>
      </c>
      <c r="I115" s="313">
        <v>254</v>
      </c>
      <c r="J115" s="313">
        <v>254</v>
      </c>
      <c r="K115" s="313">
        <v>254</v>
      </c>
      <c r="L115" s="313">
        <v>254</v>
      </c>
      <c r="M115" s="313">
        <v>254</v>
      </c>
      <c r="N115" s="313">
        <v>254</v>
      </c>
      <c r="O115" s="313">
        <v>269</v>
      </c>
      <c r="P115" s="211">
        <v>269</v>
      </c>
      <c r="Q115" s="211">
        <v>243</v>
      </c>
      <c r="R115" s="211">
        <v>242</v>
      </c>
      <c r="S115" s="211">
        <v>328</v>
      </c>
      <c r="T115" s="211">
        <v>323</v>
      </c>
      <c r="U115" s="211">
        <v>325</v>
      </c>
      <c r="V115" s="211">
        <v>324</v>
      </c>
      <c r="W115" s="211">
        <v>322</v>
      </c>
      <c r="X115" s="211">
        <v>322</v>
      </c>
      <c r="Y115" s="211">
        <v>324</v>
      </c>
      <c r="Z115" s="211">
        <v>323</v>
      </c>
      <c r="AA115" s="211">
        <v>321</v>
      </c>
      <c r="AB115" s="313">
        <v>321</v>
      </c>
      <c r="AC115" s="313">
        <v>320</v>
      </c>
      <c r="AD115" s="313">
        <v>321</v>
      </c>
      <c r="AE115" s="313">
        <v>321</v>
      </c>
      <c r="AF115" s="313">
        <v>322</v>
      </c>
      <c r="AG115" s="313">
        <v>321</v>
      </c>
      <c r="AH115" s="313">
        <v>321</v>
      </c>
      <c r="AI115" s="313">
        <v>324</v>
      </c>
      <c r="AJ115" s="313">
        <v>322</v>
      </c>
      <c r="AK115" s="313">
        <v>322</v>
      </c>
      <c r="AL115" s="313">
        <v>322</v>
      </c>
      <c r="AM115" s="313">
        <v>322</v>
      </c>
      <c r="AN115" s="211">
        <v>322</v>
      </c>
      <c r="AO115" s="211">
        <v>322</v>
      </c>
      <c r="AP115" s="211">
        <v>321</v>
      </c>
      <c r="AQ115" s="211">
        <v>320</v>
      </c>
      <c r="AR115" s="211">
        <v>319</v>
      </c>
      <c r="AS115" s="211">
        <v>319</v>
      </c>
      <c r="AT115" s="211">
        <v>318</v>
      </c>
      <c r="AU115" s="211">
        <v>315</v>
      </c>
      <c r="AV115" s="211">
        <v>315</v>
      </c>
      <c r="AW115" s="211">
        <v>315</v>
      </c>
      <c r="AX115" s="211">
        <v>313</v>
      </c>
      <c r="AY115" s="211">
        <v>313</v>
      </c>
      <c r="AZ115" s="313">
        <v>313</v>
      </c>
      <c r="BA115" s="313">
        <v>312</v>
      </c>
      <c r="BB115" s="313">
        <v>312</v>
      </c>
      <c r="BC115" s="313">
        <v>311</v>
      </c>
      <c r="BD115" s="313">
        <v>309</v>
      </c>
      <c r="BE115" s="313">
        <v>309</v>
      </c>
      <c r="BF115" s="313">
        <v>306</v>
      </c>
      <c r="BG115" s="313">
        <v>305</v>
      </c>
      <c r="BH115" s="313">
        <v>304</v>
      </c>
      <c r="BI115" s="313">
        <v>304</v>
      </c>
      <c r="BJ115" s="313">
        <v>304</v>
      </c>
      <c r="BK115" s="313">
        <v>304</v>
      </c>
      <c r="BL115" s="211">
        <v>304</v>
      </c>
      <c r="BM115" s="211">
        <v>304</v>
      </c>
      <c r="BN115" s="211">
        <v>308</v>
      </c>
      <c r="BO115" s="211">
        <v>308</v>
      </c>
      <c r="BP115" s="211">
        <v>308</v>
      </c>
      <c r="BQ115" s="211">
        <v>309</v>
      </c>
      <c r="BR115" s="211">
        <v>306</v>
      </c>
      <c r="BS115" s="211">
        <v>304</v>
      </c>
      <c r="BT115" s="211">
        <v>304</v>
      </c>
      <c r="BU115" s="211">
        <v>302</v>
      </c>
      <c r="BV115" s="211">
        <v>300</v>
      </c>
      <c r="BW115" s="211">
        <v>300</v>
      </c>
      <c r="BX115" s="313">
        <v>300</v>
      </c>
      <c r="BY115" s="313">
        <v>297</v>
      </c>
      <c r="BZ115" s="313">
        <v>313</v>
      </c>
      <c r="CA115" s="313">
        <v>311</v>
      </c>
      <c r="CB115" s="313">
        <v>309</v>
      </c>
      <c r="CC115" s="313">
        <v>305</v>
      </c>
      <c r="CD115" s="313">
        <v>300</v>
      </c>
      <c r="CE115" s="313">
        <v>300</v>
      </c>
      <c r="CF115" s="313">
        <v>299</v>
      </c>
      <c r="CG115" s="313">
        <v>300</v>
      </c>
      <c r="CH115" s="313">
        <v>299</v>
      </c>
      <c r="CI115" s="313">
        <v>296</v>
      </c>
      <c r="CJ115" s="211">
        <v>298</v>
      </c>
      <c r="CK115" s="211">
        <v>299</v>
      </c>
      <c r="CL115" s="211">
        <v>298</v>
      </c>
      <c r="CM115" s="211">
        <v>301</v>
      </c>
      <c r="CN115" s="211">
        <v>301</v>
      </c>
      <c r="CO115" s="211">
        <v>300</v>
      </c>
      <c r="CP115" s="211">
        <v>297</v>
      </c>
      <c r="CQ115" s="211">
        <v>299</v>
      </c>
      <c r="CR115" s="211">
        <v>299</v>
      </c>
      <c r="CS115" s="211">
        <v>296</v>
      </c>
      <c r="CT115" s="211">
        <v>293</v>
      </c>
      <c r="CU115" s="211">
        <v>294</v>
      </c>
      <c r="CV115" s="313">
        <v>293</v>
      </c>
      <c r="CW115" s="313">
        <v>291</v>
      </c>
      <c r="CX115" s="313">
        <v>290</v>
      </c>
      <c r="CY115" s="313">
        <v>289</v>
      </c>
      <c r="CZ115" s="313">
        <v>289</v>
      </c>
      <c r="DA115" s="313">
        <v>288</v>
      </c>
      <c r="DB115" s="313">
        <v>289</v>
      </c>
      <c r="DC115" s="313">
        <v>289</v>
      </c>
      <c r="DD115" s="313">
        <v>291</v>
      </c>
      <c r="DE115" s="313">
        <v>291</v>
      </c>
      <c r="DF115" s="313">
        <v>290</v>
      </c>
      <c r="DG115" s="313">
        <v>291</v>
      </c>
      <c r="DH115" s="211">
        <v>292</v>
      </c>
      <c r="DI115" s="211">
        <v>296</v>
      </c>
      <c r="DJ115" s="211">
        <v>293</v>
      </c>
      <c r="DK115" s="211">
        <v>297</v>
      </c>
      <c r="DL115" s="211">
        <v>299</v>
      </c>
      <c r="DM115" s="211">
        <v>298</v>
      </c>
      <c r="DN115" s="211">
        <v>297</v>
      </c>
      <c r="DO115" s="211">
        <v>297</v>
      </c>
      <c r="DP115" s="211">
        <v>297</v>
      </c>
      <c r="DQ115" s="211">
        <v>296</v>
      </c>
      <c r="DR115" s="211">
        <v>296</v>
      </c>
      <c r="DS115" s="211">
        <v>296</v>
      </c>
      <c r="DT115" s="211">
        <v>294</v>
      </c>
      <c r="DU115" s="211">
        <v>293</v>
      </c>
      <c r="DV115" s="211">
        <v>293</v>
      </c>
      <c r="DW115" s="211">
        <v>292</v>
      </c>
      <c r="DX115" s="319">
        <v>291</v>
      </c>
      <c r="DY115" s="328">
        <v>287</v>
      </c>
      <c r="DZ115" s="211">
        <v>289</v>
      </c>
      <c r="EA115" s="324">
        <v>2</v>
      </c>
      <c r="EB115" s="325">
        <v>100.696864111498</v>
      </c>
      <c r="EC115" s="324">
        <v>-7</v>
      </c>
      <c r="ED115" s="325">
        <v>97.635135135135101</v>
      </c>
    </row>
    <row r="116" spans="1:134" ht="15" outlineLevel="2">
      <c r="A116" s="310">
        <v>368</v>
      </c>
      <c r="B116" s="311" t="s">
        <v>539</v>
      </c>
      <c r="C116" s="312" t="s">
        <v>600</v>
      </c>
      <c r="D116" s="313">
        <v>326</v>
      </c>
      <c r="E116" s="313">
        <v>326</v>
      </c>
      <c r="F116" s="313">
        <v>326</v>
      </c>
      <c r="G116" s="313">
        <v>326</v>
      </c>
      <c r="H116" s="313">
        <v>326</v>
      </c>
      <c r="I116" s="313">
        <v>332</v>
      </c>
      <c r="J116" s="313">
        <v>331</v>
      </c>
      <c r="K116" s="313">
        <v>332</v>
      </c>
      <c r="L116" s="313">
        <v>332</v>
      </c>
      <c r="M116" s="313">
        <v>332</v>
      </c>
      <c r="N116" s="313">
        <v>330</v>
      </c>
      <c r="O116" s="313">
        <v>337</v>
      </c>
      <c r="P116" s="211">
        <v>337</v>
      </c>
      <c r="Q116" s="211">
        <v>293</v>
      </c>
      <c r="R116" s="211">
        <v>290</v>
      </c>
      <c r="S116" s="211">
        <v>383</v>
      </c>
      <c r="T116" s="211">
        <v>372</v>
      </c>
      <c r="U116" s="211">
        <v>375</v>
      </c>
      <c r="V116" s="211">
        <v>371</v>
      </c>
      <c r="W116" s="211">
        <v>373</v>
      </c>
      <c r="X116" s="211">
        <v>373</v>
      </c>
      <c r="Y116" s="211">
        <v>373</v>
      </c>
      <c r="Z116" s="211">
        <v>373</v>
      </c>
      <c r="AA116" s="211">
        <v>373</v>
      </c>
      <c r="AB116" s="313">
        <v>372</v>
      </c>
      <c r="AC116" s="313">
        <v>372</v>
      </c>
      <c r="AD116" s="313">
        <v>373</v>
      </c>
      <c r="AE116" s="313">
        <v>373</v>
      </c>
      <c r="AF116" s="313">
        <v>371</v>
      </c>
      <c r="AG116" s="313">
        <v>370</v>
      </c>
      <c r="AH116" s="313">
        <v>371</v>
      </c>
      <c r="AI116" s="313">
        <v>373</v>
      </c>
      <c r="AJ116" s="313">
        <v>373</v>
      </c>
      <c r="AK116" s="313">
        <v>375</v>
      </c>
      <c r="AL116" s="313">
        <v>374</v>
      </c>
      <c r="AM116" s="313">
        <v>373</v>
      </c>
      <c r="AN116" s="211">
        <v>373</v>
      </c>
      <c r="AO116" s="211">
        <v>374</v>
      </c>
      <c r="AP116" s="211">
        <v>373</v>
      </c>
      <c r="AQ116" s="211">
        <v>373</v>
      </c>
      <c r="AR116" s="211">
        <v>372</v>
      </c>
      <c r="AS116" s="211">
        <v>372</v>
      </c>
      <c r="AT116" s="211">
        <v>372</v>
      </c>
      <c r="AU116" s="211">
        <v>370</v>
      </c>
      <c r="AV116" s="211">
        <v>368</v>
      </c>
      <c r="AW116" s="211">
        <v>367</v>
      </c>
      <c r="AX116" s="211">
        <v>366</v>
      </c>
      <c r="AY116" s="211">
        <v>366</v>
      </c>
      <c r="AZ116" s="313">
        <v>366</v>
      </c>
      <c r="BA116" s="313">
        <v>366</v>
      </c>
      <c r="BB116" s="313">
        <v>365</v>
      </c>
      <c r="BC116" s="313">
        <v>365</v>
      </c>
      <c r="BD116" s="313">
        <v>364</v>
      </c>
      <c r="BE116" s="313">
        <v>364</v>
      </c>
      <c r="BF116" s="313">
        <v>359</v>
      </c>
      <c r="BG116" s="313">
        <v>359</v>
      </c>
      <c r="BH116" s="313">
        <v>359</v>
      </c>
      <c r="BI116" s="313">
        <v>359</v>
      </c>
      <c r="BJ116" s="313">
        <v>357</v>
      </c>
      <c r="BK116" s="313">
        <v>355</v>
      </c>
      <c r="BL116" s="211">
        <v>352</v>
      </c>
      <c r="BM116" s="211">
        <v>352</v>
      </c>
      <c r="BN116" s="211">
        <v>356</v>
      </c>
      <c r="BO116" s="211">
        <v>355</v>
      </c>
      <c r="BP116" s="211">
        <v>355</v>
      </c>
      <c r="BQ116" s="211">
        <v>357</v>
      </c>
      <c r="BR116" s="211">
        <v>355</v>
      </c>
      <c r="BS116" s="211">
        <v>357</v>
      </c>
      <c r="BT116" s="211">
        <v>357</v>
      </c>
      <c r="BU116" s="211">
        <v>353</v>
      </c>
      <c r="BV116" s="211">
        <v>348</v>
      </c>
      <c r="BW116" s="211">
        <v>349</v>
      </c>
      <c r="BX116" s="313">
        <v>349</v>
      </c>
      <c r="BY116" s="313">
        <v>347</v>
      </c>
      <c r="BZ116" s="313">
        <v>364</v>
      </c>
      <c r="CA116" s="313">
        <v>363</v>
      </c>
      <c r="CB116" s="313">
        <v>361</v>
      </c>
      <c r="CC116" s="313">
        <v>358</v>
      </c>
      <c r="CD116" s="313">
        <v>357</v>
      </c>
      <c r="CE116" s="313">
        <v>355</v>
      </c>
      <c r="CF116" s="313">
        <v>354</v>
      </c>
      <c r="CG116" s="313">
        <v>355</v>
      </c>
      <c r="CH116" s="313">
        <v>354</v>
      </c>
      <c r="CI116" s="313">
        <v>348</v>
      </c>
      <c r="CJ116" s="211">
        <v>347</v>
      </c>
      <c r="CK116" s="211">
        <v>346</v>
      </c>
      <c r="CL116" s="211">
        <v>344</v>
      </c>
      <c r="CM116" s="211">
        <v>346</v>
      </c>
      <c r="CN116" s="211">
        <v>344</v>
      </c>
      <c r="CO116" s="211">
        <v>345</v>
      </c>
      <c r="CP116" s="211">
        <v>340</v>
      </c>
      <c r="CQ116" s="211">
        <v>338</v>
      </c>
      <c r="CR116" s="211">
        <v>336</v>
      </c>
      <c r="CS116" s="211">
        <v>335</v>
      </c>
      <c r="CT116" s="211">
        <v>336</v>
      </c>
      <c r="CU116" s="211">
        <v>336</v>
      </c>
      <c r="CV116" s="313">
        <v>335</v>
      </c>
      <c r="CW116" s="313">
        <v>334</v>
      </c>
      <c r="CX116" s="313">
        <v>334</v>
      </c>
      <c r="CY116" s="313">
        <v>337</v>
      </c>
      <c r="CZ116" s="313">
        <v>335</v>
      </c>
      <c r="DA116" s="313">
        <v>335</v>
      </c>
      <c r="DB116" s="313">
        <v>335</v>
      </c>
      <c r="DC116" s="313">
        <v>330</v>
      </c>
      <c r="DD116" s="313">
        <v>330</v>
      </c>
      <c r="DE116" s="313">
        <v>330</v>
      </c>
      <c r="DF116" s="313">
        <v>329</v>
      </c>
      <c r="DG116" s="313">
        <v>330</v>
      </c>
      <c r="DH116" s="211">
        <v>326</v>
      </c>
      <c r="DI116" s="211">
        <v>325</v>
      </c>
      <c r="DJ116" s="211">
        <v>322</v>
      </c>
      <c r="DK116" s="211">
        <v>327</v>
      </c>
      <c r="DL116" s="211">
        <v>327</v>
      </c>
      <c r="DM116" s="211">
        <v>323</v>
      </c>
      <c r="DN116" s="211">
        <v>323</v>
      </c>
      <c r="DO116" s="211">
        <v>324</v>
      </c>
      <c r="DP116" s="211">
        <v>324</v>
      </c>
      <c r="DQ116" s="211">
        <v>330</v>
      </c>
      <c r="DR116" s="211">
        <v>330</v>
      </c>
      <c r="DS116" s="211">
        <v>330</v>
      </c>
      <c r="DT116" s="211">
        <v>328</v>
      </c>
      <c r="DU116" s="211">
        <v>325</v>
      </c>
      <c r="DV116" s="211">
        <v>326</v>
      </c>
      <c r="DW116" s="211">
        <v>327</v>
      </c>
      <c r="DX116" s="319">
        <v>326</v>
      </c>
      <c r="DY116" s="328">
        <v>325</v>
      </c>
      <c r="DZ116" s="211">
        <v>326</v>
      </c>
      <c r="EA116" s="324">
        <v>1</v>
      </c>
      <c r="EB116" s="325">
        <v>100.30769230769199</v>
      </c>
      <c r="EC116" s="324">
        <v>-4</v>
      </c>
      <c r="ED116" s="325">
        <v>98.787878787878796</v>
      </c>
    </row>
    <row r="117" spans="1:134" ht="15" outlineLevel="2">
      <c r="A117" s="310">
        <v>390</v>
      </c>
      <c r="B117" s="311" t="s">
        <v>539</v>
      </c>
      <c r="C117" s="312" t="s">
        <v>423</v>
      </c>
      <c r="D117" s="313">
        <v>72</v>
      </c>
      <c r="E117" s="313">
        <v>72</v>
      </c>
      <c r="F117" s="313">
        <v>72</v>
      </c>
      <c r="G117" s="313">
        <v>72</v>
      </c>
      <c r="H117" s="313">
        <v>72</v>
      </c>
      <c r="I117" s="313">
        <v>74</v>
      </c>
      <c r="J117" s="313">
        <v>74</v>
      </c>
      <c r="K117" s="313">
        <v>74</v>
      </c>
      <c r="L117" s="313">
        <v>74</v>
      </c>
      <c r="M117" s="313">
        <v>74</v>
      </c>
      <c r="N117" s="313">
        <v>73</v>
      </c>
      <c r="O117" s="313">
        <v>78</v>
      </c>
      <c r="P117" s="211">
        <v>78</v>
      </c>
      <c r="Q117" s="211">
        <v>70</v>
      </c>
      <c r="R117" s="211">
        <v>70</v>
      </c>
      <c r="S117" s="211">
        <v>99</v>
      </c>
      <c r="T117" s="211">
        <v>99</v>
      </c>
      <c r="U117" s="211">
        <v>102</v>
      </c>
      <c r="V117" s="211">
        <v>106</v>
      </c>
      <c r="W117" s="211">
        <v>107</v>
      </c>
      <c r="X117" s="211">
        <v>106</v>
      </c>
      <c r="Y117" s="211">
        <v>106</v>
      </c>
      <c r="Z117" s="211">
        <v>106</v>
      </c>
      <c r="AA117" s="211">
        <v>106</v>
      </c>
      <c r="AB117" s="313">
        <v>106</v>
      </c>
      <c r="AC117" s="313">
        <v>107</v>
      </c>
      <c r="AD117" s="313">
        <v>107</v>
      </c>
      <c r="AE117" s="313">
        <v>107</v>
      </c>
      <c r="AF117" s="313">
        <v>109</v>
      </c>
      <c r="AG117" s="313">
        <v>108</v>
      </c>
      <c r="AH117" s="313">
        <v>108</v>
      </c>
      <c r="AI117" s="313">
        <v>108</v>
      </c>
      <c r="AJ117" s="313">
        <v>108</v>
      </c>
      <c r="AK117" s="313">
        <v>110</v>
      </c>
      <c r="AL117" s="313">
        <v>110</v>
      </c>
      <c r="AM117" s="313">
        <v>109</v>
      </c>
      <c r="AN117" s="211">
        <v>109</v>
      </c>
      <c r="AO117" s="211">
        <v>109</v>
      </c>
      <c r="AP117" s="211">
        <v>109</v>
      </c>
      <c r="AQ117" s="211">
        <v>109</v>
      </c>
      <c r="AR117" s="211">
        <v>109</v>
      </c>
      <c r="AS117" s="211">
        <v>109</v>
      </c>
      <c r="AT117" s="211">
        <v>108</v>
      </c>
      <c r="AU117" s="211">
        <v>107</v>
      </c>
      <c r="AV117" s="211">
        <v>107</v>
      </c>
      <c r="AW117" s="211">
        <v>104</v>
      </c>
      <c r="AX117" s="211">
        <v>102</v>
      </c>
      <c r="AY117" s="211">
        <v>102</v>
      </c>
      <c r="AZ117" s="313">
        <v>102</v>
      </c>
      <c r="BA117" s="313">
        <v>102</v>
      </c>
      <c r="BB117" s="313">
        <v>102</v>
      </c>
      <c r="BC117" s="313">
        <v>102</v>
      </c>
      <c r="BD117" s="313">
        <v>102</v>
      </c>
      <c r="BE117" s="313">
        <v>101</v>
      </c>
      <c r="BF117" s="313">
        <v>97</v>
      </c>
      <c r="BG117" s="313">
        <v>96</v>
      </c>
      <c r="BH117" s="313">
        <v>96</v>
      </c>
      <c r="BI117" s="313">
        <v>95</v>
      </c>
      <c r="BJ117" s="313">
        <v>94</v>
      </c>
      <c r="BK117" s="313">
        <v>94</v>
      </c>
      <c r="BL117" s="211">
        <v>93</v>
      </c>
      <c r="BM117" s="211">
        <v>93</v>
      </c>
      <c r="BN117" s="211">
        <v>93</v>
      </c>
      <c r="BO117" s="211">
        <v>94</v>
      </c>
      <c r="BP117" s="211">
        <v>94</v>
      </c>
      <c r="BQ117" s="211">
        <v>96</v>
      </c>
      <c r="BR117" s="211">
        <v>95</v>
      </c>
      <c r="BS117" s="211">
        <v>94</v>
      </c>
      <c r="BT117" s="211">
        <v>93</v>
      </c>
      <c r="BU117" s="211">
        <v>93</v>
      </c>
      <c r="BV117" s="211">
        <v>93</v>
      </c>
      <c r="BW117" s="211">
        <v>93</v>
      </c>
      <c r="BX117" s="313">
        <v>94</v>
      </c>
      <c r="BY117" s="313">
        <v>95</v>
      </c>
      <c r="BZ117" s="313">
        <v>100</v>
      </c>
      <c r="CA117" s="313">
        <v>99</v>
      </c>
      <c r="CB117" s="313">
        <v>100</v>
      </c>
      <c r="CC117" s="313">
        <v>100</v>
      </c>
      <c r="CD117" s="313">
        <v>101</v>
      </c>
      <c r="CE117" s="313">
        <v>101</v>
      </c>
      <c r="CF117" s="313">
        <v>100</v>
      </c>
      <c r="CG117" s="313">
        <v>101</v>
      </c>
      <c r="CH117" s="313">
        <v>101</v>
      </c>
      <c r="CI117" s="313">
        <v>99</v>
      </c>
      <c r="CJ117" s="211">
        <v>100</v>
      </c>
      <c r="CK117" s="211">
        <v>97</v>
      </c>
      <c r="CL117" s="211">
        <v>96</v>
      </c>
      <c r="CM117" s="211">
        <v>96</v>
      </c>
      <c r="CN117" s="211">
        <v>95</v>
      </c>
      <c r="CO117" s="211">
        <v>98</v>
      </c>
      <c r="CP117" s="211">
        <v>96</v>
      </c>
      <c r="CQ117" s="211">
        <v>96</v>
      </c>
      <c r="CR117" s="211">
        <v>101</v>
      </c>
      <c r="CS117" s="211">
        <v>101</v>
      </c>
      <c r="CT117" s="211">
        <v>103</v>
      </c>
      <c r="CU117" s="211">
        <v>101</v>
      </c>
      <c r="CV117" s="313">
        <v>99</v>
      </c>
      <c r="CW117" s="313">
        <v>99</v>
      </c>
      <c r="CX117" s="313">
        <v>100</v>
      </c>
      <c r="CY117" s="313">
        <v>100</v>
      </c>
      <c r="CZ117" s="313">
        <v>101</v>
      </c>
      <c r="DA117" s="313">
        <v>102</v>
      </c>
      <c r="DB117" s="313">
        <v>102</v>
      </c>
      <c r="DC117" s="313">
        <v>102</v>
      </c>
      <c r="DD117" s="313">
        <v>102</v>
      </c>
      <c r="DE117" s="313">
        <v>101</v>
      </c>
      <c r="DF117" s="313">
        <v>101</v>
      </c>
      <c r="DG117" s="313">
        <v>101</v>
      </c>
      <c r="DH117" s="211">
        <v>102</v>
      </c>
      <c r="DI117" s="211">
        <v>102</v>
      </c>
      <c r="DJ117" s="211">
        <v>105</v>
      </c>
      <c r="DK117" s="211">
        <v>110</v>
      </c>
      <c r="DL117" s="211">
        <v>110</v>
      </c>
      <c r="DM117" s="211">
        <v>109</v>
      </c>
      <c r="DN117" s="211">
        <v>110</v>
      </c>
      <c r="DO117" s="211">
        <v>110</v>
      </c>
      <c r="DP117" s="211">
        <v>110</v>
      </c>
      <c r="DQ117" s="211">
        <v>110</v>
      </c>
      <c r="DR117" s="211">
        <v>110</v>
      </c>
      <c r="DS117" s="211">
        <v>110</v>
      </c>
      <c r="DT117" s="211">
        <v>110</v>
      </c>
      <c r="DU117" s="211">
        <v>110</v>
      </c>
      <c r="DV117" s="211">
        <v>111</v>
      </c>
      <c r="DW117" s="211">
        <v>112</v>
      </c>
      <c r="DX117" s="319">
        <v>111</v>
      </c>
      <c r="DY117" s="328">
        <v>112</v>
      </c>
      <c r="DZ117" s="211">
        <v>113</v>
      </c>
      <c r="EA117" s="324">
        <v>1</v>
      </c>
      <c r="EB117" s="325">
        <v>100.892857142857</v>
      </c>
      <c r="EC117" s="324">
        <v>3</v>
      </c>
      <c r="ED117" s="325">
        <v>102.727272727273</v>
      </c>
    </row>
    <row r="118" spans="1:134" ht="15" outlineLevel="2">
      <c r="A118" s="310">
        <v>467</v>
      </c>
      <c r="B118" s="311" t="s">
        <v>539</v>
      </c>
      <c r="C118" s="312" t="s">
        <v>428</v>
      </c>
      <c r="D118" s="313">
        <v>85</v>
      </c>
      <c r="E118" s="313">
        <v>85</v>
      </c>
      <c r="F118" s="313">
        <v>85</v>
      </c>
      <c r="G118" s="313">
        <v>85</v>
      </c>
      <c r="H118" s="313">
        <v>85</v>
      </c>
      <c r="I118" s="313">
        <v>85</v>
      </c>
      <c r="J118" s="313">
        <v>85</v>
      </c>
      <c r="K118" s="313">
        <v>85</v>
      </c>
      <c r="L118" s="313">
        <v>85</v>
      </c>
      <c r="M118" s="313">
        <v>85</v>
      </c>
      <c r="N118" s="313">
        <v>85</v>
      </c>
      <c r="O118" s="313">
        <v>84</v>
      </c>
      <c r="P118" s="211">
        <v>83</v>
      </c>
      <c r="Q118" s="211">
        <v>75</v>
      </c>
      <c r="R118" s="211">
        <v>74</v>
      </c>
      <c r="S118" s="211">
        <v>94</v>
      </c>
      <c r="T118" s="211">
        <v>90</v>
      </c>
      <c r="U118" s="211">
        <v>92</v>
      </c>
      <c r="V118" s="211">
        <v>94</v>
      </c>
      <c r="W118" s="211">
        <v>94</v>
      </c>
      <c r="X118" s="211">
        <v>94</v>
      </c>
      <c r="Y118" s="211">
        <v>94</v>
      </c>
      <c r="Z118" s="211">
        <v>94</v>
      </c>
      <c r="AA118" s="211">
        <v>94</v>
      </c>
      <c r="AB118" s="313">
        <v>94</v>
      </c>
      <c r="AC118" s="313">
        <v>94</v>
      </c>
      <c r="AD118" s="313">
        <v>94</v>
      </c>
      <c r="AE118" s="313">
        <v>94</v>
      </c>
      <c r="AF118" s="313">
        <v>95</v>
      </c>
      <c r="AG118" s="313">
        <v>91</v>
      </c>
      <c r="AH118" s="313">
        <v>91</v>
      </c>
      <c r="AI118" s="313">
        <v>91</v>
      </c>
      <c r="AJ118" s="313">
        <v>91</v>
      </c>
      <c r="AK118" s="313">
        <v>91</v>
      </c>
      <c r="AL118" s="313">
        <v>91</v>
      </c>
      <c r="AM118" s="313">
        <v>91</v>
      </c>
      <c r="AN118" s="211">
        <v>91</v>
      </c>
      <c r="AO118" s="211">
        <v>91</v>
      </c>
      <c r="AP118" s="211">
        <v>91</v>
      </c>
      <c r="AQ118" s="211">
        <v>91</v>
      </c>
      <c r="AR118" s="211">
        <v>90</v>
      </c>
      <c r="AS118" s="211">
        <v>90</v>
      </c>
      <c r="AT118" s="211">
        <v>90</v>
      </c>
      <c r="AU118" s="211">
        <v>89</v>
      </c>
      <c r="AV118" s="211">
        <v>88</v>
      </c>
      <c r="AW118" s="211">
        <v>88</v>
      </c>
      <c r="AX118" s="211">
        <v>88</v>
      </c>
      <c r="AY118" s="211">
        <v>88</v>
      </c>
      <c r="AZ118" s="313">
        <v>88</v>
      </c>
      <c r="BA118" s="313">
        <v>88</v>
      </c>
      <c r="BB118" s="313">
        <v>88</v>
      </c>
      <c r="BC118" s="313">
        <v>88</v>
      </c>
      <c r="BD118" s="313">
        <v>88</v>
      </c>
      <c r="BE118" s="313">
        <v>88</v>
      </c>
      <c r="BF118" s="313">
        <v>87</v>
      </c>
      <c r="BG118" s="313">
        <v>87</v>
      </c>
      <c r="BH118" s="313">
        <v>87</v>
      </c>
      <c r="BI118" s="313">
        <v>86</v>
      </c>
      <c r="BJ118" s="313">
        <v>87</v>
      </c>
      <c r="BK118" s="313">
        <v>87</v>
      </c>
      <c r="BL118" s="211">
        <v>87</v>
      </c>
      <c r="BM118" s="211">
        <v>87</v>
      </c>
      <c r="BN118" s="211">
        <v>94</v>
      </c>
      <c r="BO118" s="211">
        <v>94</v>
      </c>
      <c r="BP118" s="211">
        <v>94</v>
      </c>
      <c r="BQ118" s="211">
        <v>95</v>
      </c>
      <c r="BR118" s="211">
        <v>95</v>
      </c>
      <c r="BS118" s="211">
        <v>95</v>
      </c>
      <c r="BT118" s="211">
        <v>95</v>
      </c>
      <c r="BU118" s="211">
        <v>95</v>
      </c>
      <c r="BV118" s="211">
        <v>96</v>
      </c>
      <c r="BW118" s="211">
        <v>96</v>
      </c>
      <c r="BX118" s="313">
        <v>99</v>
      </c>
      <c r="BY118" s="313">
        <v>98</v>
      </c>
      <c r="BZ118" s="313">
        <v>100</v>
      </c>
      <c r="CA118" s="313">
        <v>102</v>
      </c>
      <c r="CB118" s="313">
        <v>103</v>
      </c>
      <c r="CC118" s="313">
        <v>103</v>
      </c>
      <c r="CD118" s="313">
        <v>103</v>
      </c>
      <c r="CE118" s="313">
        <v>102</v>
      </c>
      <c r="CF118" s="313">
        <v>101</v>
      </c>
      <c r="CG118" s="313">
        <v>101</v>
      </c>
      <c r="CH118" s="313">
        <v>100</v>
      </c>
      <c r="CI118" s="313">
        <v>99</v>
      </c>
      <c r="CJ118" s="211">
        <v>98</v>
      </c>
      <c r="CK118" s="211">
        <v>97</v>
      </c>
      <c r="CL118" s="211">
        <v>99</v>
      </c>
      <c r="CM118" s="211">
        <v>100</v>
      </c>
      <c r="CN118" s="211">
        <v>100</v>
      </c>
      <c r="CO118" s="211">
        <v>100</v>
      </c>
      <c r="CP118" s="211">
        <v>99</v>
      </c>
      <c r="CQ118" s="211">
        <v>101</v>
      </c>
      <c r="CR118" s="211">
        <v>100</v>
      </c>
      <c r="CS118" s="211">
        <v>100</v>
      </c>
      <c r="CT118" s="211">
        <v>100</v>
      </c>
      <c r="CU118" s="211">
        <v>100</v>
      </c>
      <c r="CV118" s="313">
        <v>100</v>
      </c>
      <c r="CW118" s="313">
        <v>99</v>
      </c>
      <c r="CX118" s="313">
        <v>100</v>
      </c>
      <c r="CY118" s="313">
        <v>104</v>
      </c>
      <c r="CZ118" s="313">
        <v>104</v>
      </c>
      <c r="DA118" s="313">
        <v>103</v>
      </c>
      <c r="DB118" s="313">
        <v>103</v>
      </c>
      <c r="DC118" s="313">
        <v>103</v>
      </c>
      <c r="DD118" s="313">
        <v>102</v>
      </c>
      <c r="DE118" s="313">
        <v>102</v>
      </c>
      <c r="DF118" s="313">
        <v>103</v>
      </c>
      <c r="DG118" s="313">
        <v>102</v>
      </c>
      <c r="DH118" s="211">
        <v>101</v>
      </c>
      <c r="DI118" s="211">
        <v>103</v>
      </c>
      <c r="DJ118" s="211">
        <v>100</v>
      </c>
      <c r="DK118" s="211">
        <v>99</v>
      </c>
      <c r="DL118" s="211">
        <v>101</v>
      </c>
      <c r="DM118" s="211">
        <v>102</v>
      </c>
      <c r="DN118" s="211">
        <v>103</v>
      </c>
      <c r="DO118" s="211">
        <v>103</v>
      </c>
      <c r="DP118" s="211">
        <v>102</v>
      </c>
      <c r="DQ118" s="211">
        <v>102</v>
      </c>
      <c r="DR118" s="211">
        <v>103</v>
      </c>
      <c r="DS118" s="211">
        <v>103</v>
      </c>
      <c r="DT118" s="211">
        <v>103</v>
      </c>
      <c r="DU118" s="211">
        <v>102</v>
      </c>
      <c r="DV118" s="211">
        <v>102</v>
      </c>
      <c r="DW118" s="211">
        <v>100</v>
      </c>
      <c r="DX118" s="319">
        <v>101</v>
      </c>
      <c r="DY118" s="328">
        <v>101</v>
      </c>
      <c r="DZ118" s="211">
        <v>101</v>
      </c>
      <c r="EA118" s="324">
        <v>0</v>
      </c>
      <c r="EB118" s="325">
        <v>100</v>
      </c>
      <c r="EC118" s="324">
        <v>-2</v>
      </c>
      <c r="ED118" s="325">
        <v>98.058252427184499</v>
      </c>
    </row>
    <row r="119" spans="1:134" ht="15" outlineLevel="2">
      <c r="A119" s="310">
        <v>576</v>
      </c>
      <c r="B119" s="311" t="s">
        <v>539</v>
      </c>
      <c r="C119" s="312" t="s">
        <v>437</v>
      </c>
      <c r="D119" s="313">
        <v>94</v>
      </c>
      <c r="E119" s="313">
        <v>94</v>
      </c>
      <c r="F119" s="313">
        <v>94</v>
      </c>
      <c r="G119" s="313">
        <v>94</v>
      </c>
      <c r="H119" s="313">
        <v>94</v>
      </c>
      <c r="I119" s="313">
        <v>95</v>
      </c>
      <c r="J119" s="313">
        <v>95</v>
      </c>
      <c r="K119" s="313">
        <v>95</v>
      </c>
      <c r="L119" s="313">
        <v>95</v>
      </c>
      <c r="M119" s="313">
        <v>95</v>
      </c>
      <c r="N119" s="313">
        <v>95</v>
      </c>
      <c r="O119" s="313">
        <v>98</v>
      </c>
      <c r="P119" s="211">
        <v>98</v>
      </c>
      <c r="Q119" s="211">
        <v>83</v>
      </c>
      <c r="R119" s="211">
        <v>83</v>
      </c>
      <c r="S119" s="211">
        <v>107</v>
      </c>
      <c r="T119" s="211">
        <v>107</v>
      </c>
      <c r="U119" s="211">
        <v>108</v>
      </c>
      <c r="V119" s="211">
        <v>105</v>
      </c>
      <c r="W119" s="211">
        <v>104</v>
      </c>
      <c r="X119" s="211">
        <v>104</v>
      </c>
      <c r="Y119" s="211">
        <v>105</v>
      </c>
      <c r="Z119" s="211">
        <v>105</v>
      </c>
      <c r="AA119" s="211">
        <v>105</v>
      </c>
      <c r="AB119" s="313">
        <v>105</v>
      </c>
      <c r="AC119" s="313">
        <v>105</v>
      </c>
      <c r="AD119" s="313">
        <v>105</v>
      </c>
      <c r="AE119" s="313">
        <v>105</v>
      </c>
      <c r="AF119" s="313">
        <v>102</v>
      </c>
      <c r="AG119" s="313">
        <v>101</v>
      </c>
      <c r="AH119" s="313">
        <v>101</v>
      </c>
      <c r="AI119" s="313">
        <v>101</v>
      </c>
      <c r="AJ119" s="313">
        <v>101</v>
      </c>
      <c r="AK119" s="313">
        <v>101</v>
      </c>
      <c r="AL119" s="313">
        <v>101</v>
      </c>
      <c r="AM119" s="313">
        <v>101</v>
      </c>
      <c r="AN119" s="211">
        <v>101</v>
      </c>
      <c r="AO119" s="211">
        <v>101</v>
      </c>
      <c r="AP119" s="211">
        <v>101</v>
      </c>
      <c r="AQ119" s="211">
        <v>100</v>
      </c>
      <c r="AR119" s="211">
        <v>100</v>
      </c>
      <c r="AS119" s="211">
        <v>99</v>
      </c>
      <c r="AT119" s="211">
        <v>99</v>
      </c>
      <c r="AU119" s="211">
        <v>99</v>
      </c>
      <c r="AV119" s="211">
        <v>99</v>
      </c>
      <c r="AW119" s="211">
        <v>99</v>
      </c>
      <c r="AX119" s="211">
        <v>98</v>
      </c>
      <c r="AY119" s="211">
        <v>97</v>
      </c>
      <c r="AZ119" s="313">
        <v>97</v>
      </c>
      <c r="BA119" s="313">
        <v>97</v>
      </c>
      <c r="BB119" s="313">
        <v>97</v>
      </c>
      <c r="BC119" s="313">
        <v>95</v>
      </c>
      <c r="BD119" s="313">
        <v>95</v>
      </c>
      <c r="BE119" s="313">
        <v>95</v>
      </c>
      <c r="BF119" s="313">
        <v>92</v>
      </c>
      <c r="BG119" s="313">
        <v>91</v>
      </c>
      <c r="BH119" s="313">
        <v>91</v>
      </c>
      <c r="BI119" s="313">
        <v>90</v>
      </c>
      <c r="BJ119" s="313">
        <v>91</v>
      </c>
      <c r="BK119" s="313">
        <v>91</v>
      </c>
      <c r="BL119" s="211">
        <v>91</v>
      </c>
      <c r="BM119" s="211">
        <v>91</v>
      </c>
      <c r="BN119" s="211">
        <v>96</v>
      </c>
      <c r="BO119" s="211">
        <v>96</v>
      </c>
      <c r="BP119" s="211">
        <v>96</v>
      </c>
      <c r="BQ119" s="211">
        <v>96</v>
      </c>
      <c r="BR119" s="211">
        <v>96</v>
      </c>
      <c r="BS119" s="211">
        <v>96</v>
      </c>
      <c r="BT119" s="211">
        <v>96</v>
      </c>
      <c r="BU119" s="211">
        <v>94</v>
      </c>
      <c r="BV119" s="211">
        <v>96</v>
      </c>
      <c r="BW119" s="211">
        <v>96</v>
      </c>
      <c r="BX119" s="313">
        <v>96</v>
      </c>
      <c r="BY119" s="313">
        <v>95</v>
      </c>
      <c r="BZ119" s="313">
        <v>103</v>
      </c>
      <c r="CA119" s="313">
        <v>101</v>
      </c>
      <c r="CB119" s="313">
        <v>101</v>
      </c>
      <c r="CC119" s="313">
        <v>100</v>
      </c>
      <c r="CD119" s="313">
        <v>100</v>
      </c>
      <c r="CE119" s="313">
        <v>100</v>
      </c>
      <c r="CF119" s="313">
        <v>99</v>
      </c>
      <c r="CG119" s="313">
        <v>103</v>
      </c>
      <c r="CH119" s="313">
        <v>103</v>
      </c>
      <c r="CI119" s="313">
        <v>103</v>
      </c>
      <c r="CJ119" s="211">
        <v>103</v>
      </c>
      <c r="CK119" s="211">
        <v>101</v>
      </c>
      <c r="CL119" s="211">
        <v>102</v>
      </c>
      <c r="CM119" s="211">
        <v>105</v>
      </c>
      <c r="CN119" s="211">
        <v>105</v>
      </c>
      <c r="CO119" s="211">
        <v>103</v>
      </c>
      <c r="CP119" s="211">
        <v>104</v>
      </c>
      <c r="CQ119" s="211">
        <v>103</v>
      </c>
      <c r="CR119" s="211">
        <v>103</v>
      </c>
      <c r="CS119" s="211">
        <v>103</v>
      </c>
      <c r="CT119" s="211">
        <v>103</v>
      </c>
      <c r="CU119" s="211">
        <v>103</v>
      </c>
      <c r="CV119" s="313">
        <v>103</v>
      </c>
      <c r="CW119" s="313">
        <v>103</v>
      </c>
      <c r="CX119" s="313">
        <v>105</v>
      </c>
      <c r="CY119" s="313">
        <v>105</v>
      </c>
      <c r="CZ119" s="313">
        <v>105</v>
      </c>
      <c r="DA119" s="313">
        <v>105</v>
      </c>
      <c r="DB119" s="313">
        <v>105</v>
      </c>
      <c r="DC119" s="313">
        <v>106</v>
      </c>
      <c r="DD119" s="313">
        <v>105</v>
      </c>
      <c r="DE119" s="313">
        <v>105</v>
      </c>
      <c r="DF119" s="313">
        <v>105</v>
      </c>
      <c r="DG119" s="313">
        <v>105</v>
      </c>
      <c r="DH119" s="211">
        <v>102</v>
      </c>
      <c r="DI119" s="211">
        <v>101</v>
      </c>
      <c r="DJ119" s="211">
        <v>100</v>
      </c>
      <c r="DK119" s="211">
        <v>101</v>
      </c>
      <c r="DL119" s="211">
        <v>107</v>
      </c>
      <c r="DM119" s="211">
        <v>112</v>
      </c>
      <c r="DN119" s="211">
        <v>113</v>
      </c>
      <c r="DO119" s="211">
        <v>113</v>
      </c>
      <c r="DP119" s="211">
        <v>113</v>
      </c>
      <c r="DQ119" s="211">
        <v>114</v>
      </c>
      <c r="DR119" s="211">
        <v>115</v>
      </c>
      <c r="DS119" s="211">
        <v>115</v>
      </c>
      <c r="DT119" s="211">
        <v>114</v>
      </c>
      <c r="DU119" s="211">
        <v>113</v>
      </c>
      <c r="DV119" s="211">
        <v>113</v>
      </c>
      <c r="DW119" s="211">
        <v>111</v>
      </c>
      <c r="DX119" s="319">
        <v>113</v>
      </c>
      <c r="DY119" s="328">
        <v>113</v>
      </c>
      <c r="DZ119" s="211">
        <v>115</v>
      </c>
      <c r="EA119" s="324">
        <v>2</v>
      </c>
      <c r="EB119" s="325">
        <v>101.769911504425</v>
      </c>
      <c r="EC119" s="324">
        <v>0</v>
      </c>
      <c r="ED119" s="325">
        <v>100</v>
      </c>
    </row>
    <row r="120" spans="1:134" ht="15" outlineLevel="2">
      <c r="A120" s="310">
        <v>642</v>
      </c>
      <c r="B120" s="311" t="s">
        <v>539</v>
      </c>
      <c r="C120" s="312" t="s">
        <v>446</v>
      </c>
      <c r="D120" s="313">
        <v>178</v>
      </c>
      <c r="E120" s="313">
        <v>178</v>
      </c>
      <c r="F120" s="313">
        <v>178</v>
      </c>
      <c r="G120" s="313">
        <v>178</v>
      </c>
      <c r="H120" s="313">
        <v>178</v>
      </c>
      <c r="I120" s="313">
        <v>184</v>
      </c>
      <c r="J120" s="313">
        <v>184</v>
      </c>
      <c r="K120" s="313">
        <v>184</v>
      </c>
      <c r="L120" s="313">
        <v>184</v>
      </c>
      <c r="M120" s="313">
        <v>184</v>
      </c>
      <c r="N120" s="313">
        <v>184</v>
      </c>
      <c r="O120" s="313">
        <v>200</v>
      </c>
      <c r="P120" s="211">
        <v>200</v>
      </c>
      <c r="Q120" s="211">
        <v>175</v>
      </c>
      <c r="R120" s="211">
        <v>173</v>
      </c>
      <c r="S120" s="211">
        <v>209</v>
      </c>
      <c r="T120" s="211">
        <v>207</v>
      </c>
      <c r="U120" s="211">
        <v>214</v>
      </c>
      <c r="V120" s="211">
        <v>212</v>
      </c>
      <c r="W120" s="211">
        <v>212</v>
      </c>
      <c r="X120" s="211">
        <v>212</v>
      </c>
      <c r="Y120" s="211">
        <v>212</v>
      </c>
      <c r="Z120" s="211">
        <v>211</v>
      </c>
      <c r="AA120" s="211">
        <v>213</v>
      </c>
      <c r="AB120" s="313">
        <v>214</v>
      </c>
      <c r="AC120" s="313">
        <v>214</v>
      </c>
      <c r="AD120" s="313">
        <v>215</v>
      </c>
      <c r="AE120" s="313">
        <v>215</v>
      </c>
      <c r="AF120" s="313">
        <v>213</v>
      </c>
      <c r="AG120" s="313">
        <v>213</v>
      </c>
      <c r="AH120" s="313">
        <v>211</v>
      </c>
      <c r="AI120" s="313">
        <v>210</v>
      </c>
      <c r="AJ120" s="313">
        <v>211</v>
      </c>
      <c r="AK120" s="313">
        <v>212</v>
      </c>
      <c r="AL120" s="313">
        <v>214</v>
      </c>
      <c r="AM120" s="313">
        <v>214</v>
      </c>
      <c r="AN120" s="211">
        <v>213</v>
      </c>
      <c r="AO120" s="211">
        <v>214</v>
      </c>
      <c r="AP120" s="211">
        <v>213</v>
      </c>
      <c r="AQ120" s="211">
        <v>212</v>
      </c>
      <c r="AR120" s="211">
        <v>212</v>
      </c>
      <c r="AS120" s="211">
        <v>212</v>
      </c>
      <c r="AT120" s="211">
        <v>211</v>
      </c>
      <c r="AU120" s="211">
        <v>209</v>
      </c>
      <c r="AV120" s="211">
        <v>209</v>
      </c>
      <c r="AW120" s="211">
        <v>209</v>
      </c>
      <c r="AX120" s="211">
        <v>207</v>
      </c>
      <c r="AY120" s="211">
        <v>207</v>
      </c>
      <c r="AZ120" s="313">
        <v>206</v>
      </c>
      <c r="BA120" s="313">
        <v>206</v>
      </c>
      <c r="BB120" s="313">
        <v>206</v>
      </c>
      <c r="BC120" s="313">
        <v>206</v>
      </c>
      <c r="BD120" s="313">
        <v>206</v>
      </c>
      <c r="BE120" s="313">
        <v>204</v>
      </c>
      <c r="BF120" s="313">
        <v>199</v>
      </c>
      <c r="BG120" s="313">
        <v>195</v>
      </c>
      <c r="BH120" s="313">
        <v>195</v>
      </c>
      <c r="BI120" s="313">
        <v>195</v>
      </c>
      <c r="BJ120" s="313">
        <v>195</v>
      </c>
      <c r="BK120" s="313">
        <v>195</v>
      </c>
      <c r="BL120" s="211">
        <v>195</v>
      </c>
      <c r="BM120" s="211">
        <v>194</v>
      </c>
      <c r="BN120" s="211">
        <v>200</v>
      </c>
      <c r="BO120" s="211">
        <v>201</v>
      </c>
      <c r="BP120" s="211">
        <v>201</v>
      </c>
      <c r="BQ120" s="211">
        <v>202</v>
      </c>
      <c r="BR120" s="211">
        <v>201</v>
      </c>
      <c r="BS120" s="211">
        <v>202</v>
      </c>
      <c r="BT120" s="211">
        <v>201</v>
      </c>
      <c r="BU120" s="211">
        <v>201</v>
      </c>
      <c r="BV120" s="211">
        <v>201</v>
      </c>
      <c r="BW120" s="211">
        <v>203</v>
      </c>
      <c r="BX120" s="313">
        <v>204</v>
      </c>
      <c r="BY120" s="313">
        <v>202</v>
      </c>
      <c r="BZ120" s="313">
        <v>210</v>
      </c>
      <c r="CA120" s="313">
        <v>211</v>
      </c>
      <c r="CB120" s="313">
        <v>212</v>
      </c>
      <c r="CC120" s="313">
        <v>210</v>
      </c>
      <c r="CD120" s="313">
        <v>210</v>
      </c>
      <c r="CE120" s="313">
        <v>210</v>
      </c>
      <c r="CF120" s="313">
        <v>208</v>
      </c>
      <c r="CG120" s="313">
        <v>209</v>
      </c>
      <c r="CH120" s="313">
        <v>209</v>
      </c>
      <c r="CI120" s="313">
        <v>207</v>
      </c>
      <c r="CJ120" s="211">
        <v>204</v>
      </c>
      <c r="CK120" s="211">
        <v>205</v>
      </c>
      <c r="CL120" s="211">
        <v>207</v>
      </c>
      <c r="CM120" s="211">
        <v>210</v>
      </c>
      <c r="CN120" s="211">
        <v>210</v>
      </c>
      <c r="CO120" s="211">
        <v>211</v>
      </c>
      <c r="CP120" s="211">
        <v>211</v>
      </c>
      <c r="CQ120" s="211">
        <v>213</v>
      </c>
      <c r="CR120" s="211">
        <v>212</v>
      </c>
      <c r="CS120" s="211">
        <v>210</v>
      </c>
      <c r="CT120" s="211">
        <v>211</v>
      </c>
      <c r="CU120" s="211">
        <v>210</v>
      </c>
      <c r="CV120" s="313">
        <v>209</v>
      </c>
      <c r="CW120" s="313">
        <v>208</v>
      </c>
      <c r="CX120" s="313">
        <v>210</v>
      </c>
      <c r="CY120" s="313">
        <v>211</v>
      </c>
      <c r="CZ120" s="313">
        <v>211</v>
      </c>
      <c r="DA120" s="313">
        <v>212</v>
      </c>
      <c r="DB120" s="313">
        <v>214</v>
      </c>
      <c r="DC120" s="313">
        <v>213</v>
      </c>
      <c r="DD120" s="313">
        <v>214</v>
      </c>
      <c r="DE120" s="313">
        <v>213</v>
      </c>
      <c r="DF120" s="313">
        <v>211</v>
      </c>
      <c r="DG120" s="313">
        <v>208</v>
      </c>
      <c r="DH120" s="211">
        <v>208</v>
      </c>
      <c r="DI120" s="211">
        <v>204</v>
      </c>
      <c r="DJ120" s="211">
        <v>205</v>
      </c>
      <c r="DK120" s="211">
        <v>204</v>
      </c>
      <c r="DL120" s="211">
        <v>211</v>
      </c>
      <c r="DM120" s="211">
        <v>211</v>
      </c>
      <c r="DN120" s="211">
        <v>212</v>
      </c>
      <c r="DO120" s="211">
        <v>209</v>
      </c>
      <c r="DP120" s="211">
        <v>209</v>
      </c>
      <c r="DQ120" s="211">
        <v>210</v>
      </c>
      <c r="DR120" s="211">
        <v>212</v>
      </c>
      <c r="DS120" s="211">
        <v>212</v>
      </c>
      <c r="DT120" s="211">
        <v>211</v>
      </c>
      <c r="DU120" s="211">
        <v>211</v>
      </c>
      <c r="DV120" s="211">
        <v>210</v>
      </c>
      <c r="DW120" s="211">
        <v>214</v>
      </c>
      <c r="DX120" s="319">
        <v>213</v>
      </c>
      <c r="DY120" s="328">
        <v>213</v>
      </c>
      <c r="DZ120" s="211">
        <v>216</v>
      </c>
      <c r="EA120" s="324">
        <v>3</v>
      </c>
      <c r="EB120" s="325">
        <v>101.408450704225</v>
      </c>
      <c r="EC120" s="324">
        <v>4</v>
      </c>
      <c r="ED120" s="325">
        <v>101.88679245282999</v>
      </c>
    </row>
    <row r="121" spans="1:134" ht="15" outlineLevel="2">
      <c r="A121" s="310">
        <v>679</v>
      </c>
      <c r="B121" s="311" t="s">
        <v>539</v>
      </c>
      <c r="C121" s="312" t="s">
        <v>601</v>
      </c>
      <c r="D121" s="313">
        <v>241</v>
      </c>
      <c r="E121" s="313">
        <v>241</v>
      </c>
      <c r="F121" s="313">
        <v>241</v>
      </c>
      <c r="G121" s="313">
        <v>241</v>
      </c>
      <c r="H121" s="313">
        <v>241</v>
      </c>
      <c r="I121" s="313">
        <v>245</v>
      </c>
      <c r="J121" s="313">
        <v>244</v>
      </c>
      <c r="K121" s="313">
        <v>245</v>
      </c>
      <c r="L121" s="313">
        <v>245</v>
      </c>
      <c r="M121" s="313">
        <v>245</v>
      </c>
      <c r="N121" s="313">
        <v>245</v>
      </c>
      <c r="O121" s="313">
        <v>250</v>
      </c>
      <c r="P121" s="211">
        <v>248</v>
      </c>
      <c r="Q121" s="211">
        <v>211</v>
      </c>
      <c r="R121" s="211">
        <v>210</v>
      </c>
      <c r="S121" s="211">
        <v>306</v>
      </c>
      <c r="T121" s="211">
        <v>302</v>
      </c>
      <c r="U121" s="211">
        <v>309</v>
      </c>
      <c r="V121" s="211">
        <v>307</v>
      </c>
      <c r="W121" s="211">
        <v>308</v>
      </c>
      <c r="X121" s="211">
        <v>308</v>
      </c>
      <c r="Y121" s="211">
        <v>308</v>
      </c>
      <c r="Z121" s="211">
        <v>308</v>
      </c>
      <c r="AA121" s="211">
        <v>307</v>
      </c>
      <c r="AB121" s="313">
        <v>306</v>
      </c>
      <c r="AC121" s="313">
        <v>306</v>
      </c>
      <c r="AD121" s="313">
        <v>307</v>
      </c>
      <c r="AE121" s="313">
        <v>307</v>
      </c>
      <c r="AF121" s="313">
        <v>304</v>
      </c>
      <c r="AG121" s="313">
        <v>304</v>
      </c>
      <c r="AH121" s="313">
        <v>306</v>
      </c>
      <c r="AI121" s="313">
        <v>307</v>
      </c>
      <c r="AJ121" s="313">
        <v>307</v>
      </c>
      <c r="AK121" s="313">
        <v>307</v>
      </c>
      <c r="AL121" s="313">
        <v>304</v>
      </c>
      <c r="AM121" s="313">
        <v>304</v>
      </c>
      <c r="AN121" s="211">
        <v>303</v>
      </c>
      <c r="AO121" s="211">
        <v>300</v>
      </c>
      <c r="AP121" s="211">
        <v>300</v>
      </c>
      <c r="AQ121" s="211">
        <v>299</v>
      </c>
      <c r="AR121" s="211">
        <v>298</v>
      </c>
      <c r="AS121" s="211">
        <v>297</v>
      </c>
      <c r="AT121" s="211">
        <v>296</v>
      </c>
      <c r="AU121" s="211">
        <v>296</v>
      </c>
      <c r="AV121" s="211">
        <v>295</v>
      </c>
      <c r="AW121" s="211">
        <v>295</v>
      </c>
      <c r="AX121" s="211">
        <v>294</v>
      </c>
      <c r="AY121" s="211">
        <v>293</v>
      </c>
      <c r="AZ121" s="313">
        <v>290</v>
      </c>
      <c r="BA121" s="313">
        <v>288</v>
      </c>
      <c r="BB121" s="313">
        <v>287</v>
      </c>
      <c r="BC121" s="313">
        <v>286</v>
      </c>
      <c r="BD121" s="313">
        <v>286</v>
      </c>
      <c r="BE121" s="313">
        <v>283</v>
      </c>
      <c r="BF121" s="313">
        <v>281</v>
      </c>
      <c r="BG121" s="313">
        <v>285</v>
      </c>
      <c r="BH121" s="313">
        <v>285</v>
      </c>
      <c r="BI121" s="313">
        <v>282</v>
      </c>
      <c r="BJ121" s="313">
        <v>283</v>
      </c>
      <c r="BK121" s="313">
        <v>283</v>
      </c>
      <c r="BL121" s="211">
        <v>282</v>
      </c>
      <c r="BM121" s="211">
        <v>282</v>
      </c>
      <c r="BN121" s="211">
        <v>287</v>
      </c>
      <c r="BO121" s="211">
        <v>287</v>
      </c>
      <c r="BP121" s="211">
        <v>287</v>
      </c>
      <c r="BQ121" s="211">
        <v>290</v>
      </c>
      <c r="BR121" s="211">
        <v>285</v>
      </c>
      <c r="BS121" s="211">
        <v>286</v>
      </c>
      <c r="BT121" s="211">
        <v>286</v>
      </c>
      <c r="BU121" s="211">
        <v>285</v>
      </c>
      <c r="BV121" s="211">
        <v>282</v>
      </c>
      <c r="BW121" s="211">
        <v>281</v>
      </c>
      <c r="BX121" s="313">
        <v>285</v>
      </c>
      <c r="BY121" s="313">
        <v>285</v>
      </c>
      <c r="BZ121" s="313">
        <v>307</v>
      </c>
      <c r="CA121" s="313">
        <v>306</v>
      </c>
      <c r="CB121" s="313">
        <v>308</v>
      </c>
      <c r="CC121" s="313">
        <v>307</v>
      </c>
      <c r="CD121" s="313">
        <v>304</v>
      </c>
      <c r="CE121" s="313">
        <v>302</v>
      </c>
      <c r="CF121" s="313">
        <v>301</v>
      </c>
      <c r="CG121" s="313">
        <v>302</v>
      </c>
      <c r="CH121" s="313">
        <v>299</v>
      </c>
      <c r="CI121" s="313">
        <v>292</v>
      </c>
      <c r="CJ121" s="211">
        <v>292</v>
      </c>
      <c r="CK121" s="211">
        <v>286</v>
      </c>
      <c r="CL121" s="211">
        <v>286</v>
      </c>
      <c r="CM121" s="211">
        <v>289</v>
      </c>
      <c r="CN121" s="211">
        <v>291</v>
      </c>
      <c r="CO121" s="211">
        <v>291</v>
      </c>
      <c r="CP121" s="211">
        <v>289</v>
      </c>
      <c r="CQ121" s="211">
        <v>291</v>
      </c>
      <c r="CR121" s="211">
        <v>289</v>
      </c>
      <c r="CS121" s="211">
        <v>286</v>
      </c>
      <c r="CT121" s="211">
        <v>286</v>
      </c>
      <c r="CU121" s="211">
        <v>285</v>
      </c>
      <c r="CV121" s="313">
        <v>282</v>
      </c>
      <c r="CW121" s="313">
        <v>281</v>
      </c>
      <c r="CX121" s="313">
        <v>285</v>
      </c>
      <c r="CY121" s="313">
        <v>287</v>
      </c>
      <c r="CZ121" s="313">
        <v>287</v>
      </c>
      <c r="DA121" s="313">
        <v>287</v>
      </c>
      <c r="DB121" s="313">
        <v>287</v>
      </c>
      <c r="DC121" s="313">
        <v>287</v>
      </c>
      <c r="DD121" s="313">
        <v>288</v>
      </c>
      <c r="DE121" s="313">
        <v>289</v>
      </c>
      <c r="DF121" s="313">
        <v>286</v>
      </c>
      <c r="DG121" s="313">
        <v>286</v>
      </c>
      <c r="DH121" s="211">
        <v>283</v>
      </c>
      <c r="DI121" s="211">
        <v>287</v>
      </c>
      <c r="DJ121" s="211">
        <v>286</v>
      </c>
      <c r="DK121" s="211">
        <v>288</v>
      </c>
      <c r="DL121" s="211">
        <v>291</v>
      </c>
      <c r="DM121" s="211">
        <v>292</v>
      </c>
      <c r="DN121" s="211">
        <v>293</v>
      </c>
      <c r="DO121" s="211">
        <v>292</v>
      </c>
      <c r="DP121" s="211">
        <v>295</v>
      </c>
      <c r="DQ121" s="211">
        <v>299</v>
      </c>
      <c r="DR121" s="211">
        <v>300</v>
      </c>
      <c r="DS121" s="211">
        <v>300</v>
      </c>
      <c r="DT121" s="211">
        <v>302</v>
      </c>
      <c r="DU121" s="211">
        <v>301</v>
      </c>
      <c r="DV121" s="211">
        <v>301</v>
      </c>
      <c r="DW121" s="211">
        <v>303</v>
      </c>
      <c r="DX121" s="319">
        <v>304</v>
      </c>
      <c r="DY121" s="328">
        <v>304</v>
      </c>
      <c r="DZ121" s="211">
        <v>304</v>
      </c>
      <c r="EA121" s="324">
        <v>0</v>
      </c>
      <c r="EB121" s="325">
        <v>100</v>
      </c>
      <c r="EC121" s="324">
        <v>4</v>
      </c>
      <c r="ED121" s="325">
        <v>101.333333333333</v>
      </c>
    </row>
    <row r="122" spans="1:134" ht="15" outlineLevel="2">
      <c r="A122" s="310">
        <v>789</v>
      </c>
      <c r="B122" s="311" t="s">
        <v>539</v>
      </c>
      <c r="C122" s="312" t="s">
        <v>602</v>
      </c>
      <c r="D122" s="313">
        <v>238</v>
      </c>
      <c r="E122" s="313">
        <v>238</v>
      </c>
      <c r="F122" s="313">
        <v>237</v>
      </c>
      <c r="G122" s="313">
        <v>237</v>
      </c>
      <c r="H122" s="313">
        <v>237</v>
      </c>
      <c r="I122" s="313">
        <v>239</v>
      </c>
      <c r="J122" s="313">
        <v>239</v>
      </c>
      <c r="K122" s="313">
        <v>239</v>
      </c>
      <c r="L122" s="313">
        <v>239</v>
      </c>
      <c r="M122" s="313">
        <v>238</v>
      </c>
      <c r="N122" s="313">
        <v>237</v>
      </c>
      <c r="O122" s="313">
        <v>251</v>
      </c>
      <c r="P122" s="211">
        <v>248</v>
      </c>
      <c r="Q122" s="211">
        <v>221</v>
      </c>
      <c r="R122" s="211">
        <v>218</v>
      </c>
      <c r="S122" s="211">
        <v>309</v>
      </c>
      <c r="T122" s="211">
        <v>300</v>
      </c>
      <c r="U122" s="211">
        <v>304</v>
      </c>
      <c r="V122" s="211">
        <v>300</v>
      </c>
      <c r="W122" s="211">
        <v>300</v>
      </c>
      <c r="X122" s="211">
        <v>299</v>
      </c>
      <c r="Y122" s="211">
        <v>302</v>
      </c>
      <c r="Z122" s="211">
        <v>301</v>
      </c>
      <c r="AA122" s="211">
        <v>303</v>
      </c>
      <c r="AB122" s="313">
        <v>303</v>
      </c>
      <c r="AC122" s="313">
        <v>303</v>
      </c>
      <c r="AD122" s="313">
        <v>303</v>
      </c>
      <c r="AE122" s="313">
        <v>303</v>
      </c>
      <c r="AF122" s="313">
        <v>304</v>
      </c>
      <c r="AG122" s="313">
        <v>303</v>
      </c>
      <c r="AH122" s="313">
        <v>303</v>
      </c>
      <c r="AI122" s="313">
        <v>305</v>
      </c>
      <c r="AJ122" s="313">
        <v>305</v>
      </c>
      <c r="AK122" s="313">
        <v>306</v>
      </c>
      <c r="AL122" s="313">
        <v>307</v>
      </c>
      <c r="AM122" s="313">
        <v>307</v>
      </c>
      <c r="AN122" s="211">
        <v>307</v>
      </c>
      <c r="AO122" s="211">
        <v>312</v>
      </c>
      <c r="AP122" s="211">
        <v>312</v>
      </c>
      <c r="AQ122" s="211">
        <v>311</v>
      </c>
      <c r="AR122" s="211">
        <v>310</v>
      </c>
      <c r="AS122" s="211">
        <v>309</v>
      </c>
      <c r="AT122" s="211">
        <v>309</v>
      </c>
      <c r="AU122" s="211">
        <v>308</v>
      </c>
      <c r="AV122" s="211">
        <v>307</v>
      </c>
      <c r="AW122" s="211">
        <v>307</v>
      </c>
      <c r="AX122" s="211">
        <v>305</v>
      </c>
      <c r="AY122" s="211">
        <v>304</v>
      </c>
      <c r="AZ122" s="313">
        <v>303</v>
      </c>
      <c r="BA122" s="313">
        <v>302</v>
      </c>
      <c r="BB122" s="313">
        <v>299</v>
      </c>
      <c r="BC122" s="313">
        <v>299</v>
      </c>
      <c r="BD122" s="313">
        <v>299</v>
      </c>
      <c r="BE122" s="313">
        <v>299</v>
      </c>
      <c r="BF122" s="313">
        <v>294</v>
      </c>
      <c r="BG122" s="313">
        <v>293</v>
      </c>
      <c r="BH122" s="313">
        <v>293</v>
      </c>
      <c r="BI122" s="313">
        <v>293</v>
      </c>
      <c r="BJ122" s="313">
        <v>296</v>
      </c>
      <c r="BK122" s="313">
        <v>296</v>
      </c>
      <c r="BL122" s="211">
        <v>297</v>
      </c>
      <c r="BM122" s="211">
        <v>297</v>
      </c>
      <c r="BN122" s="211">
        <v>297</v>
      </c>
      <c r="BO122" s="211">
        <v>296</v>
      </c>
      <c r="BP122" s="211">
        <v>296</v>
      </c>
      <c r="BQ122" s="211">
        <v>298</v>
      </c>
      <c r="BR122" s="211">
        <v>294</v>
      </c>
      <c r="BS122" s="211">
        <v>294</v>
      </c>
      <c r="BT122" s="211">
        <v>294</v>
      </c>
      <c r="BU122" s="211">
        <v>293</v>
      </c>
      <c r="BV122" s="211">
        <v>291</v>
      </c>
      <c r="BW122" s="211">
        <v>292</v>
      </c>
      <c r="BX122" s="313">
        <v>294</v>
      </c>
      <c r="BY122" s="313">
        <v>294</v>
      </c>
      <c r="BZ122" s="313">
        <v>316</v>
      </c>
      <c r="CA122" s="313">
        <v>317</v>
      </c>
      <c r="CB122" s="313">
        <v>319</v>
      </c>
      <c r="CC122" s="313">
        <v>317</v>
      </c>
      <c r="CD122" s="313">
        <v>314</v>
      </c>
      <c r="CE122" s="313">
        <v>313</v>
      </c>
      <c r="CF122" s="313">
        <v>311</v>
      </c>
      <c r="CG122" s="313">
        <v>311</v>
      </c>
      <c r="CH122" s="313">
        <v>310</v>
      </c>
      <c r="CI122" s="313">
        <v>300</v>
      </c>
      <c r="CJ122" s="211">
        <v>301</v>
      </c>
      <c r="CK122" s="211">
        <v>299</v>
      </c>
      <c r="CL122" s="211">
        <v>297</v>
      </c>
      <c r="CM122" s="211">
        <v>297</v>
      </c>
      <c r="CN122" s="211">
        <v>299</v>
      </c>
      <c r="CO122" s="211">
        <v>303</v>
      </c>
      <c r="CP122" s="211">
        <v>306</v>
      </c>
      <c r="CQ122" s="211">
        <v>306</v>
      </c>
      <c r="CR122" s="211">
        <v>308</v>
      </c>
      <c r="CS122" s="211">
        <v>310</v>
      </c>
      <c r="CT122" s="211">
        <v>310</v>
      </c>
      <c r="CU122" s="211">
        <v>309</v>
      </c>
      <c r="CV122" s="313">
        <v>307</v>
      </c>
      <c r="CW122" s="313">
        <v>306</v>
      </c>
      <c r="CX122" s="313">
        <v>306</v>
      </c>
      <c r="CY122" s="313">
        <v>306</v>
      </c>
      <c r="CZ122" s="313">
        <v>305</v>
      </c>
      <c r="DA122" s="313">
        <v>302</v>
      </c>
      <c r="DB122" s="313">
        <v>300</v>
      </c>
      <c r="DC122" s="313">
        <v>299</v>
      </c>
      <c r="DD122" s="313">
        <v>298</v>
      </c>
      <c r="DE122" s="313">
        <v>298</v>
      </c>
      <c r="DF122" s="313">
        <v>299</v>
      </c>
      <c r="DG122" s="313">
        <v>299</v>
      </c>
      <c r="DH122" s="211">
        <v>301</v>
      </c>
      <c r="DI122" s="211">
        <v>305</v>
      </c>
      <c r="DJ122" s="211">
        <v>303</v>
      </c>
      <c r="DK122" s="211">
        <v>308</v>
      </c>
      <c r="DL122" s="211">
        <v>312</v>
      </c>
      <c r="DM122" s="211">
        <v>313</v>
      </c>
      <c r="DN122" s="211">
        <v>314</v>
      </c>
      <c r="DO122" s="211">
        <v>314</v>
      </c>
      <c r="DP122" s="211">
        <v>315</v>
      </c>
      <c r="DQ122" s="211">
        <v>314</v>
      </c>
      <c r="DR122" s="211">
        <v>318</v>
      </c>
      <c r="DS122" s="211">
        <v>318</v>
      </c>
      <c r="DT122" s="211">
        <v>320</v>
      </c>
      <c r="DU122" s="211">
        <v>320</v>
      </c>
      <c r="DV122" s="211">
        <v>321</v>
      </c>
      <c r="DW122" s="211">
        <v>322</v>
      </c>
      <c r="DX122" s="319">
        <v>327</v>
      </c>
      <c r="DY122" s="328">
        <v>324</v>
      </c>
      <c r="DZ122" s="211">
        <v>321</v>
      </c>
      <c r="EA122" s="324">
        <v>-3</v>
      </c>
      <c r="EB122" s="325">
        <v>99.074074074074105</v>
      </c>
      <c r="EC122" s="324">
        <v>3</v>
      </c>
      <c r="ED122" s="325">
        <v>100.943396226415</v>
      </c>
    </row>
    <row r="123" spans="1:134" ht="15" outlineLevel="2">
      <c r="A123" s="310">
        <v>792</v>
      </c>
      <c r="B123" s="311" t="s">
        <v>539</v>
      </c>
      <c r="C123" s="312" t="s">
        <v>468</v>
      </c>
      <c r="D123" s="313">
        <v>74</v>
      </c>
      <c r="E123" s="313">
        <v>74</v>
      </c>
      <c r="F123" s="313">
        <v>74</v>
      </c>
      <c r="G123" s="313">
        <v>74</v>
      </c>
      <c r="H123" s="313">
        <v>74</v>
      </c>
      <c r="I123" s="313">
        <v>74</v>
      </c>
      <c r="J123" s="313">
        <v>74</v>
      </c>
      <c r="K123" s="313">
        <v>74</v>
      </c>
      <c r="L123" s="313">
        <v>74</v>
      </c>
      <c r="M123" s="313">
        <v>74</v>
      </c>
      <c r="N123" s="313">
        <v>74</v>
      </c>
      <c r="O123" s="313">
        <v>80</v>
      </c>
      <c r="P123" s="211">
        <v>80</v>
      </c>
      <c r="Q123" s="211">
        <v>72</v>
      </c>
      <c r="R123" s="211">
        <v>72</v>
      </c>
      <c r="S123" s="211">
        <v>101</v>
      </c>
      <c r="T123" s="211">
        <v>99</v>
      </c>
      <c r="U123" s="211">
        <v>99</v>
      </c>
      <c r="V123" s="211">
        <v>99</v>
      </c>
      <c r="W123" s="211">
        <v>99</v>
      </c>
      <c r="X123" s="211">
        <v>99</v>
      </c>
      <c r="Y123" s="211">
        <v>99</v>
      </c>
      <c r="Z123" s="211">
        <v>99</v>
      </c>
      <c r="AA123" s="211">
        <v>99</v>
      </c>
      <c r="AB123" s="313">
        <v>99</v>
      </c>
      <c r="AC123" s="313">
        <v>99</v>
      </c>
      <c r="AD123" s="313">
        <v>99</v>
      </c>
      <c r="AE123" s="313">
        <v>99</v>
      </c>
      <c r="AF123" s="313">
        <v>103</v>
      </c>
      <c r="AG123" s="313">
        <v>103</v>
      </c>
      <c r="AH123" s="313">
        <v>103</v>
      </c>
      <c r="AI123" s="313">
        <v>103</v>
      </c>
      <c r="AJ123" s="313">
        <v>103</v>
      </c>
      <c r="AK123" s="313">
        <v>104</v>
      </c>
      <c r="AL123" s="313">
        <v>105</v>
      </c>
      <c r="AM123" s="313">
        <v>105</v>
      </c>
      <c r="AN123" s="211">
        <v>105</v>
      </c>
      <c r="AO123" s="211">
        <v>104</v>
      </c>
      <c r="AP123" s="211">
        <v>104</v>
      </c>
      <c r="AQ123" s="211">
        <v>103</v>
      </c>
      <c r="AR123" s="211">
        <v>102</v>
      </c>
      <c r="AS123" s="211">
        <v>101</v>
      </c>
      <c r="AT123" s="211">
        <v>101</v>
      </c>
      <c r="AU123" s="211">
        <v>98</v>
      </c>
      <c r="AV123" s="211">
        <v>98</v>
      </c>
      <c r="AW123" s="211">
        <v>98</v>
      </c>
      <c r="AX123" s="211">
        <v>98</v>
      </c>
      <c r="AY123" s="211">
        <v>98</v>
      </c>
      <c r="AZ123" s="313">
        <v>97</v>
      </c>
      <c r="BA123" s="313">
        <v>97</v>
      </c>
      <c r="BB123" s="313">
        <v>97</v>
      </c>
      <c r="BC123" s="313">
        <v>97</v>
      </c>
      <c r="BD123" s="313">
        <v>97</v>
      </c>
      <c r="BE123" s="313">
        <v>96</v>
      </c>
      <c r="BF123" s="313">
        <v>93</v>
      </c>
      <c r="BG123" s="313">
        <v>97</v>
      </c>
      <c r="BH123" s="313">
        <v>96</v>
      </c>
      <c r="BI123" s="313">
        <v>96</v>
      </c>
      <c r="BJ123" s="313">
        <v>96</v>
      </c>
      <c r="BK123" s="313">
        <v>96</v>
      </c>
      <c r="BL123" s="211">
        <v>95</v>
      </c>
      <c r="BM123" s="211">
        <v>95</v>
      </c>
      <c r="BN123" s="211">
        <v>98</v>
      </c>
      <c r="BO123" s="211">
        <v>98</v>
      </c>
      <c r="BP123" s="211">
        <v>98</v>
      </c>
      <c r="BQ123" s="211">
        <v>98</v>
      </c>
      <c r="BR123" s="211">
        <v>98</v>
      </c>
      <c r="BS123" s="211">
        <v>99</v>
      </c>
      <c r="BT123" s="211">
        <v>99</v>
      </c>
      <c r="BU123" s="211">
        <v>99</v>
      </c>
      <c r="BV123" s="211">
        <v>98</v>
      </c>
      <c r="BW123" s="211">
        <v>98</v>
      </c>
      <c r="BX123" s="313">
        <v>100</v>
      </c>
      <c r="BY123" s="313">
        <v>100</v>
      </c>
      <c r="BZ123" s="313">
        <v>98</v>
      </c>
      <c r="CA123" s="313">
        <v>98</v>
      </c>
      <c r="CB123" s="313">
        <v>101</v>
      </c>
      <c r="CC123" s="313">
        <v>100</v>
      </c>
      <c r="CD123" s="313">
        <v>102</v>
      </c>
      <c r="CE123" s="313">
        <v>102</v>
      </c>
      <c r="CF123" s="313">
        <v>102</v>
      </c>
      <c r="CG123" s="313">
        <v>102</v>
      </c>
      <c r="CH123" s="313">
        <v>102</v>
      </c>
      <c r="CI123" s="313">
        <v>100</v>
      </c>
      <c r="CJ123" s="211">
        <v>100</v>
      </c>
      <c r="CK123" s="211">
        <v>99</v>
      </c>
      <c r="CL123" s="211">
        <v>97</v>
      </c>
      <c r="CM123" s="211">
        <v>99</v>
      </c>
      <c r="CN123" s="211">
        <v>99</v>
      </c>
      <c r="CO123" s="211">
        <v>100</v>
      </c>
      <c r="CP123" s="211">
        <v>98</v>
      </c>
      <c r="CQ123" s="211">
        <v>98</v>
      </c>
      <c r="CR123" s="211">
        <v>99</v>
      </c>
      <c r="CS123" s="211">
        <v>99</v>
      </c>
      <c r="CT123" s="211">
        <v>99</v>
      </c>
      <c r="CU123" s="211">
        <v>97</v>
      </c>
      <c r="CV123" s="313">
        <v>96</v>
      </c>
      <c r="CW123" s="313">
        <v>96</v>
      </c>
      <c r="CX123" s="313">
        <v>96</v>
      </c>
      <c r="CY123" s="313">
        <v>97</v>
      </c>
      <c r="CZ123" s="313">
        <v>96</v>
      </c>
      <c r="DA123" s="313">
        <v>96</v>
      </c>
      <c r="DB123" s="313">
        <v>98</v>
      </c>
      <c r="DC123" s="313">
        <v>97</v>
      </c>
      <c r="DD123" s="313">
        <v>97</v>
      </c>
      <c r="DE123" s="313">
        <v>97</v>
      </c>
      <c r="DF123" s="313">
        <v>96</v>
      </c>
      <c r="DG123" s="313">
        <v>97</v>
      </c>
      <c r="DH123" s="211">
        <v>96</v>
      </c>
      <c r="DI123" s="211">
        <v>95</v>
      </c>
      <c r="DJ123" s="211">
        <v>94</v>
      </c>
      <c r="DK123" s="211">
        <v>93</v>
      </c>
      <c r="DL123" s="211">
        <v>94</v>
      </c>
      <c r="DM123" s="211">
        <v>95</v>
      </c>
      <c r="DN123" s="211">
        <v>95</v>
      </c>
      <c r="DO123" s="211">
        <v>97</v>
      </c>
      <c r="DP123" s="211">
        <v>97</v>
      </c>
      <c r="DQ123" s="211">
        <v>97</v>
      </c>
      <c r="DR123" s="211">
        <v>97</v>
      </c>
      <c r="DS123" s="211">
        <v>97</v>
      </c>
      <c r="DT123" s="211">
        <v>97</v>
      </c>
      <c r="DU123" s="211">
        <v>97</v>
      </c>
      <c r="DV123" s="211">
        <v>97</v>
      </c>
      <c r="DW123" s="211">
        <v>98</v>
      </c>
      <c r="DX123" s="319">
        <v>99</v>
      </c>
      <c r="DY123" s="328">
        <v>99</v>
      </c>
      <c r="DZ123" s="211">
        <v>99</v>
      </c>
      <c r="EA123" s="324">
        <v>0</v>
      </c>
      <c r="EB123" s="325">
        <v>100</v>
      </c>
      <c r="EC123" s="324">
        <v>2</v>
      </c>
      <c r="ED123" s="325">
        <v>102.061855670103</v>
      </c>
    </row>
    <row r="124" spans="1:134" ht="15" outlineLevel="2">
      <c r="A124" s="310">
        <v>809</v>
      </c>
      <c r="B124" s="311" t="s">
        <v>539</v>
      </c>
      <c r="C124" s="312" t="s">
        <v>603</v>
      </c>
      <c r="D124" s="313">
        <v>97</v>
      </c>
      <c r="E124" s="313">
        <v>97</v>
      </c>
      <c r="F124" s="313">
        <v>97</v>
      </c>
      <c r="G124" s="313">
        <v>97</v>
      </c>
      <c r="H124" s="313">
        <v>97</v>
      </c>
      <c r="I124" s="313">
        <v>97</v>
      </c>
      <c r="J124" s="313">
        <v>97</v>
      </c>
      <c r="K124" s="313">
        <v>97</v>
      </c>
      <c r="L124" s="313">
        <v>97</v>
      </c>
      <c r="M124" s="313">
        <v>97</v>
      </c>
      <c r="N124" s="313">
        <v>96</v>
      </c>
      <c r="O124" s="313">
        <v>102</v>
      </c>
      <c r="P124" s="211">
        <v>102</v>
      </c>
      <c r="Q124" s="211">
        <v>88</v>
      </c>
      <c r="R124" s="211">
        <v>87</v>
      </c>
      <c r="S124" s="211">
        <v>125</v>
      </c>
      <c r="T124" s="211">
        <v>126</v>
      </c>
      <c r="U124" s="211">
        <v>129</v>
      </c>
      <c r="V124" s="211">
        <v>128</v>
      </c>
      <c r="W124" s="211">
        <v>128</v>
      </c>
      <c r="X124" s="211">
        <v>128</v>
      </c>
      <c r="Y124" s="211">
        <v>128</v>
      </c>
      <c r="Z124" s="211">
        <v>128</v>
      </c>
      <c r="AA124" s="211">
        <v>128</v>
      </c>
      <c r="AB124" s="313">
        <v>127</v>
      </c>
      <c r="AC124" s="313">
        <v>127</v>
      </c>
      <c r="AD124" s="313">
        <v>127</v>
      </c>
      <c r="AE124" s="313">
        <v>127</v>
      </c>
      <c r="AF124" s="313">
        <v>128</v>
      </c>
      <c r="AG124" s="313">
        <v>128</v>
      </c>
      <c r="AH124" s="313">
        <v>129</v>
      </c>
      <c r="AI124" s="313">
        <v>130</v>
      </c>
      <c r="AJ124" s="313">
        <v>130</v>
      </c>
      <c r="AK124" s="313">
        <v>130</v>
      </c>
      <c r="AL124" s="313">
        <v>130</v>
      </c>
      <c r="AM124" s="313">
        <v>130</v>
      </c>
      <c r="AN124" s="211">
        <v>129</v>
      </c>
      <c r="AO124" s="211">
        <v>129</v>
      </c>
      <c r="AP124" s="211">
        <v>130</v>
      </c>
      <c r="AQ124" s="211">
        <v>130</v>
      </c>
      <c r="AR124" s="211">
        <v>130</v>
      </c>
      <c r="AS124" s="211">
        <v>129</v>
      </c>
      <c r="AT124" s="211">
        <v>128</v>
      </c>
      <c r="AU124" s="211">
        <v>128</v>
      </c>
      <c r="AV124" s="211">
        <v>127</v>
      </c>
      <c r="AW124" s="211">
        <v>127</v>
      </c>
      <c r="AX124" s="211">
        <v>124</v>
      </c>
      <c r="AY124" s="211">
        <v>124</v>
      </c>
      <c r="AZ124" s="313">
        <v>124</v>
      </c>
      <c r="BA124" s="313">
        <v>123</v>
      </c>
      <c r="BB124" s="313">
        <v>120</v>
      </c>
      <c r="BC124" s="313">
        <v>119</v>
      </c>
      <c r="BD124" s="313">
        <v>118</v>
      </c>
      <c r="BE124" s="313">
        <v>117</v>
      </c>
      <c r="BF124" s="313">
        <v>112</v>
      </c>
      <c r="BG124" s="313">
        <v>117</v>
      </c>
      <c r="BH124" s="313">
        <v>117</v>
      </c>
      <c r="BI124" s="313">
        <v>117</v>
      </c>
      <c r="BJ124" s="313">
        <v>117</v>
      </c>
      <c r="BK124" s="313">
        <v>117</v>
      </c>
      <c r="BL124" s="211">
        <v>116</v>
      </c>
      <c r="BM124" s="211">
        <v>116</v>
      </c>
      <c r="BN124" s="211">
        <v>118</v>
      </c>
      <c r="BO124" s="211">
        <v>118</v>
      </c>
      <c r="BP124" s="211">
        <v>118</v>
      </c>
      <c r="BQ124" s="211">
        <v>119</v>
      </c>
      <c r="BR124" s="211">
        <v>118</v>
      </c>
      <c r="BS124" s="211">
        <v>118</v>
      </c>
      <c r="BT124" s="211">
        <v>117</v>
      </c>
      <c r="BU124" s="211">
        <v>117</v>
      </c>
      <c r="BV124" s="211">
        <v>116</v>
      </c>
      <c r="BW124" s="211">
        <v>116</v>
      </c>
      <c r="BX124" s="313">
        <v>116</v>
      </c>
      <c r="BY124" s="313">
        <v>115</v>
      </c>
      <c r="BZ124" s="313">
        <v>120</v>
      </c>
      <c r="CA124" s="313">
        <v>119</v>
      </c>
      <c r="CB124" s="313">
        <v>120</v>
      </c>
      <c r="CC124" s="313">
        <v>120</v>
      </c>
      <c r="CD124" s="313">
        <v>120</v>
      </c>
      <c r="CE124" s="313">
        <v>120</v>
      </c>
      <c r="CF124" s="313">
        <v>120</v>
      </c>
      <c r="CG124" s="313">
        <v>120</v>
      </c>
      <c r="CH124" s="313">
        <v>119</v>
      </c>
      <c r="CI124" s="313">
        <v>119</v>
      </c>
      <c r="CJ124" s="211">
        <v>118</v>
      </c>
      <c r="CK124" s="211">
        <v>118</v>
      </c>
      <c r="CL124" s="211">
        <v>118</v>
      </c>
      <c r="CM124" s="211">
        <v>120</v>
      </c>
      <c r="CN124" s="211">
        <v>120</v>
      </c>
      <c r="CO124" s="211">
        <v>121</v>
      </c>
      <c r="CP124" s="211">
        <v>119</v>
      </c>
      <c r="CQ124" s="211">
        <v>119</v>
      </c>
      <c r="CR124" s="211">
        <v>120</v>
      </c>
      <c r="CS124" s="211">
        <v>120</v>
      </c>
      <c r="CT124" s="211">
        <v>120</v>
      </c>
      <c r="CU124" s="211">
        <v>120</v>
      </c>
      <c r="CV124" s="313">
        <v>120</v>
      </c>
      <c r="CW124" s="313">
        <v>119</v>
      </c>
      <c r="CX124" s="313">
        <v>120</v>
      </c>
      <c r="CY124" s="313">
        <v>120</v>
      </c>
      <c r="CZ124" s="313">
        <v>120</v>
      </c>
      <c r="DA124" s="313">
        <v>120</v>
      </c>
      <c r="DB124" s="313">
        <v>122</v>
      </c>
      <c r="DC124" s="313">
        <v>121</v>
      </c>
      <c r="DD124" s="313">
        <v>120</v>
      </c>
      <c r="DE124" s="313">
        <v>120</v>
      </c>
      <c r="DF124" s="313">
        <v>120</v>
      </c>
      <c r="DG124" s="313">
        <v>120</v>
      </c>
      <c r="DH124" s="211">
        <v>120</v>
      </c>
      <c r="DI124" s="211">
        <v>121</v>
      </c>
      <c r="DJ124" s="211">
        <v>118</v>
      </c>
      <c r="DK124" s="211">
        <v>119</v>
      </c>
      <c r="DL124" s="211">
        <v>120</v>
      </c>
      <c r="DM124" s="211">
        <v>120</v>
      </c>
      <c r="DN124" s="211">
        <v>120</v>
      </c>
      <c r="DO124" s="211">
        <v>119</v>
      </c>
      <c r="DP124" s="211">
        <v>120</v>
      </c>
      <c r="DQ124" s="211">
        <v>122</v>
      </c>
      <c r="DR124" s="211">
        <v>122</v>
      </c>
      <c r="DS124" s="211">
        <v>122</v>
      </c>
      <c r="DT124" s="211">
        <v>122</v>
      </c>
      <c r="DU124" s="211">
        <v>122</v>
      </c>
      <c r="DV124" s="211">
        <v>123</v>
      </c>
      <c r="DW124" s="211">
        <v>123</v>
      </c>
      <c r="DX124" s="319">
        <v>124</v>
      </c>
      <c r="DY124" s="328">
        <v>124</v>
      </c>
      <c r="DZ124" s="211">
        <v>123</v>
      </c>
      <c r="EA124" s="324">
        <v>-1</v>
      </c>
      <c r="EB124" s="325">
        <v>99.193548387096797</v>
      </c>
      <c r="EC124" s="324">
        <v>1</v>
      </c>
      <c r="ED124" s="325">
        <v>100.819672131148</v>
      </c>
    </row>
    <row r="125" spans="1:134" ht="15" outlineLevel="2">
      <c r="A125" s="310">
        <v>847</v>
      </c>
      <c r="B125" s="311" t="s">
        <v>539</v>
      </c>
      <c r="C125" s="312" t="s">
        <v>473</v>
      </c>
      <c r="D125" s="313">
        <v>680</v>
      </c>
      <c r="E125" s="313">
        <v>680</v>
      </c>
      <c r="F125" s="313">
        <v>680</v>
      </c>
      <c r="G125" s="313">
        <v>680</v>
      </c>
      <c r="H125" s="313">
        <v>680</v>
      </c>
      <c r="I125" s="313">
        <v>693</v>
      </c>
      <c r="J125" s="313">
        <v>693</v>
      </c>
      <c r="K125" s="313">
        <v>693</v>
      </c>
      <c r="L125" s="313">
        <v>693</v>
      </c>
      <c r="M125" s="313">
        <v>693</v>
      </c>
      <c r="N125" s="313">
        <v>693</v>
      </c>
      <c r="O125" s="313">
        <v>723</v>
      </c>
      <c r="P125" s="211">
        <v>720</v>
      </c>
      <c r="Q125" s="211">
        <v>618</v>
      </c>
      <c r="R125" s="211">
        <v>610</v>
      </c>
      <c r="S125" s="211">
        <v>741</v>
      </c>
      <c r="T125" s="211">
        <v>734</v>
      </c>
      <c r="U125" s="211">
        <v>737</v>
      </c>
      <c r="V125" s="211">
        <v>735</v>
      </c>
      <c r="W125" s="211">
        <v>736</v>
      </c>
      <c r="X125" s="211">
        <v>732</v>
      </c>
      <c r="Y125" s="211">
        <v>737</v>
      </c>
      <c r="Z125" s="211">
        <v>737</v>
      </c>
      <c r="AA125" s="211">
        <v>741</v>
      </c>
      <c r="AB125" s="313">
        <v>744</v>
      </c>
      <c r="AC125" s="313">
        <v>745</v>
      </c>
      <c r="AD125" s="313">
        <v>744</v>
      </c>
      <c r="AE125" s="313">
        <v>744</v>
      </c>
      <c r="AF125" s="313">
        <v>732</v>
      </c>
      <c r="AG125" s="313">
        <v>727</v>
      </c>
      <c r="AH125" s="313">
        <v>733</v>
      </c>
      <c r="AI125" s="313">
        <v>734</v>
      </c>
      <c r="AJ125" s="313">
        <v>735</v>
      </c>
      <c r="AK125" s="313">
        <v>737</v>
      </c>
      <c r="AL125" s="313">
        <v>737</v>
      </c>
      <c r="AM125" s="313">
        <v>737</v>
      </c>
      <c r="AN125" s="211">
        <v>736</v>
      </c>
      <c r="AO125" s="211">
        <v>739</v>
      </c>
      <c r="AP125" s="211">
        <v>739</v>
      </c>
      <c r="AQ125" s="211">
        <v>739</v>
      </c>
      <c r="AR125" s="211">
        <v>738</v>
      </c>
      <c r="AS125" s="211">
        <v>737</v>
      </c>
      <c r="AT125" s="211">
        <v>733</v>
      </c>
      <c r="AU125" s="211">
        <v>730</v>
      </c>
      <c r="AV125" s="211">
        <v>726</v>
      </c>
      <c r="AW125" s="211">
        <v>726</v>
      </c>
      <c r="AX125" s="211">
        <v>723</v>
      </c>
      <c r="AY125" s="211">
        <v>720</v>
      </c>
      <c r="AZ125" s="313">
        <v>719</v>
      </c>
      <c r="BA125" s="313">
        <v>717</v>
      </c>
      <c r="BB125" s="313">
        <v>715</v>
      </c>
      <c r="BC125" s="313">
        <v>710</v>
      </c>
      <c r="BD125" s="313">
        <v>705</v>
      </c>
      <c r="BE125" s="313">
        <v>702</v>
      </c>
      <c r="BF125" s="313">
        <v>688</v>
      </c>
      <c r="BG125" s="313">
        <v>681</v>
      </c>
      <c r="BH125" s="313">
        <v>681</v>
      </c>
      <c r="BI125" s="313">
        <v>681</v>
      </c>
      <c r="BJ125" s="313">
        <v>683</v>
      </c>
      <c r="BK125" s="313">
        <v>683</v>
      </c>
      <c r="BL125" s="211">
        <v>681</v>
      </c>
      <c r="BM125" s="211">
        <v>681</v>
      </c>
      <c r="BN125" s="211">
        <v>690</v>
      </c>
      <c r="BO125" s="211">
        <v>691</v>
      </c>
      <c r="BP125" s="211">
        <v>691</v>
      </c>
      <c r="BQ125" s="211">
        <v>696</v>
      </c>
      <c r="BR125" s="211">
        <v>687</v>
      </c>
      <c r="BS125" s="211">
        <v>688</v>
      </c>
      <c r="BT125" s="211">
        <v>687</v>
      </c>
      <c r="BU125" s="211">
        <v>687</v>
      </c>
      <c r="BV125" s="211">
        <v>684</v>
      </c>
      <c r="BW125" s="211">
        <v>683</v>
      </c>
      <c r="BX125" s="313">
        <v>692</v>
      </c>
      <c r="BY125" s="313">
        <v>688</v>
      </c>
      <c r="BZ125" s="313">
        <v>748</v>
      </c>
      <c r="CA125" s="313">
        <v>740</v>
      </c>
      <c r="CB125" s="313">
        <v>741</v>
      </c>
      <c r="CC125" s="313">
        <v>740</v>
      </c>
      <c r="CD125" s="313">
        <v>736</v>
      </c>
      <c r="CE125" s="313">
        <v>735</v>
      </c>
      <c r="CF125" s="313">
        <v>734</v>
      </c>
      <c r="CG125" s="313">
        <v>738</v>
      </c>
      <c r="CH125" s="313">
        <v>737</v>
      </c>
      <c r="CI125" s="313">
        <v>721</v>
      </c>
      <c r="CJ125" s="211">
        <v>720</v>
      </c>
      <c r="CK125" s="211">
        <v>719</v>
      </c>
      <c r="CL125" s="211">
        <v>717</v>
      </c>
      <c r="CM125" s="211">
        <v>730</v>
      </c>
      <c r="CN125" s="211">
        <v>731</v>
      </c>
      <c r="CO125" s="211">
        <v>730</v>
      </c>
      <c r="CP125" s="211">
        <v>734</v>
      </c>
      <c r="CQ125" s="211">
        <v>739</v>
      </c>
      <c r="CR125" s="211">
        <v>743</v>
      </c>
      <c r="CS125" s="211">
        <v>740</v>
      </c>
      <c r="CT125" s="211">
        <v>745</v>
      </c>
      <c r="CU125" s="211">
        <v>739</v>
      </c>
      <c r="CV125" s="313">
        <v>735</v>
      </c>
      <c r="CW125" s="313">
        <v>733</v>
      </c>
      <c r="CX125" s="313">
        <v>731</v>
      </c>
      <c r="CY125" s="313">
        <v>737</v>
      </c>
      <c r="CZ125" s="313">
        <v>734</v>
      </c>
      <c r="DA125" s="313">
        <v>736</v>
      </c>
      <c r="DB125" s="313">
        <v>733</v>
      </c>
      <c r="DC125" s="313">
        <v>738</v>
      </c>
      <c r="DD125" s="313">
        <v>737</v>
      </c>
      <c r="DE125" s="313">
        <v>737</v>
      </c>
      <c r="DF125" s="313">
        <v>730</v>
      </c>
      <c r="DG125" s="313">
        <v>726</v>
      </c>
      <c r="DH125" s="211">
        <v>722</v>
      </c>
      <c r="DI125" s="211">
        <v>714</v>
      </c>
      <c r="DJ125" s="211">
        <v>706</v>
      </c>
      <c r="DK125" s="211">
        <v>704</v>
      </c>
      <c r="DL125" s="211">
        <v>720</v>
      </c>
      <c r="DM125" s="211">
        <v>729</v>
      </c>
      <c r="DN125" s="211">
        <v>724</v>
      </c>
      <c r="DO125" s="211">
        <v>735</v>
      </c>
      <c r="DP125" s="211">
        <v>737</v>
      </c>
      <c r="DQ125" s="211">
        <v>737</v>
      </c>
      <c r="DR125" s="211">
        <v>740</v>
      </c>
      <c r="DS125" s="211">
        <v>740</v>
      </c>
      <c r="DT125" s="211">
        <v>743</v>
      </c>
      <c r="DU125" s="211">
        <v>744</v>
      </c>
      <c r="DV125" s="211">
        <v>746</v>
      </c>
      <c r="DW125" s="211">
        <v>747</v>
      </c>
      <c r="DX125" s="319">
        <v>747</v>
      </c>
      <c r="DY125" s="328">
        <v>743</v>
      </c>
      <c r="DZ125" s="211">
        <v>747</v>
      </c>
      <c r="EA125" s="324">
        <v>4</v>
      </c>
      <c r="EB125" s="325">
        <v>100.53835800807499</v>
      </c>
      <c r="EC125" s="324">
        <v>7</v>
      </c>
      <c r="ED125" s="325">
        <v>100.94594594594599</v>
      </c>
    </row>
    <row r="126" spans="1:134" ht="15" outlineLevel="2">
      <c r="A126" s="310">
        <v>856</v>
      </c>
      <c r="B126" s="311" t="s">
        <v>539</v>
      </c>
      <c r="C126" s="312" t="s">
        <v>604</v>
      </c>
      <c r="D126" s="313">
        <v>73</v>
      </c>
      <c r="E126" s="313">
        <v>73</v>
      </c>
      <c r="F126" s="313">
        <v>73</v>
      </c>
      <c r="G126" s="313">
        <v>73</v>
      </c>
      <c r="H126" s="313">
        <v>73</v>
      </c>
      <c r="I126" s="313">
        <v>76</v>
      </c>
      <c r="J126" s="313">
        <v>76</v>
      </c>
      <c r="K126" s="313">
        <v>76</v>
      </c>
      <c r="L126" s="313">
        <v>76</v>
      </c>
      <c r="M126" s="313">
        <v>76</v>
      </c>
      <c r="N126" s="313">
        <v>76</v>
      </c>
      <c r="O126" s="313">
        <v>80</v>
      </c>
      <c r="P126" s="211">
        <v>78</v>
      </c>
      <c r="Q126" s="211">
        <v>70</v>
      </c>
      <c r="R126" s="211">
        <v>70</v>
      </c>
      <c r="S126" s="211">
        <v>117</v>
      </c>
      <c r="T126" s="211">
        <v>114</v>
      </c>
      <c r="U126" s="211">
        <v>118</v>
      </c>
      <c r="V126" s="211">
        <v>118</v>
      </c>
      <c r="W126" s="211">
        <v>117</v>
      </c>
      <c r="X126" s="211">
        <v>117</v>
      </c>
      <c r="Y126" s="211">
        <v>120</v>
      </c>
      <c r="Z126" s="211">
        <v>120</v>
      </c>
      <c r="AA126" s="211">
        <v>123</v>
      </c>
      <c r="AB126" s="313">
        <v>123</v>
      </c>
      <c r="AC126" s="313">
        <v>123</v>
      </c>
      <c r="AD126" s="313">
        <v>124</v>
      </c>
      <c r="AE126" s="313">
        <v>124</v>
      </c>
      <c r="AF126" s="313">
        <v>125</v>
      </c>
      <c r="AG126" s="313">
        <v>123</v>
      </c>
      <c r="AH126" s="313">
        <v>124</v>
      </c>
      <c r="AI126" s="313">
        <v>124</v>
      </c>
      <c r="AJ126" s="313">
        <v>124</v>
      </c>
      <c r="AK126" s="313">
        <v>123</v>
      </c>
      <c r="AL126" s="313">
        <v>123</v>
      </c>
      <c r="AM126" s="313">
        <v>123</v>
      </c>
      <c r="AN126" s="211">
        <v>123</v>
      </c>
      <c r="AO126" s="211">
        <v>123</v>
      </c>
      <c r="AP126" s="211">
        <v>123</v>
      </c>
      <c r="AQ126" s="211">
        <v>123</v>
      </c>
      <c r="AR126" s="211">
        <v>122</v>
      </c>
      <c r="AS126" s="211">
        <v>122</v>
      </c>
      <c r="AT126" s="211">
        <v>122</v>
      </c>
      <c r="AU126" s="211">
        <v>117</v>
      </c>
      <c r="AV126" s="211">
        <v>117</v>
      </c>
      <c r="AW126" s="211">
        <v>116</v>
      </c>
      <c r="AX126" s="211">
        <v>116</v>
      </c>
      <c r="AY126" s="211">
        <v>116</v>
      </c>
      <c r="AZ126" s="313">
        <v>116</v>
      </c>
      <c r="BA126" s="313">
        <v>113</v>
      </c>
      <c r="BB126" s="313">
        <v>112</v>
      </c>
      <c r="BC126" s="313">
        <v>110</v>
      </c>
      <c r="BD126" s="313">
        <v>110</v>
      </c>
      <c r="BE126" s="313">
        <v>110</v>
      </c>
      <c r="BF126" s="313">
        <v>107</v>
      </c>
      <c r="BG126" s="313">
        <v>108</v>
      </c>
      <c r="BH126" s="313">
        <v>108</v>
      </c>
      <c r="BI126" s="313">
        <v>108</v>
      </c>
      <c r="BJ126" s="313">
        <v>110</v>
      </c>
      <c r="BK126" s="313">
        <v>110</v>
      </c>
      <c r="BL126" s="211">
        <v>110</v>
      </c>
      <c r="BM126" s="211">
        <v>110</v>
      </c>
      <c r="BN126" s="211">
        <v>114</v>
      </c>
      <c r="BO126" s="211">
        <v>114</v>
      </c>
      <c r="BP126" s="211">
        <v>114</v>
      </c>
      <c r="BQ126" s="211">
        <v>115</v>
      </c>
      <c r="BR126" s="211">
        <v>115</v>
      </c>
      <c r="BS126" s="211">
        <v>116</v>
      </c>
      <c r="BT126" s="211">
        <v>114</v>
      </c>
      <c r="BU126" s="211">
        <v>114</v>
      </c>
      <c r="BV126" s="211">
        <v>114</v>
      </c>
      <c r="BW126" s="211">
        <v>114</v>
      </c>
      <c r="BX126" s="313">
        <v>114</v>
      </c>
      <c r="BY126" s="313">
        <v>114</v>
      </c>
      <c r="BZ126" s="313">
        <v>122</v>
      </c>
      <c r="CA126" s="313">
        <v>118</v>
      </c>
      <c r="CB126" s="313">
        <v>118</v>
      </c>
      <c r="CC126" s="313">
        <v>115</v>
      </c>
      <c r="CD126" s="313">
        <v>115</v>
      </c>
      <c r="CE126" s="313">
        <v>115</v>
      </c>
      <c r="CF126" s="313">
        <v>115</v>
      </c>
      <c r="CG126" s="313">
        <v>116</v>
      </c>
      <c r="CH126" s="313">
        <v>114</v>
      </c>
      <c r="CI126" s="313">
        <v>113</v>
      </c>
      <c r="CJ126" s="211">
        <v>113</v>
      </c>
      <c r="CK126" s="211">
        <v>112</v>
      </c>
      <c r="CL126" s="211">
        <v>116</v>
      </c>
      <c r="CM126" s="211">
        <v>118</v>
      </c>
      <c r="CN126" s="211">
        <v>118</v>
      </c>
      <c r="CO126" s="211">
        <v>121</v>
      </c>
      <c r="CP126" s="211">
        <v>121</v>
      </c>
      <c r="CQ126" s="211">
        <v>121</v>
      </c>
      <c r="CR126" s="211">
        <v>121</v>
      </c>
      <c r="CS126" s="211">
        <v>120</v>
      </c>
      <c r="CT126" s="211">
        <v>119</v>
      </c>
      <c r="CU126" s="211">
        <v>119</v>
      </c>
      <c r="CV126" s="313">
        <v>119</v>
      </c>
      <c r="CW126" s="313">
        <v>117</v>
      </c>
      <c r="CX126" s="313">
        <v>118</v>
      </c>
      <c r="CY126" s="313">
        <v>118</v>
      </c>
      <c r="CZ126" s="313">
        <v>119</v>
      </c>
      <c r="DA126" s="313">
        <v>118</v>
      </c>
      <c r="DB126" s="313">
        <v>118</v>
      </c>
      <c r="DC126" s="313">
        <v>118</v>
      </c>
      <c r="DD126" s="313">
        <v>119</v>
      </c>
      <c r="DE126" s="313">
        <v>119</v>
      </c>
      <c r="DF126" s="313">
        <v>119</v>
      </c>
      <c r="DG126" s="313">
        <v>117</v>
      </c>
      <c r="DH126" s="211">
        <v>116</v>
      </c>
      <c r="DI126" s="211">
        <v>113</v>
      </c>
      <c r="DJ126" s="211">
        <v>111</v>
      </c>
      <c r="DK126" s="211">
        <v>112</v>
      </c>
      <c r="DL126" s="211">
        <v>112</v>
      </c>
      <c r="DM126" s="211">
        <v>113</v>
      </c>
      <c r="DN126" s="211">
        <v>114</v>
      </c>
      <c r="DO126" s="211">
        <v>116</v>
      </c>
      <c r="DP126" s="211">
        <v>117</v>
      </c>
      <c r="DQ126" s="211">
        <v>117</v>
      </c>
      <c r="DR126" s="211">
        <v>118</v>
      </c>
      <c r="DS126" s="211">
        <v>118</v>
      </c>
      <c r="DT126" s="211">
        <v>118</v>
      </c>
      <c r="DU126" s="211">
        <v>117</v>
      </c>
      <c r="DV126" s="211">
        <v>117</v>
      </c>
      <c r="DW126" s="211">
        <v>116</v>
      </c>
      <c r="DX126" s="319">
        <v>116</v>
      </c>
      <c r="DY126" s="328">
        <v>116</v>
      </c>
      <c r="DZ126" s="211">
        <v>117</v>
      </c>
      <c r="EA126" s="324">
        <v>1</v>
      </c>
      <c r="EB126" s="325">
        <v>100.862068965517</v>
      </c>
      <c r="EC126" s="324">
        <v>-1</v>
      </c>
      <c r="ED126" s="325">
        <v>99.152542372881399</v>
      </c>
    </row>
    <row r="127" spans="1:134" ht="15" outlineLevel="2">
      <c r="A127" s="310">
        <v>861</v>
      </c>
      <c r="B127" s="311" t="s">
        <v>539</v>
      </c>
      <c r="C127" s="312" t="s">
        <v>477</v>
      </c>
      <c r="D127" s="313">
        <v>96</v>
      </c>
      <c r="E127" s="313">
        <v>96</v>
      </c>
      <c r="F127" s="313">
        <v>96</v>
      </c>
      <c r="G127" s="313">
        <v>96</v>
      </c>
      <c r="H127" s="313">
        <v>96</v>
      </c>
      <c r="I127" s="313">
        <v>97</v>
      </c>
      <c r="J127" s="313">
        <v>97</v>
      </c>
      <c r="K127" s="313">
        <v>97</v>
      </c>
      <c r="L127" s="313">
        <v>97</v>
      </c>
      <c r="M127" s="313">
        <v>97</v>
      </c>
      <c r="N127" s="313">
        <v>97</v>
      </c>
      <c r="O127" s="313">
        <v>101</v>
      </c>
      <c r="P127" s="211">
        <v>101</v>
      </c>
      <c r="Q127" s="211">
        <v>89</v>
      </c>
      <c r="R127" s="211">
        <v>88</v>
      </c>
      <c r="S127" s="211">
        <v>141</v>
      </c>
      <c r="T127" s="211">
        <v>141</v>
      </c>
      <c r="U127" s="211">
        <v>144</v>
      </c>
      <c r="V127" s="211">
        <v>143</v>
      </c>
      <c r="W127" s="211">
        <v>141</v>
      </c>
      <c r="X127" s="211">
        <v>141</v>
      </c>
      <c r="Y127" s="211">
        <v>142</v>
      </c>
      <c r="Z127" s="211">
        <v>141</v>
      </c>
      <c r="AA127" s="211">
        <v>141</v>
      </c>
      <c r="AB127" s="313">
        <v>141</v>
      </c>
      <c r="AC127" s="313">
        <v>141</v>
      </c>
      <c r="AD127" s="313">
        <v>142</v>
      </c>
      <c r="AE127" s="313">
        <v>142</v>
      </c>
      <c r="AF127" s="313">
        <v>147</v>
      </c>
      <c r="AG127" s="313">
        <v>146</v>
      </c>
      <c r="AH127" s="313">
        <v>146</v>
      </c>
      <c r="AI127" s="313">
        <v>147</v>
      </c>
      <c r="AJ127" s="313">
        <v>149</v>
      </c>
      <c r="AK127" s="313">
        <v>150</v>
      </c>
      <c r="AL127" s="313">
        <v>150</v>
      </c>
      <c r="AM127" s="313">
        <v>150</v>
      </c>
      <c r="AN127" s="211">
        <v>150</v>
      </c>
      <c r="AO127" s="211">
        <v>151</v>
      </c>
      <c r="AP127" s="211">
        <v>151</v>
      </c>
      <c r="AQ127" s="211">
        <v>150</v>
      </c>
      <c r="AR127" s="211">
        <v>150</v>
      </c>
      <c r="AS127" s="211">
        <v>150</v>
      </c>
      <c r="AT127" s="211">
        <v>149</v>
      </c>
      <c r="AU127" s="211">
        <v>146</v>
      </c>
      <c r="AV127" s="211">
        <v>146</v>
      </c>
      <c r="AW127" s="211">
        <v>145</v>
      </c>
      <c r="AX127" s="211">
        <v>143</v>
      </c>
      <c r="AY127" s="211">
        <v>143</v>
      </c>
      <c r="AZ127" s="313">
        <v>143</v>
      </c>
      <c r="BA127" s="313">
        <v>143</v>
      </c>
      <c r="BB127" s="313">
        <v>141</v>
      </c>
      <c r="BC127" s="313">
        <v>141</v>
      </c>
      <c r="BD127" s="313">
        <v>141</v>
      </c>
      <c r="BE127" s="313">
        <v>141</v>
      </c>
      <c r="BF127" s="313">
        <v>138</v>
      </c>
      <c r="BG127" s="313">
        <v>142</v>
      </c>
      <c r="BH127" s="313">
        <v>142</v>
      </c>
      <c r="BI127" s="313">
        <v>142</v>
      </c>
      <c r="BJ127" s="313">
        <v>142</v>
      </c>
      <c r="BK127" s="313">
        <v>142</v>
      </c>
      <c r="BL127" s="211">
        <v>141</v>
      </c>
      <c r="BM127" s="211">
        <v>141</v>
      </c>
      <c r="BN127" s="211">
        <v>145</v>
      </c>
      <c r="BO127" s="211">
        <v>146</v>
      </c>
      <c r="BP127" s="211">
        <v>146</v>
      </c>
      <c r="BQ127" s="211">
        <v>148</v>
      </c>
      <c r="BR127" s="211">
        <v>144</v>
      </c>
      <c r="BS127" s="211">
        <v>145</v>
      </c>
      <c r="BT127" s="211">
        <v>143</v>
      </c>
      <c r="BU127" s="211">
        <v>143</v>
      </c>
      <c r="BV127" s="211">
        <v>144</v>
      </c>
      <c r="BW127" s="211">
        <v>145</v>
      </c>
      <c r="BX127" s="313">
        <v>144</v>
      </c>
      <c r="BY127" s="313">
        <v>143</v>
      </c>
      <c r="BZ127" s="313">
        <v>149</v>
      </c>
      <c r="CA127" s="313">
        <v>151</v>
      </c>
      <c r="CB127" s="313">
        <v>152</v>
      </c>
      <c r="CC127" s="313">
        <v>150</v>
      </c>
      <c r="CD127" s="313">
        <v>149</v>
      </c>
      <c r="CE127" s="313">
        <v>149</v>
      </c>
      <c r="CF127" s="313">
        <v>149</v>
      </c>
      <c r="CG127" s="313">
        <v>151</v>
      </c>
      <c r="CH127" s="313">
        <v>150</v>
      </c>
      <c r="CI127" s="313">
        <v>148</v>
      </c>
      <c r="CJ127" s="211">
        <v>147</v>
      </c>
      <c r="CK127" s="211">
        <v>147</v>
      </c>
      <c r="CL127" s="211">
        <v>143</v>
      </c>
      <c r="CM127" s="211">
        <v>144</v>
      </c>
      <c r="CN127" s="211">
        <v>144</v>
      </c>
      <c r="CO127" s="211">
        <v>143</v>
      </c>
      <c r="CP127" s="211">
        <v>141</v>
      </c>
      <c r="CQ127" s="211">
        <v>146</v>
      </c>
      <c r="CR127" s="211">
        <v>147</v>
      </c>
      <c r="CS127" s="211">
        <v>146</v>
      </c>
      <c r="CT127" s="211">
        <v>146</v>
      </c>
      <c r="CU127" s="211">
        <v>146</v>
      </c>
      <c r="CV127" s="313">
        <v>145</v>
      </c>
      <c r="CW127" s="313">
        <v>143</v>
      </c>
      <c r="CX127" s="313">
        <v>144</v>
      </c>
      <c r="CY127" s="313">
        <v>151</v>
      </c>
      <c r="CZ127" s="313">
        <v>151</v>
      </c>
      <c r="DA127" s="313">
        <v>152</v>
      </c>
      <c r="DB127" s="313">
        <v>154</v>
      </c>
      <c r="DC127" s="313">
        <v>153</v>
      </c>
      <c r="DD127" s="313">
        <v>152</v>
      </c>
      <c r="DE127" s="313">
        <v>153</v>
      </c>
      <c r="DF127" s="313">
        <v>151</v>
      </c>
      <c r="DG127" s="313">
        <v>148</v>
      </c>
      <c r="DH127" s="211">
        <v>145</v>
      </c>
      <c r="DI127" s="211">
        <v>140</v>
      </c>
      <c r="DJ127" s="211">
        <v>139</v>
      </c>
      <c r="DK127" s="211">
        <v>139</v>
      </c>
      <c r="DL127" s="211">
        <v>135</v>
      </c>
      <c r="DM127" s="211">
        <v>136</v>
      </c>
      <c r="DN127" s="211">
        <v>136</v>
      </c>
      <c r="DO127" s="211">
        <v>136</v>
      </c>
      <c r="DP127" s="211">
        <v>137</v>
      </c>
      <c r="DQ127" s="211">
        <v>138</v>
      </c>
      <c r="DR127" s="211">
        <v>139</v>
      </c>
      <c r="DS127" s="211">
        <v>139</v>
      </c>
      <c r="DT127" s="211">
        <v>139</v>
      </c>
      <c r="DU127" s="211">
        <v>140</v>
      </c>
      <c r="DV127" s="211">
        <v>139</v>
      </c>
      <c r="DW127" s="211">
        <v>140</v>
      </c>
      <c r="DX127" s="319">
        <v>140</v>
      </c>
      <c r="DY127" s="328">
        <v>138</v>
      </c>
      <c r="DZ127" s="211">
        <v>140</v>
      </c>
      <c r="EA127" s="324">
        <v>2</v>
      </c>
      <c r="EB127" s="325">
        <v>101.449275362319</v>
      </c>
      <c r="EC127" s="324">
        <v>1</v>
      </c>
      <c r="ED127" s="325">
        <v>100.71942446043199</v>
      </c>
    </row>
    <row r="128" spans="1:134" ht="15" outlineLevel="1">
      <c r="A128" s="306" t="s">
        <v>862</v>
      </c>
      <c r="B128" s="307"/>
      <c r="C128" s="308"/>
      <c r="D128" s="309">
        <v>49896</v>
      </c>
      <c r="E128" s="309">
        <v>50079</v>
      </c>
      <c r="F128" s="309">
        <v>50081</v>
      </c>
      <c r="G128" s="309">
        <v>49987</v>
      </c>
      <c r="H128" s="309">
        <v>49822</v>
      </c>
      <c r="I128" s="309">
        <v>53955</v>
      </c>
      <c r="J128" s="309">
        <v>53968</v>
      </c>
      <c r="K128" s="309">
        <v>54329</v>
      </c>
      <c r="L128" s="309">
        <v>54293</v>
      </c>
      <c r="M128" s="309">
        <v>54305</v>
      </c>
      <c r="N128" s="309">
        <v>54058</v>
      </c>
      <c r="O128" s="309">
        <v>55380</v>
      </c>
      <c r="P128" s="309">
        <v>55111</v>
      </c>
      <c r="Q128" s="309">
        <v>49108</v>
      </c>
      <c r="R128" s="309">
        <v>48434</v>
      </c>
      <c r="S128" s="309">
        <v>62973</v>
      </c>
      <c r="T128" s="309">
        <v>62108</v>
      </c>
      <c r="U128" s="309">
        <v>62966</v>
      </c>
      <c r="V128" s="309">
        <v>62258</v>
      </c>
      <c r="W128" s="309">
        <v>62001</v>
      </c>
      <c r="X128" s="309">
        <v>61857</v>
      </c>
      <c r="Y128" s="309">
        <v>62280</v>
      </c>
      <c r="Z128" s="309">
        <v>62203</v>
      </c>
      <c r="AA128" s="309">
        <v>62281</v>
      </c>
      <c r="AB128" s="309">
        <v>62220</v>
      </c>
      <c r="AC128" s="309">
        <v>62200</v>
      </c>
      <c r="AD128" s="309">
        <v>62357</v>
      </c>
      <c r="AE128" s="309">
        <v>62332</v>
      </c>
      <c r="AF128" s="309">
        <v>62549</v>
      </c>
      <c r="AG128" s="309">
        <v>62433</v>
      </c>
      <c r="AH128" s="309">
        <v>62488</v>
      </c>
      <c r="AI128" s="309">
        <v>62526</v>
      </c>
      <c r="AJ128" s="309">
        <v>62546</v>
      </c>
      <c r="AK128" s="309">
        <v>62512</v>
      </c>
      <c r="AL128" s="309">
        <v>62377</v>
      </c>
      <c r="AM128" s="309">
        <v>62313</v>
      </c>
      <c r="AN128" s="309">
        <v>62201</v>
      </c>
      <c r="AO128" s="309">
        <v>62144</v>
      </c>
      <c r="AP128" s="309">
        <v>62081</v>
      </c>
      <c r="AQ128" s="309">
        <v>61889</v>
      </c>
      <c r="AR128" s="309">
        <v>61812</v>
      </c>
      <c r="AS128" s="309">
        <v>61725</v>
      </c>
      <c r="AT128" s="309">
        <v>61576</v>
      </c>
      <c r="AU128" s="309">
        <v>62291</v>
      </c>
      <c r="AV128" s="309">
        <v>62204</v>
      </c>
      <c r="AW128" s="309">
        <v>62116</v>
      </c>
      <c r="AX128" s="309">
        <v>61955</v>
      </c>
      <c r="AY128" s="309">
        <v>61876</v>
      </c>
      <c r="AZ128" s="309">
        <v>61739</v>
      </c>
      <c r="BA128" s="309">
        <v>62049</v>
      </c>
      <c r="BB128" s="309">
        <v>61738</v>
      </c>
      <c r="BC128" s="309">
        <v>61648</v>
      </c>
      <c r="BD128" s="309">
        <v>64613</v>
      </c>
      <c r="BE128" s="309">
        <v>64453</v>
      </c>
      <c r="BF128" s="309">
        <v>63439</v>
      </c>
      <c r="BG128" s="309">
        <v>63379</v>
      </c>
      <c r="BH128" s="309">
        <v>63292</v>
      </c>
      <c r="BI128" s="309">
        <v>63219</v>
      </c>
      <c r="BJ128" s="309">
        <v>63125</v>
      </c>
      <c r="BK128" s="309">
        <v>63037</v>
      </c>
      <c r="BL128" s="309">
        <v>62508</v>
      </c>
      <c r="BM128" s="309">
        <v>62380</v>
      </c>
      <c r="BN128" s="309">
        <v>63631</v>
      </c>
      <c r="BO128" s="309">
        <v>63681</v>
      </c>
      <c r="BP128" s="309">
        <v>63681</v>
      </c>
      <c r="BQ128" s="309">
        <v>63697</v>
      </c>
      <c r="BR128" s="309">
        <v>62988</v>
      </c>
      <c r="BS128" s="309">
        <v>63005</v>
      </c>
      <c r="BT128" s="309">
        <v>62837</v>
      </c>
      <c r="BU128" s="309">
        <v>62609</v>
      </c>
      <c r="BV128" s="309">
        <v>62559</v>
      </c>
      <c r="BW128" s="309">
        <v>62536</v>
      </c>
      <c r="BX128" s="309">
        <v>62635</v>
      </c>
      <c r="BY128" s="309">
        <v>62459</v>
      </c>
      <c r="BZ128" s="309">
        <v>65548</v>
      </c>
      <c r="CA128" s="309">
        <v>65079</v>
      </c>
      <c r="CB128" s="309">
        <v>65109</v>
      </c>
      <c r="CC128" s="309">
        <v>64920</v>
      </c>
      <c r="CD128" s="309">
        <v>64561</v>
      </c>
      <c r="CE128" s="309">
        <v>64369</v>
      </c>
      <c r="CF128" s="309">
        <v>64163</v>
      </c>
      <c r="CG128" s="309">
        <v>64216</v>
      </c>
      <c r="CH128" s="309">
        <v>63892</v>
      </c>
      <c r="CI128" s="309">
        <v>63193</v>
      </c>
      <c r="CJ128" s="309">
        <v>63094</v>
      </c>
      <c r="CK128" s="309">
        <v>63020</v>
      </c>
      <c r="CL128" s="309">
        <v>63100</v>
      </c>
      <c r="CM128" s="309">
        <v>63669</v>
      </c>
      <c r="CN128" s="309">
        <v>63570</v>
      </c>
      <c r="CO128" s="309">
        <v>63505</v>
      </c>
      <c r="CP128" s="309">
        <v>63387</v>
      </c>
      <c r="CQ128" s="309">
        <v>63731</v>
      </c>
      <c r="CR128" s="309">
        <v>63674</v>
      </c>
      <c r="CS128" s="309">
        <v>63478</v>
      </c>
      <c r="CT128" s="309">
        <v>63484</v>
      </c>
      <c r="CU128" s="309">
        <v>63331</v>
      </c>
      <c r="CV128" s="309">
        <v>63012</v>
      </c>
      <c r="CW128" s="309">
        <v>62965</v>
      </c>
      <c r="CX128" s="309">
        <v>63098</v>
      </c>
      <c r="CY128" s="309">
        <v>63266</v>
      </c>
      <c r="CZ128" s="309">
        <v>63194</v>
      </c>
      <c r="DA128" s="309">
        <v>63190</v>
      </c>
      <c r="DB128" s="309">
        <v>63168</v>
      </c>
      <c r="DC128" s="309">
        <v>63153</v>
      </c>
      <c r="DD128" s="309">
        <v>63164</v>
      </c>
      <c r="DE128" s="309">
        <v>63216</v>
      </c>
      <c r="DF128" s="309">
        <v>63191</v>
      </c>
      <c r="DG128" s="309">
        <v>62923</v>
      </c>
      <c r="DH128" s="309">
        <v>62713</v>
      </c>
      <c r="DI128" s="309">
        <v>63172</v>
      </c>
      <c r="DJ128" s="309">
        <v>61807</v>
      </c>
      <c r="DK128" s="309">
        <v>62631</v>
      </c>
      <c r="DL128" s="309">
        <v>62854</v>
      </c>
      <c r="DM128" s="309">
        <v>63048</v>
      </c>
      <c r="DN128" s="309">
        <v>63346</v>
      </c>
      <c r="DO128" s="309">
        <v>63369</v>
      </c>
      <c r="DP128" s="309">
        <v>63601</v>
      </c>
      <c r="DQ128" s="309">
        <v>63790</v>
      </c>
      <c r="DR128" s="309">
        <v>63760</v>
      </c>
      <c r="DS128" s="309">
        <v>63760</v>
      </c>
      <c r="DT128" s="309">
        <v>63700</v>
      </c>
      <c r="DU128" s="309">
        <v>63719</v>
      </c>
      <c r="DV128" s="309">
        <v>63853</v>
      </c>
      <c r="DW128" s="309">
        <v>63791</v>
      </c>
      <c r="DX128" s="318">
        <v>63946</v>
      </c>
      <c r="DY128" s="326">
        <v>64016</v>
      </c>
      <c r="DZ128" s="309">
        <v>64054</v>
      </c>
      <c r="EA128" s="324">
        <v>38</v>
      </c>
      <c r="EB128" s="325">
        <v>100.05936015995999</v>
      </c>
      <c r="EC128" s="324">
        <v>294</v>
      </c>
      <c r="ED128" s="325">
        <v>100.461104140527</v>
      </c>
    </row>
    <row r="129" spans="1:134" ht="15" customHeight="1" outlineLevel="2">
      <c r="A129" s="310">
        <v>1</v>
      </c>
      <c r="B129" s="311" t="s">
        <v>862</v>
      </c>
      <c r="C129" s="312" t="s">
        <v>605</v>
      </c>
      <c r="D129" s="313">
        <v>37302</v>
      </c>
      <c r="E129" s="313">
        <v>37501</v>
      </c>
      <c r="F129" s="313">
        <v>37501</v>
      </c>
      <c r="G129" s="313">
        <v>37405</v>
      </c>
      <c r="H129" s="313">
        <v>37283</v>
      </c>
      <c r="I129" s="313">
        <v>40625</v>
      </c>
      <c r="J129" s="313">
        <v>40659</v>
      </c>
      <c r="K129" s="313">
        <v>41019</v>
      </c>
      <c r="L129" s="313">
        <v>40996</v>
      </c>
      <c r="M129" s="313">
        <v>41011</v>
      </c>
      <c r="N129" s="313">
        <v>40812</v>
      </c>
      <c r="O129" s="313">
        <v>41855</v>
      </c>
      <c r="P129" s="211">
        <v>41660</v>
      </c>
      <c r="Q129" s="211">
        <v>37348</v>
      </c>
      <c r="R129" s="211">
        <v>36856</v>
      </c>
      <c r="S129" s="211">
        <v>47843</v>
      </c>
      <c r="T129" s="211">
        <v>47236</v>
      </c>
      <c r="U129" s="211">
        <v>47947</v>
      </c>
      <c r="V129" s="211">
        <v>47423</v>
      </c>
      <c r="W129" s="211">
        <v>47172</v>
      </c>
      <c r="X129" s="211">
        <v>47065</v>
      </c>
      <c r="Y129" s="211">
        <v>47375</v>
      </c>
      <c r="Z129" s="211">
        <v>47341</v>
      </c>
      <c r="AA129" s="211">
        <v>47392</v>
      </c>
      <c r="AB129" s="313">
        <v>47366</v>
      </c>
      <c r="AC129" s="313">
        <v>47335</v>
      </c>
      <c r="AD129" s="313">
        <v>47485</v>
      </c>
      <c r="AE129" s="313">
        <v>47460</v>
      </c>
      <c r="AF129" s="313">
        <v>47657</v>
      </c>
      <c r="AG129" s="313">
        <v>47602</v>
      </c>
      <c r="AH129" s="313">
        <v>47648</v>
      </c>
      <c r="AI129" s="313">
        <v>47714</v>
      </c>
      <c r="AJ129" s="313">
        <v>47738</v>
      </c>
      <c r="AK129" s="313">
        <v>47724</v>
      </c>
      <c r="AL129" s="313">
        <v>47621</v>
      </c>
      <c r="AM129" s="313">
        <v>47573</v>
      </c>
      <c r="AN129" s="211">
        <v>47486</v>
      </c>
      <c r="AO129" s="211">
        <v>47448</v>
      </c>
      <c r="AP129" s="211">
        <v>47412</v>
      </c>
      <c r="AQ129" s="211">
        <v>47266</v>
      </c>
      <c r="AR129" s="211">
        <v>47231</v>
      </c>
      <c r="AS129" s="211">
        <v>47169</v>
      </c>
      <c r="AT129" s="211">
        <v>47070</v>
      </c>
      <c r="AU129" s="211">
        <v>47848</v>
      </c>
      <c r="AV129" s="211">
        <v>47803</v>
      </c>
      <c r="AW129" s="211">
        <v>47739</v>
      </c>
      <c r="AX129" s="211">
        <v>47623</v>
      </c>
      <c r="AY129" s="211">
        <v>47571</v>
      </c>
      <c r="AZ129" s="313">
        <v>47466</v>
      </c>
      <c r="BA129" s="313">
        <v>47826</v>
      </c>
      <c r="BB129" s="313">
        <v>47602</v>
      </c>
      <c r="BC129" s="313">
        <v>47539</v>
      </c>
      <c r="BD129" s="313">
        <v>50551</v>
      </c>
      <c r="BE129" s="313">
        <v>50414</v>
      </c>
      <c r="BF129" s="313">
        <v>49623</v>
      </c>
      <c r="BG129" s="313">
        <v>49523</v>
      </c>
      <c r="BH129" s="313">
        <v>49457</v>
      </c>
      <c r="BI129" s="313">
        <v>49399</v>
      </c>
      <c r="BJ129" s="313">
        <v>49310</v>
      </c>
      <c r="BK129" s="313">
        <v>49238</v>
      </c>
      <c r="BL129" s="211">
        <v>48566</v>
      </c>
      <c r="BM129" s="211">
        <v>48466</v>
      </c>
      <c r="BN129" s="211">
        <v>49364</v>
      </c>
      <c r="BO129" s="211">
        <v>49405</v>
      </c>
      <c r="BP129" s="211">
        <v>49405</v>
      </c>
      <c r="BQ129" s="211">
        <v>49375</v>
      </c>
      <c r="BR129" s="211">
        <v>48843</v>
      </c>
      <c r="BS129" s="211">
        <v>48854</v>
      </c>
      <c r="BT129" s="211">
        <v>48725</v>
      </c>
      <c r="BU129" s="211">
        <v>48551</v>
      </c>
      <c r="BV129" s="211">
        <v>48577</v>
      </c>
      <c r="BW129" s="211">
        <v>48557</v>
      </c>
      <c r="BX129" s="313">
        <v>48572</v>
      </c>
      <c r="BY129" s="313">
        <v>48465</v>
      </c>
      <c r="BZ129" s="313">
        <v>50627</v>
      </c>
      <c r="CA129" s="313">
        <v>50205</v>
      </c>
      <c r="CB129" s="313">
        <v>50203</v>
      </c>
      <c r="CC129" s="313">
        <v>50031</v>
      </c>
      <c r="CD129" s="313">
        <v>49723</v>
      </c>
      <c r="CE129" s="313">
        <v>49585</v>
      </c>
      <c r="CF129" s="313">
        <v>49430</v>
      </c>
      <c r="CG129" s="313">
        <v>49448</v>
      </c>
      <c r="CH129" s="313">
        <v>49225</v>
      </c>
      <c r="CI129" s="313">
        <v>48718</v>
      </c>
      <c r="CJ129" s="211">
        <v>48694</v>
      </c>
      <c r="CK129" s="211">
        <v>48617</v>
      </c>
      <c r="CL129" s="211">
        <v>48702</v>
      </c>
      <c r="CM129" s="211">
        <v>49146</v>
      </c>
      <c r="CN129" s="211">
        <v>49093</v>
      </c>
      <c r="CO129" s="211">
        <v>49036</v>
      </c>
      <c r="CP129" s="211">
        <v>48943</v>
      </c>
      <c r="CQ129" s="211">
        <v>49163</v>
      </c>
      <c r="CR129" s="211">
        <v>49111</v>
      </c>
      <c r="CS129" s="211">
        <v>48973</v>
      </c>
      <c r="CT129" s="211">
        <v>48974</v>
      </c>
      <c r="CU129" s="211">
        <v>48864</v>
      </c>
      <c r="CV129" s="313">
        <v>48636</v>
      </c>
      <c r="CW129" s="313">
        <v>48584</v>
      </c>
      <c r="CX129" s="313">
        <v>48789</v>
      </c>
      <c r="CY129" s="313">
        <v>48906</v>
      </c>
      <c r="CZ129" s="313">
        <v>48845</v>
      </c>
      <c r="DA129" s="313">
        <v>48822</v>
      </c>
      <c r="DB129" s="313">
        <v>48778</v>
      </c>
      <c r="DC129" s="313">
        <v>48790</v>
      </c>
      <c r="DD129" s="313">
        <v>48802</v>
      </c>
      <c r="DE129" s="313">
        <v>48849</v>
      </c>
      <c r="DF129" s="313">
        <v>48825</v>
      </c>
      <c r="DG129" s="313">
        <v>48657</v>
      </c>
      <c r="DH129" s="211">
        <v>48496</v>
      </c>
      <c r="DI129" s="211">
        <v>49013</v>
      </c>
      <c r="DJ129" s="211">
        <v>47747</v>
      </c>
      <c r="DK129" s="211">
        <v>48347</v>
      </c>
      <c r="DL129" s="211">
        <v>48425</v>
      </c>
      <c r="DM129" s="211">
        <v>48571</v>
      </c>
      <c r="DN129" s="211">
        <v>48826</v>
      </c>
      <c r="DO129" s="211">
        <v>48798</v>
      </c>
      <c r="DP129" s="211">
        <v>49003</v>
      </c>
      <c r="DQ129" s="211">
        <v>49156</v>
      </c>
      <c r="DR129" s="211">
        <v>49101</v>
      </c>
      <c r="DS129" s="211">
        <v>49101</v>
      </c>
      <c r="DT129" s="211">
        <v>49061</v>
      </c>
      <c r="DU129" s="211">
        <v>49068</v>
      </c>
      <c r="DV129" s="211">
        <v>49146</v>
      </c>
      <c r="DW129" s="211">
        <v>49088</v>
      </c>
      <c r="DX129" s="319">
        <v>49220</v>
      </c>
      <c r="DY129" s="328">
        <v>49243</v>
      </c>
      <c r="DZ129" s="211">
        <v>49266</v>
      </c>
      <c r="EA129" s="324">
        <v>23</v>
      </c>
      <c r="EB129" s="325">
        <v>100.046707146193</v>
      </c>
      <c r="EC129" s="324">
        <v>165</v>
      </c>
      <c r="ED129" s="325">
        <v>100.336042035804</v>
      </c>
    </row>
    <row r="130" spans="1:134" ht="15" customHeight="1" outlineLevel="2">
      <c r="A130" s="310">
        <v>79</v>
      </c>
      <c r="B130" s="311" t="s">
        <v>862</v>
      </c>
      <c r="C130" s="312" t="s">
        <v>375</v>
      </c>
      <c r="D130" s="313">
        <v>338</v>
      </c>
      <c r="E130" s="313">
        <v>338</v>
      </c>
      <c r="F130" s="313">
        <v>338</v>
      </c>
      <c r="G130" s="313">
        <v>337</v>
      </c>
      <c r="H130" s="313">
        <v>336</v>
      </c>
      <c r="I130" s="313">
        <v>365</v>
      </c>
      <c r="J130" s="313">
        <v>364</v>
      </c>
      <c r="K130" s="313">
        <v>365</v>
      </c>
      <c r="L130" s="313">
        <v>365</v>
      </c>
      <c r="M130" s="313">
        <v>365</v>
      </c>
      <c r="N130" s="313">
        <v>364</v>
      </c>
      <c r="O130" s="313">
        <v>365</v>
      </c>
      <c r="P130" s="211">
        <v>364</v>
      </c>
      <c r="Q130" s="211">
        <v>326</v>
      </c>
      <c r="R130" s="211">
        <v>321</v>
      </c>
      <c r="S130" s="211">
        <v>479</v>
      </c>
      <c r="T130" s="211">
        <v>468</v>
      </c>
      <c r="U130" s="211">
        <v>477</v>
      </c>
      <c r="V130" s="211">
        <v>473</v>
      </c>
      <c r="W130" s="211">
        <v>474</v>
      </c>
      <c r="X130" s="211">
        <v>474</v>
      </c>
      <c r="Y130" s="211">
        <v>477</v>
      </c>
      <c r="Z130" s="211">
        <v>477</v>
      </c>
      <c r="AA130" s="211">
        <v>477</v>
      </c>
      <c r="AB130" s="313">
        <v>477</v>
      </c>
      <c r="AC130" s="313">
        <v>480</v>
      </c>
      <c r="AD130" s="313">
        <v>480</v>
      </c>
      <c r="AE130" s="313">
        <v>480</v>
      </c>
      <c r="AF130" s="313">
        <v>479</v>
      </c>
      <c r="AG130" s="313">
        <v>477</v>
      </c>
      <c r="AH130" s="313">
        <v>473</v>
      </c>
      <c r="AI130" s="313">
        <v>473</v>
      </c>
      <c r="AJ130" s="313">
        <v>474</v>
      </c>
      <c r="AK130" s="313">
        <v>473</v>
      </c>
      <c r="AL130" s="313">
        <v>472</v>
      </c>
      <c r="AM130" s="313">
        <v>471</v>
      </c>
      <c r="AN130" s="211">
        <v>470</v>
      </c>
      <c r="AO130" s="211">
        <v>471</v>
      </c>
      <c r="AP130" s="211">
        <v>468</v>
      </c>
      <c r="AQ130" s="211">
        <v>466</v>
      </c>
      <c r="AR130" s="211">
        <v>465</v>
      </c>
      <c r="AS130" s="211">
        <v>463</v>
      </c>
      <c r="AT130" s="211">
        <v>463</v>
      </c>
      <c r="AU130" s="211">
        <v>460</v>
      </c>
      <c r="AV130" s="211">
        <v>459</v>
      </c>
      <c r="AW130" s="211">
        <v>458</v>
      </c>
      <c r="AX130" s="211">
        <v>457</v>
      </c>
      <c r="AY130" s="211">
        <v>457</v>
      </c>
      <c r="AZ130" s="313">
        <v>456</v>
      </c>
      <c r="BA130" s="313">
        <v>455</v>
      </c>
      <c r="BB130" s="313">
        <v>455</v>
      </c>
      <c r="BC130" s="313">
        <v>455</v>
      </c>
      <c r="BD130" s="313">
        <v>452</v>
      </c>
      <c r="BE130" s="313">
        <v>452</v>
      </c>
      <c r="BF130" s="313">
        <v>448</v>
      </c>
      <c r="BG130" s="313">
        <v>450</v>
      </c>
      <c r="BH130" s="313">
        <v>449</v>
      </c>
      <c r="BI130" s="313">
        <v>449</v>
      </c>
      <c r="BJ130" s="313">
        <v>451</v>
      </c>
      <c r="BK130" s="313">
        <v>450</v>
      </c>
      <c r="BL130" s="211">
        <v>448</v>
      </c>
      <c r="BM130" s="211">
        <v>447</v>
      </c>
      <c r="BN130" s="211">
        <v>456</v>
      </c>
      <c r="BO130" s="211">
        <v>457</v>
      </c>
      <c r="BP130" s="211">
        <v>457</v>
      </c>
      <c r="BQ130" s="211">
        <v>455</v>
      </c>
      <c r="BR130" s="211">
        <v>452</v>
      </c>
      <c r="BS130" s="211">
        <v>451</v>
      </c>
      <c r="BT130" s="211">
        <v>449</v>
      </c>
      <c r="BU130" s="211">
        <v>447</v>
      </c>
      <c r="BV130" s="211">
        <v>449</v>
      </c>
      <c r="BW130" s="211">
        <v>449</v>
      </c>
      <c r="BX130" s="313">
        <v>449</v>
      </c>
      <c r="BY130" s="313">
        <v>449</v>
      </c>
      <c r="BZ130" s="313">
        <v>471</v>
      </c>
      <c r="CA130" s="313">
        <v>470</v>
      </c>
      <c r="CB130" s="313">
        <v>472</v>
      </c>
      <c r="CC130" s="313">
        <v>473</v>
      </c>
      <c r="CD130" s="313">
        <v>472</v>
      </c>
      <c r="CE130" s="313">
        <v>467</v>
      </c>
      <c r="CF130" s="313">
        <v>464</v>
      </c>
      <c r="CG130" s="313">
        <v>463</v>
      </c>
      <c r="CH130" s="313">
        <v>460</v>
      </c>
      <c r="CI130" s="313">
        <v>455</v>
      </c>
      <c r="CJ130" s="211">
        <v>453</v>
      </c>
      <c r="CK130" s="211">
        <v>454</v>
      </c>
      <c r="CL130" s="211">
        <v>451</v>
      </c>
      <c r="CM130" s="211">
        <v>452</v>
      </c>
      <c r="CN130" s="211">
        <v>454</v>
      </c>
      <c r="CO130" s="211">
        <v>455</v>
      </c>
      <c r="CP130" s="211">
        <v>459</v>
      </c>
      <c r="CQ130" s="211">
        <v>464</v>
      </c>
      <c r="CR130" s="211">
        <v>465</v>
      </c>
      <c r="CS130" s="211">
        <v>464</v>
      </c>
      <c r="CT130" s="211">
        <v>462</v>
      </c>
      <c r="CU130" s="211">
        <v>462</v>
      </c>
      <c r="CV130" s="313">
        <v>461</v>
      </c>
      <c r="CW130" s="313">
        <v>461</v>
      </c>
      <c r="CX130" s="313">
        <v>458</v>
      </c>
      <c r="CY130" s="313">
        <v>466</v>
      </c>
      <c r="CZ130" s="313">
        <v>463</v>
      </c>
      <c r="DA130" s="313">
        <v>464</v>
      </c>
      <c r="DB130" s="313">
        <v>458</v>
      </c>
      <c r="DC130" s="313">
        <v>461</v>
      </c>
      <c r="DD130" s="313">
        <v>465</v>
      </c>
      <c r="DE130" s="313">
        <v>464</v>
      </c>
      <c r="DF130" s="313">
        <v>464</v>
      </c>
      <c r="DG130" s="313">
        <v>463</v>
      </c>
      <c r="DH130" s="211">
        <v>462</v>
      </c>
      <c r="DI130" s="211">
        <v>457</v>
      </c>
      <c r="DJ130" s="211">
        <v>452</v>
      </c>
      <c r="DK130" s="211">
        <v>455</v>
      </c>
      <c r="DL130" s="211">
        <v>458</v>
      </c>
      <c r="DM130" s="211">
        <v>457</v>
      </c>
      <c r="DN130" s="211">
        <v>462</v>
      </c>
      <c r="DO130" s="211">
        <v>463</v>
      </c>
      <c r="DP130" s="211">
        <v>464</v>
      </c>
      <c r="DQ130" s="211">
        <v>467</v>
      </c>
      <c r="DR130" s="211">
        <v>470</v>
      </c>
      <c r="DS130" s="211">
        <v>470</v>
      </c>
      <c r="DT130" s="211">
        <v>468</v>
      </c>
      <c r="DU130" s="211">
        <v>467</v>
      </c>
      <c r="DV130" s="211">
        <v>467</v>
      </c>
      <c r="DW130" s="211">
        <v>469</v>
      </c>
      <c r="DX130" s="319">
        <v>470</v>
      </c>
      <c r="DY130" s="328">
        <v>471</v>
      </c>
      <c r="DZ130" s="211">
        <v>475</v>
      </c>
      <c r="EA130" s="324">
        <v>4</v>
      </c>
      <c r="EB130" s="325">
        <v>100.849256900212</v>
      </c>
      <c r="EC130" s="324">
        <v>5</v>
      </c>
      <c r="ED130" s="325">
        <v>101.063829787234</v>
      </c>
    </row>
    <row r="131" spans="1:134" ht="15" customHeight="1" outlineLevel="2">
      <c r="A131" s="310">
        <v>88</v>
      </c>
      <c r="B131" s="311" t="s">
        <v>862</v>
      </c>
      <c r="C131" s="312" t="s">
        <v>377</v>
      </c>
      <c r="D131" s="313">
        <v>4145</v>
      </c>
      <c r="E131" s="313">
        <v>4134</v>
      </c>
      <c r="F131" s="313">
        <v>4132</v>
      </c>
      <c r="G131" s="313">
        <v>4131</v>
      </c>
      <c r="H131" s="313">
        <v>4116</v>
      </c>
      <c r="I131" s="313">
        <v>4348</v>
      </c>
      <c r="J131" s="313">
        <v>4342</v>
      </c>
      <c r="K131" s="313">
        <v>4340</v>
      </c>
      <c r="L131" s="313">
        <v>4335</v>
      </c>
      <c r="M131" s="313">
        <v>4335</v>
      </c>
      <c r="N131" s="313">
        <v>4316</v>
      </c>
      <c r="O131" s="313">
        <v>4473</v>
      </c>
      <c r="P131" s="211">
        <v>4438</v>
      </c>
      <c r="Q131" s="211">
        <v>3815</v>
      </c>
      <c r="R131" s="211">
        <v>3772</v>
      </c>
      <c r="S131" s="211">
        <v>4859</v>
      </c>
      <c r="T131" s="211">
        <v>4774</v>
      </c>
      <c r="U131" s="211">
        <v>4829</v>
      </c>
      <c r="V131" s="211">
        <v>4762</v>
      </c>
      <c r="W131" s="211">
        <v>4757</v>
      </c>
      <c r="X131" s="211">
        <v>4744</v>
      </c>
      <c r="Y131" s="211">
        <v>4783</v>
      </c>
      <c r="Z131" s="211">
        <v>4770</v>
      </c>
      <c r="AA131" s="211">
        <v>4790</v>
      </c>
      <c r="AB131" s="313">
        <v>4777</v>
      </c>
      <c r="AC131" s="313">
        <v>4773</v>
      </c>
      <c r="AD131" s="313">
        <v>4772</v>
      </c>
      <c r="AE131" s="313">
        <v>4772</v>
      </c>
      <c r="AF131" s="313">
        <v>4766</v>
      </c>
      <c r="AG131" s="313">
        <v>4746</v>
      </c>
      <c r="AH131" s="313">
        <v>4757</v>
      </c>
      <c r="AI131" s="313">
        <v>4733</v>
      </c>
      <c r="AJ131" s="313">
        <v>4731</v>
      </c>
      <c r="AK131" s="313">
        <v>4721</v>
      </c>
      <c r="AL131" s="313">
        <v>4717</v>
      </c>
      <c r="AM131" s="313">
        <v>4713</v>
      </c>
      <c r="AN131" s="211">
        <v>4705</v>
      </c>
      <c r="AO131" s="211">
        <v>4698</v>
      </c>
      <c r="AP131" s="211">
        <v>4694</v>
      </c>
      <c r="AQ131" s="211">
        <v>4679</v>
      </c>
      <c r="AR131" s="211">
        <v>4668</v>
      </c>
      <c r="AS131" s="211">
        <v>4664</v>
      </c>
      <c r="AT131" s="211">
        <v>4651</v>
      </c>
      <c r="AU131" s="211">
        <v>4631</v>
      </c>
      <c r="AV131" s="211">
        <v>4612</v>
      </c>
      <c r="AW131" s="211">
        <v>4604</v>
      </c>
      <c r="AX131" s="211">
        <v>4592</v>
      </c>
      <c r="AY131" s="211">
        <v>4585</v>
      </c>
      <c r="AZ131" s="313">
        <v>4578</v>
      </c>
      <c r="BA131" s="313">
        <v>4558</v>
      </c>
      <c r="BB131" s="313">
        <v>4534</v>
      </c>
      <c r="BC131" s="313">
        <v>4520</v>
      </c>
      <c r="BD131" s="313">
        <v>4501</v>
      </c>
      <c r="BE131" s="313">
        <v>4498</v>
      </c>
      <c r="BF131" s="313">
        <v>4411</v>
      </c>
      <c r="BG131" s="313">
        <v>4438</v>
      </c>
      <c r="BH131" s="313">
        <v>4438</v>
      </c>
      <c r="BI131" s="313">
        <v>4433</v>
      </c>
      <c r="BJ131" s="313">
        <v>4422</v>
      </c>
      <c r="BK131" s="313">
        <v>4417</v>
      </c>
      <c r="BL131" s="211">
        <v>4430</v>
      </c>
      <c r="BM131" s="211">
        <v>4417</v>
      </c>
      <c r="BN131" s="211">
        <v>4536</v>
      </c>
      <c r="BO131" s="211">
        <v>4538</v>
      </c>
      <c r="BP131" s="211">
        <v>4538</v>
      </c>
      <c r="BQ131" s="211">
        <v>4553</v>
      </c>
      <c r="BR131" s="211">
        <v>4493</v>
      </c>
      <c r="BS131" s="211">
        <v>4496</v>
      </c>
      <c r="BT131" s="211">
        <v>4487</v>
      </c>
      <c r="BU131" s="211">
        <v>4471</v>
      </c>
      <c r="BV131" s="211">
        <v>4455</v>
      </c>
      <c r="BW131" s="211">
        <v>4456</v>
      </c>
      <c r="BX131" s="313">
        <v>4489</v>
      </c>
      <c r="BY131" s="313">
        <v>4473</v>
      </c>
      <c r="BZ131" s="313">
        <v>4783</v>
      </c>
      <c r="CA131" s="313">
        <v>4765</v>
      </c>
      <c r="CB131" s="313">
        <v>4771</v>
      </c>
      <c r="CC131" s="313">
        <v>4787</v>
      </c>
      <c r="CD131" s="313">
        <v>4769</v>
      </c>
      <c r="CE131" s="313">
        <v>4746</v>
      </c>
      <c r="CF131" s="313">
        <v>4723</v>
      </c>
      <c r="CG131" s="313">
        <v>4736</v>
      </c>
      <c r="CH131" s="313">
        <v>4699</v>
      </c>
      <c r="CI131" s="313">
        <v>4638</v>
      </c>
      <c r="CJ131" s="211">
        <v>4627</v>
      </c>
      <c r="CK131" s="211">
        <v>4615</v>
      </c>
      <c r="CL131" s="211">
        <v>4617</v>
      </c>
      <c r="CM131" s="211">
        <v>4664</v>
      </c>
      <c r="CN131" s="211">
        <v>4657</v>
      </c>
      <c r="CO131" s="211">
        <v>4641</v>
      </c>
      <c r="CP131" s="211">
        <v>4632</v>
      </c>
      <c r="CQ131" s="211">
        <v>4664</v>
      </c>
      <c r="CR131" s="211">
        <v>4660</v>
      </c>
      <c r="CS131" s="211">
        <v>4642</v>
      </c>
      <c r="CT131" s="211">
        <v>4647</v>
      </c>
      <c r="CU131" s="211">
        <v>4647</v>
      </c>
      <c r="CV131" s="313">
        <v>4634</v>
      </c>
      <c r="CW131" s="313">
        <v>4614</v>
      </c>
      <c r="CX131" s="313">
        <v>4537</v>
      </c>
      <c r="CY131" s="313">
        <v>4543</v>
      </c>
      <c r="CZ131" s="313">
        <v>4543</v>
      </c>
      <c r="DA131" s="313">
        <v>4560</v>
      </c>
      <c r="DB131" s="313">
        <v>4567</v>
      </c>
      <c r="DC131" s="313">
        <v>4564</v>
      </c>
      <c r="DD131" s="313">
        <v>4556</v>
      </c>
      <c r="DE131" s="313">
        <v>4550</v>
      </c>
      <c r="DF131" s="313">
        <v>4580</v>
      </c>
      <c r="DG131" s="313">
        <v>4497</v>
      </c>
      <c r="DH131" s="211">
        <v>4599</v>
      </c>
      <c r="DI131" s="211">
        <v>4441</v>
      </c>
      <c r="DJ131" s="211">
        <v>4448</v>
      </c>
      <c r="DK131" s="211">
        <v>4549</v>
      </c>
      <c r="DL131" s="211">
        <v>4609</v>
      </c>
      <c r="DM131" s="211">
        <v>4623</v>
      </c>
      <c r="DN131" s="211">
        <v>4639</v>
      </c>
      <c r="DO131" s="211">
        <v>4663</v>
      </c>
      <c r="DP131" s="211">
        <v>4671</v>
      </c>
      <c r="DQ131" s="211">
        <v>4705</v>
      </c>
      <c r="DR131" s="211">
        <v>4713</v>
      </c>
      <c r="DS131" s="211">
        <v>4713</v>
      </c>
      <c r="DT131" s="211">
        <v>4714</v>
      </c>
      <c r="DU131" s="211">
        <v>4719</v>
      </c>
      <c r="DV131" s="211">
        <v>4741</v>
      </c>
      <c r="DW131" s="211">
        <v>4745</v>
      </c>
      <c r="DX131" s="319">
        <v>4764</v>
      </c>
      <c r="DY131" s="328">
        <v>4781</v>
      </c>
      <c r="DZ131" s="211">
        <v>4781</v>
      </c>
      <c r="EA131" s="324">
        <v>0</v>
      </c>
      <c r="EB131" s="325">
        <v>100</v>
      </c>
      <c r="EC131" s="324">
        <v>68</v>
      </c>
      <c r="ED131" s="325">
        <v>101.442817738171</v>
      </c>
    </row>
    <row r="132" spans="1:134" ht="15" customHeight="1" outlineLevel="2">
      <c r="A132" s="310">
        <v>129</v>
      </c>
      <c r="B132" s="311" t="s">
        <v>862</v>
      </c>
      <c r="C132" s="312" t="s">
        <v>385</v>
      </c>
      <c r="D132" s="313">
        <v>493</v>
      </c>
      <c r="E132" s="313">
        <v>493</v>
      </c>
      <c r="F132" s="313">
        <v>493</v>
      </c>
      <c r="G132" s="313">
        <v>496</v>
      </c>
      <c r="H132" s="313">
        <v>495</v>
      </c>
      <c r="I132" s="313">
        <v>509</v>
      </c>
      <c r="J132" s="313">
        <v>508</v>
      </c>
      <c r="K132" s="313">
        <v>508</v>
      </c>
      <c r="L132" s="313">
        <v>508</v>
      </c>
      <c r="M132" s="313">
        <v>507</v>
      </c>
      <c r="N132" s="313">
        <v>504</v>
      </c>
      <c r="O132" s="313">
        <v>516</v>
      </c>
      <c r="P132" s="211">
        <v>514</v>
      </c>
      <c r="Q132" s="211">
        <v>443</v>
      </c>
      <c r="R132" s="211">
        <v>440</v>
      </c>
      <c r="S132" s="211">
        <v>666</v>
      </c>
      <c r="T132" s="211">
        <v>655</v>
      </c>
      <c r="U132" s="211">
        <v>665</v>
      </c>
      <c r="V132" s="211">
        <v>653</v>
      </c>
      <c r="W132" s="211">
        <v>651</v>
      </c>
      <c r="X132" s="211">
        <v>651</v>
      </c>
      <c r="Y132" s="211">
        <v>651</v>
      </c>
      <c r="Z132" s="211">
        <v>650</v>
      </c>
      <c r="AA132" s="211">
        <v>652</v>
      </c>
      <c r="AB132" s="313">
        <v>652</v>
      </c>
      <c r="AC132" s="313">
        <v>654</v>
      </c>
      <c r="AD132" s="313">
        <v>655</v>
      </c>
      <c r="AE132" s="313">
        <v>655</v>
      </c>
      <c r="AF132" s="313">
        <v>655</v>
      </c>
      <c r="AG132" s="313">
        <v>654</v>
      </c>
      <c r="AH132" s="313">
        <v>660</v>
      </c>
      <c r="AI132" s="313">
        <v>658</v>
      </c>
      <c r="AJ132" s="313">
        <v>659</v>
      </c>
      <c r="AK132" s="313">
        <v>661</v>
      </c>
      <c r="AL132" s="313">
        <v>658</v>
      </c>
      <c r="AM132" s="313">
        <v>656</v>
      </c>
      <c r="AN132" s="211">
        <v>655</v>
      </c>
      <c r="AO132" s="211">
        <v>654</v>
      </c>
      <c r="AP132" s="211">
        <v>652</v>
      </c>
      <c r="AQ132" s="211">
        <v>649</v>
      </c>
      <c r="AR132" s="211">
        <v>645</v>
      </c>
      <c r="AS132" s="211">
        <v>645</v>
      </c>
      <c r="AT132" s="211">
        <v>643</v>
      </c>
      <c r="AU132" s="211">
        <v>641</v>
      </c>
      <c r="AV132" s="211">
        <v>641</v>
      </c>
      <c r="AW132" s="211">
        <v>641</v>
      </c>
      <c r="AX132" s="211">
        <v>638</v>
      </c>
      <c r="AY132" s="211">
        <v>637</v>
      </c>
      <c r="AZ132" s="313">
        <v>635</v>
      </c>
      <c r="BA132" s="313">
        <v>635</v>
      </c>
      <c r="BB132" s="313">
        <v>632</v>
      </c>
      <c r="BC132" s="313">
        <v>629</v>
      </c>
      <c r="BD132" s="313">
        <v>628</v>
      </c>
      <c r="BE132" s="313">
        <v>628</v>
      </c>
      <c r="BF132" s="313">
        <v>618</v>
      </c>
      <c r="BG132" s="313">
        <v>621</v>
      </c>
      <c r="BH132" s="313">
        <v>619</v>
      </c>
      <c r="BI132" s="313">
        <v>619</v>
      </c>
      <c r="BJ132" s="313">
        <v>623</v>
      </c>
      <c r="BK132" s="313">
        <v>622</v>
      </c>
      <c r="BL132" s="211">
        <v>624</v>
      </c>
      <c r="BM132" s="211">
        <v>622</v>
      </c>
      <c r="BN132" s="211">
        <v>640</v>
      </c>
      <c r="BO132" s="211">
        <v>641</v>
      </c>
      <c r="BP132" s="211">
        <v>641</v>
      </c>
      <c r="BQ132" s="211">
        <v>647</v>
      </c>
      <c r="BR132" s="211">
        <v>640</v>
      </c>
      <c r="BS132" s="211">
        <v>644</v>
      </c>
      <c r="BT132" s="211">
        <v>644</v>
      </c>
      <c r="BU132" s="211">
        <v>639</v>
      </c>
      <c r="BV132" s="211">
        <v>637</v>
      </c>
      <c r="BW132" s="211">
        <v>639</v>
      </c>
      <c r="BX132" s="313">
        <v>639</v>
      </c>
      <c r="BY132" s="313">
        <v>636</v>
      </c>
      <c r="BZ132" s="313">
        <v>690</v>
      </c>
      <c r="CA132" s="313">
        <v>684</v>
      </c>
      <c r="CB132" s="313">
        <v>681</v>
      </c>
      <c r="CC132" s="313">
        <v>677</v>
      </c>
      <c r="CD132" s="313">
        <v>673</v>
      </c>
      <c r="CE132" s="313">
        <v>674</v>
      </c>
      <c r="CF132" s="313">
        <v>669</v>
      </c>
      <c r="CG132" s="313">
        <v>678</v>
      </c>
      <c r="CH132" s="313">
        <v>673</v>
      </c>
      <c r="CI132" s="313">
        <v>667</v>
      </c>
      <c r="CJ132" s="211">
        <v>660</v>
      </c>
      <c r="CK132" s="211">
        <v>654</v>
      </c>
      <c r="CL132" s="211">
        <v>650</v>
      </c>
      <c r="CM132" s="211">
        <v>654</v>
      </c>
      <c r="CN132" s="211">
        <v>650</v>
      </c>
      <c r="CO132" s="211">
        <v>656</v>
      </c>
      <c r="CP132" s="211">
        <v>655</v>
      </c>
      <c r="CQ132" s="211">
        <v>668</v>
      </c>
      <c r="CR132" s="211">
        <v>666</v>
      </c>
      <c r="CS132" s="211">
        <v>664</v>
      </c>
      <c r="CT132" s="211">
        <v>659</v>
      </c>
      <c r="CU132" s="211">
        <v>655</v>
      </c>
      <c r="CV132" s="313">
        <v>649</v>
      </c>
      <c r="CW132" s="313">
        <v>649</v>
      </c>
      <c r="CX132" s="313">
        <v>645</v>
      </c>
      <c r="CY132" s="313">
        <v>646</v>
      </c>
      <c r="CZ132" s="313">
        <v>645</v>
      </c>
      <c r="DA132" s="313">
        <v>645</v>
      </c>
      <c r="DB132" s="313">
        <v>638</v>
      </c>
      <c r="DC132" s="313">
        <v>636</v>
      </c>
      <c r="DD132" s="313">
        <v>635</v>
      </c>
      <c r="DE132" s="313">
        <v>638</v>
      </c>
      <c r="DF132" s="313">
        <v>631</v>
      </c>
      <c r="DG132" s="313">
        <v>626</v>
      </c>
      <c r="DH132" s="211">
        <v>627</v>
      </c>
      <c r="DI132" s="211">
        <v>631</v>
      </c>
      <c r="DJ132" s="211">
        <v>618</v>
      </c>
      <c r="DK132" s="211">
        <v>626</v>
      </c>
      <c r="DL132" s="211">
        <v>637</v>
      </c>
      <c r="DM132" s="211">
        <v>649</v>
      </c>
      <c r="DN132" s="211">
        <v>647</v>
      </c>
      <c r="DO132" s="211">
        <v>656</v>
      </c>
      <c r="DP132" s="211">
        <v>659</v>
      </c>
      <c r="DQ132" s="211">
        <v>659</v>
      </c>
      <c r="DR132" s="211">
        <v>659</v>
      </c>
      <c r="DS132" s="211">
        <v>659</v>
      </c>
      <c r="DT132" s="211">
        <v>654</v>
      </c>
      <c r="DU132" s="211">
        <v>659</v>
      </c>
      <c r="DV132" s="211">
        <v>664</v>
      </c>
      <c r="DW132" s="211">
        <v>665</v>
      </c>
      <c r="DX132" s="319">
        <v>664</v>
      </c>
      <c r="DY132" s="328">
        <v>667</v>
      </c>
      <c r="DZ132" s="211">
        <v>668</v>
      </c>
      <c r="EA132" s="324">
        <v>1</v>
      </c>
      <c r="EB132" s="325">
        <v>100.149925037481</v>
      </c>
      <c r="EC132" s="324">
        <v>9</v>
      </c>
      <c r="ED132" s="325">
        <v>101.365705614568</v>
      </c>
    </row>
    <row r="133" spans="1:134" ht="15" customHeight="1" outlineLevel="2">
      <c r="A133" s="310">
        <v>212</v>
      </c>
      <c r="B133" s="311" t="s">
        <v>862</v>
      </c>
      <c r="C133" s="312" t="s">
        <v>399</v>
      </c>
      <c r="D133" s="313">
        <v>990</v>
      </c>
      <c r="E133" s="313">
        <v>990</v>
      </c>
      <c r="F133" s="313">
        <v>990</v>
      </c>
      <c r="G133" s="313">
        <v>989</v>
      </c>
      <c r="H133" s="313">
        <v>987</v>
      </c>
      <c r="I133" s="313">
        <v>1047</v>
      </c>
      <c r="J133" s="313">
        <v>1043</v>
      </c>
      <c r="K133" s="313">
        <v>1043</v>
      </c>
      <c r="L133" s="313">
        <v>1042</v>
      </c>
      <c r="M133" s="313">
        <v>1042</v>
      </c>
      <c r="N133" s="313">
        <v>1041</v>
      </c>
      <c r="O133" s="313">
        <v>1042</v>
      </c>
      <c r="P133" s="211">
        <v>1037</v>
      </c>
      <c r="Q133" s="211">
        <v>903</v>
      </c>
      <c r="R133" s="211">
        <v>888</v>
      </c>
      <c r="S133" s="211">
        <v>1142</v>
      </c>
      <c r="T133" s="211">
        <v>1116</v>
      </c>
      <c r="U133" s="211">
        <v>1119</v>
      </c>
      <c r="V133" s="211">
        <v>1103</v>
      </c>
      <c r="W133" s="211">
        <v>1101</v>
      </c>
      <c r="X133" s="211">
        <v>1099</v>
      </c>
      <c r="Y133" s="211">
        <v>1098</v>
      </c>
      <c r="Z133" s="211">
        <v>1092</v>
      </c>
      <c r="AA133" s="211">
        <v>1090</v>
      </c>
      <c r="AB133" s="313">
        <v>1086</v>
      </c>
      <c r="AC133" s="313">
        <v>1079</v>
      </c>
      <c r="AD133" s="313">
        <v>1077</v>
      </c>
      <c r="AE133" s="313">
        <v>1078</v>
      </c>
      <c r="AF133" s="313">
        <v>1074</v>
      </c>
      <c r="AG133" s="313">
        <v>1069</v>
      </c>
      <c r="AH133" s="313">
        <v>1069</v>
      </c>
      <c r="AI133" s="313">
        <v>1067</v>
      </c>
      <c r="AJ133" s="313">
        <v>1066</v>
      </c>
      <c r="AK133" s="313">
        <v>1065</v>
      </c>
      <c r="AL133" s="313">
        <v>1061</v>
      </c>
      <c r="AM133" s="313">
        <v>1061</v>
      </c>
      <c r="AN133" s="211">
        <v>1060</v>
      </c>
      <c r="AO133" s="211">
        <v>1058</v>
      </c>
      <c r="AP133" s="211">
        <v>1058</v>
      </c>
      <c r="AQ133" s="211">
        <v>1054</v>
      </c>
      <c r="AR133" s="211">
        <v>1050</v>
      </c>
      <c r="AS133" s="211">
        <v>1047</v>
      </c>
      <c r="AT133" s="211">
        <v>1044</v>
      </c>
      <c r="AU133" s="211">
        <v>1041</v>
      </c>
      <c r="AV133" s="211">
        <v>1041</v>
      </c>
      <c r="AW133" s="211">
        <v>1038</v>
      </c>
      <c r="AX133" s="211">
        <v>1033</v>
      </c>
      <c r="AY133" s="211">
        <v>1032</v>
      </c>
      <c r="AZ133" s="313">
        <v>1027</v>
      </c>
      <c r="BA133" s="313">
        <v>1026</v>
      </c>
      <c r="BB133" s="313">
        <v>1020</v>
      </c>
      <c r="BC133" s="313">
        <v>1019</v>
      </c>
      <c r="BD133" s="313">
        <v>1016</v>
      </c>
      <c r="BE133" s="313">
        <v>1014</v>
      </c>
      <c r="BF133" s="313">
        <v>997</v>
      </c>
      <c r="BG133" s="313">
        <v>990</v>
      </c>
      <c r="BH133" s="313">
        <v>988</v>
      </c>
      <c r="BI133" s="313">
        <v>985</v>
      </c>
      <c r="BJ133" s="313">
        <v>977</v>
      </c>
      <c r="BK133" s="313">
        <v>973</v>
      </c>
      <c r="BL133" s="211">
        <v>967</v>
      </c>
      <c r="BM133" s="211">
        <v>966</v>
      </c>
      <c r="BN133" s="211">
        <v>983</v>
      </c>
      <c r="BO133" s="211">
        <v>983</v>
      </c>
      <c r="BP133" s="211">
        <v>983</v>
      </c>
      <c r="BQ133" s="211">
        <v>983</v>
      </c>
      <c r="BR133" s="211">
        <v>971</v>
      </c>
      <c r="BS133" s="211">
        <v>970</v>
      </c>
      <c r="BT133" s="211">
        <v>966</v>
      </c>
      <c r="BU133" s="211">
        <v>962</v>
      </c>
      <c r="BV133" s="211">
        <v>958</v>
      </c>
      <c r="BW133" s="211">
        <v>959</v>
      </c>
      <c r="BX133" s="313">
        <v>969</v>
      </c>
      <c r="BY133" s="313">
        <v>961</v>
      </c>
      <c r="BZ133" s="313">
        <v>1041</v>
      </c>
      <c r="CA133" s="313">
        <v>1037</v>
      </c>
      <c r="CB133" s="313">
        <v>1027</v>
      </c>
      <c r="CC133" s="313">
        <v>1026</v>
      </c>
      <c r="CD133" s="313">
        <v>1019</v>
      </c>
      <c r="CE133" s="313">
        <v>1012</v>
      </c>
      <c r="CF133" s="313">
        <v>1009</v>
      </c>
      <c r="CG133" s="313">
        <v>1012</v>
      </c>
      <c r="CH133" s="313">
        <v>1006</v>
      </c>
      <c r="CI133" s="313">
        <v>992</v>
      </c>
      <c r="CJ133" s="211">
        <v>984</v>
      </c>
      <c r="CK133" s="211">
        <v>977</v>
      </c>
      <c r="CL133" s="211">
        <v>974</v>
      </c>
      <c r="CM133" s="211">
        <v>990</v>
      </c>
      <c r="CN133" s="211">
        <v>988</v>
      </c>
      <c r="CO133" s="211">
        <v>987</v>
      </c>
      <c r="CP133" s="211">
        <v>982</v>
      </c>
      <c r="CQ133" s="211">
        <v>989</v>
      </c>
      <c r="CR133" s="211">
        <v>983</v>
      </c>
      <c r="CS133" s="211">
        <v>979</v>
      </c>
      <c r="CT133" s="211">
        <v>984</v>
      </c>
      <c r="CU133" s="211">
        <v>975</v>
      </c>
      <c r="CV133" s="313">
        <v>968</v>
      </c>
      <c r="CW133" s="313">
        <v>962</v>
      </c>
      <c r="CX133" s="313">
        <v>961</v>
      </c>
      <c r="CY133" s="313">
        <v>966</v>
      </c>
      <c r="CZ133" s="313">
        <v>967</v>
      </c>
      <c r="DA133" s="313">
        <v>961</v>
      </c>
      <c r="DB133" s="313">
        <v>962</v>
      </c>
      <c r="DC133" s="313">
        <v>962</v>
      </c>
      <c r="DD133" s="313">
        <v>959</v>
      </c>
      <c r="DE133" s="313">
        <v>959</v>
      </c>
      <c r="DF133" s="313">
        <v>951</v>
      </c>
      <c r="DG133" s="313">
        <v>945</v>
      </c>
      <c r="DH133" s="211">
        <v>945</v>
      </c>
      <c r="DI133" s="211">
        <v>948</v>
      </c>
      <c r="DJ133" s="211">
        <v>930</v>
      </c>
      <c r="DK133" s="211">
        <v>935</v>
      </c>
      <c r="DL133" s="211">
        <v>948</v>
      </c>
      <c r="DM133" s="211">
        <v>952</v>
      </c>
      <c r="DN133" s="211">
        <v>947</v>
      </c>
      <c r="DO133" s="211">
        <v>949</v>
      </c>
      <c r="DP133" s="211">
        <v>949</v>
      </c>
      <c r="DQ133" s="211">
        <v>941</v>
      </c>
      <c r="DR133" s="211">
        <v>938</v>
      </c>
      <c r="DS133" s="211">
        <v>938</v>
      </c>
      <c r="DT133" s="211">
        <v>935</v>
      </c>
      <c r="DU133" s="211">
        <v>938</v>
      </c>
      <c r="DV133" s="211">
        <v>935</v>
      </c>
      <c r="DW133" s="211">
        <v>931</v>
      </c>
      <c r="DX133" s="319">
        <v>928</v>
      </c>
      <c r="DY133" s="328">
        <v>938</v>
      </c>
      <c r="DZ133" s="211">
        <v>938</v>
      </c>
      <c r="EA133" s="324">
        <v>0</v>
      </c>
      <c r="EB133" s="325">
        <v>100</v>
      </c>
      <c r="EC133" s="324">
        <v>0</v>
      </c>
      <c r="ED133" s="325">
        <v>100</v>
      </c>
    </row>
    <row r="134" spans="1:134" ht="15" customHeight="1" outlineLevel="2">
      <c r="A134" s="310">
        <v>266</v>
      </c>
      <c r="B134" s="311" t="s">
        <v>862</v>
      </c>
      <c r="C134" s="312" t="s">
        <v>405</v>
      </c>
      <c r="D134" s="313">
        <v>2840</v>
      </c>
      <c r="E134" s="313">
        <v>2836</v>
      </c>
      <c r="F134" s="313">
        <v>2838</v>
      </c>
      <c r="G134" s="313">
        <v>2836</v>
      </c>
      <c r="H134" s="313">
        <v>2823</v>
      </c>
      <c r="I134" s="313">
        <v>3107</v>
      </c>
      <c r="J134" s="313">
        <v>3104</v>
      </c>
      <c r="K134" s="313">
        <v>3103</v>
      </c>
      <c r="L134" s="313">
        <v>3097</v>
      </c>
      <c r="M134" s="313">
        <v>3096</v>
      </c>
      <c r="N134" s="313">
        <v>3084</v>
      </c>
      <c r="O134" s="313">
        <v>3088</v>
      </c>
      <c r="P134" s="211">
        <v>3074</v>
      </c>
      <c r="Q134" s="211">
        <v>2737</v>
      </c>
      <c r="R134" s="211">
        <v>2681</v>
      </c>
      <c r="S134" s="211">
        <v>3356</v>
      </c>
      <c r="T134" s="211">
        <v>3307</v>
      </c>
      <c r="U134" s="211">
        <v>3324</v>
      </c>
      <c r="V134" s="211">
        <v>3296</v>
      </c>
      <c r="W134" s="211">
        <v>3293</v>
      </c>
      <c r="X134" s="211">
        <v>3285</v>
      </c>
      <c r="Y134" s="211">
        <v>3321</v>
      </c>
      <c r="Z134" s="211">
        <v>3314</v>
      </c>
      <c r="AA134" s="211">
        <v>3311</v>
      </c>
      <c r="AB134" s="313">
        <v>3300</v>
      </c>
      <c r="AC134" s="313">
        <v>3329</v>
      </c>
      <c r="AD134" s="313">
        <v>3338</v>
      </c>
      <c r="AE134" s="313">
        <v>3337</v>
      </c>
      <c r="AF134" s="313">
        <v>3339</v>
      </c>
      <c r="AG134" s="313">
        <v>3322</v>
      </c>
      <c r="AH134" s="313">
        <v>3313</v>
      </c>
      <c r="AI134" s="313">
        <v>3306</v>
      </c>
      <c r="AJ134" s="313">
        <v>3311</v>
      </c>
      <c r="AK134" s="313">
        <v>3302</v>
      </c>
      <c r="AL134" s="313">
        <v>3287</v>
      </c>
      <c r="AM134" s="313">
        <v>3279</v>
      </c>
      <c r="AN134" s="211">
        <v>3272</v>
      </c>
      <c r="AO134" s="211">
        <v>3275</v>
      </c>
      <c r="AP134" s="211">
        <v>3267</v>
      </c>
      <c r="AQ134" s="211">
        <v>3254</v>
      </c>
      <c r="AR134" s="211">
        <v>3248</v>
      </c>
      <c r="AS134" s="211">
        <v>3243</v>
      </c>
      <c r="AT134" s="211">
        <v>3230</v>
      </c>
      <c r="AU134" s="211">
        <v>3216</v>
      </c>
      <c r="AV134" s="211">
        <v>3201</v>
      </c>
      <c r="AW134" s="211">
        <v>3195</v>
      </c>
      <c r="AX134" s="211">
        <v>3188</v>
      </c>
      <c r="AY134" s="211">
        <v>3177</v>
      </c>
      <c r="AZ134" s="313">
        <v>3171</v>
      </c>
      <c r="BA134" s="313">
        <v>3158</v>
      </c>
      <c r="BB134" s="313">
        <v>3134</v>
      </c>
      <c r="BC134" s="313">
        <v>3128</v>
      </c>
      <c r="BD134" s="313">
        <v>3117</v>
      </c>
      <c r="BE134" s="313">
        <v>3110</v>
      </c>
      <c r="BF134" s="313">
        <v>3071</v>
      </c>
      <c r="BG134" s="313">
        <v>3070</v>
      </c>
      <c r="BH134" s="313">
        <v>3061</v>
      </c>
      <c r="BI134" s="313">
        <v>3058</v>
      </c>
      <c r="BJ134" s="313">
        <v>3060</v>
      </c>
      <c r="BK134" s="313">
        <v>3057</v>
      </c>
      <c r="BL134" s="211">
        <v>3153</v>
      </c>
      <c r="BM134" s="211">
        <v>3146</v>
      </c>
      <c r="BN134" s="211">
        <v>3214</v>
      </c>
      <c r="BO134" s="211">
        <v>3219</v>
      </c>
      <c r="BP134" s="211">
        <v>3219</v>
      </c>
      <c r="BQ134" s="211">
        <v>3224</v>
      </c>
      <c r="BR134" s="211">
        <v>3185</v>
      </c>
      <c r="BS134" s="211">
        <v>3186</v>
      </c>
      <c r="BT134" s="211">
        <v>3176</v>
      </c>
      <c r="BU134" s="211">
        <v>3161</v>
      </c>
      <c r="BV134" s="211">
        <v>3141</v>
      </c>
      <c r="BW134" s="211">
        <v>3139</v>
      </c>
      <c r="BX134" s="313">
        <v>3161</v>
      </c>
      <c r="BY134" s="313">
        <v>3136</v>
      </c>
      <c r="BZ134" s="313">
        <v>3328</v>
      </c>
      <c r="CA134" s="313">
        <v>3313</v>
      </c>
      <c r="CB134" s="313">
        <v>3322</v>
      </c>
      <c r="CC134" s="313">
        <v>3308</v>
      </c>
      <c r="CD134" s="313">
        <v>3297</v>
      </c>
      <c r="CE134" s="313">
        <v>3294</v>
      </c>
      <c r="CF134" s="313">
        <v>3284</v>
      </c>
      <c r="CG134" s="313">
        <v>3292</v>
      </c>
      <c r="CH134" s="313">
        <v>3264</v>
      </c>
      <c r="CI134" s="313">
        <v>3222</v>
      </c>
      <c r="CJ134" s="211">
        <v>3208</v>
      </c>
      <c r="CK134" s="211">
        <v>3212</v>
      </c>
      <c r="CL134" s="211">
        <v>3200</v>
      </c>
      <c r="CM134" s="211">
        <v>3208</v>
      </c>
      <c r="CN134" s="211">
        <v>3187</v>
      </c>
      <c r="CO134" s="211">
        <v>3181</v>
      </c>
      <c r="CP134" s="211">
        <v>3163</v>
      </c>
      <c r="CQ134" s="211">
        <v>3192</v>
      </c>
      <c r="CR134" s="211">
        <v>3197</v>
      </c>
      <c r="CS134" s="211">
        <v>3183</v>
      </c>
      <c r="CT134" s="211">
        <v>3184</v>
      </c>
      <c r="CU134" s="211">
        <v>3179</v>
      </c>
      <c r="CV134" s="313">
        <v>3158</v>
      </c>
      <c r="CW134" s="313">
        <v>3171</v>
      </c>
      <c r="CX134" s="313">
        <v>3175</v>
      </c>
      <c r="CY134" s="313">
        <v>3182</v>
      </c>
      <c r="CZ134" s="313">
        <v>3179</v>
      </c>
      <c r="DA134" s="313">
        <v>3182</v>
      </c>
      <c r="DB134" s="313">
        <v>3191</v>
      </c>
      <c r="DC134" s="313">
        <v>3179</v>
      </c>
      <c r="DD134" s="313">
        <v>3185</v>
      </c>
      <c r="DE134" s="313">
        <v>3191</v>
      </c>
      <c r="DF134" s="313">
        <v>3181</v>
      </c>
      <c r="DG134" s="313">
        <v>3135</v>
      </c>
      <c r="DH134" s="211">
        <v>3089</v>
      </c>
      <c r="DI134" s="211">
        <v>3132</v>
      </c>
      <c r="DJ134" s="211">
        <v>3111</v>
      </c>
      <c r="DK134" s="211">
        <v>3139</v>
      </c>
      <c r="DL134" s="211">
        <v>3156</v>
      </c>
      <c r="DM134" s="211">
        <v>3162</v>
      </c>
      <c r="DN134" s="211">
        <v>3175</v>
      </c>
      <c r="DO134" s="211">
        <v>3176</v>
      </c>
      <c r="DP134" s="211">
        <v>3184</v>
      </c>
      <c r="DQ134" s="211">
        <v>3176</v>
      </c>
      <c r="DR134" s="211">
        <v>3171</v>
      </c>
      <c r="DS134" s="211">
        <v>3171</v>
      </c>
      <c r="DT134" s="211">
        <v>3153</v>
      </c>
      <c r="DU134" s="211">
        <v>3149</v>
      </c>
      <c r="DV134" s="211">
        <v>3153</v>
      </c>
      <c r="DW134" s="211">
        <v>3153</v>
      </c>
      <c r="DX134" s="319">
        <v>3157</v>
      </c>
      <c r="DY134" s="328">
        <v>3160</v>
      </c>
      <c r="DZ134" s="211">
        <v>3169</v>
      </c>
      <c r="EA134" s="324">
        <v>9</v>
      </c>
      <c r="EB134" s="325">
        <v>100.284810126582</v>
      </c>
      <c r="EC134" s="324">
        <v>-2</v>
      </c>
      <c r="ED134" s="325">
        <v>99.936928413749598</v>
      </c>
    </row>
    <row r="135" spans="1:134" ht="15" customHeight="1" outlineLevel="2">
      <c r="A135" s="310">
        <v>308</v>
      </c>
      <c r="B135" s="311" t="s">
        <v>862</v>
      </c>
      <c r="C135" s="312" t="s">
        <v>409</v>
      </c>
      <c r="D135" s="313">
        <v>298</v>
      </c>
      <c r="E135" s="313">
        <v>298</v>
      </c>
      <c r="F135" s="313">
        <v>298</v>
      </c>
      <c r="G135" s="313">
        <v>298</v>
      </c>
      <c r="H135" s="313">
        <v>298</v>
      </c>
      <c r="I135" s="313">
        <v>321</v>
      </c>
      <c r="J135" s="313">
        <v>320</v>
      </c>
      <c r="K135" s="313">
        <v>320</v>
      </c>
      <c r="L135" s="313">
        <v>320</v>
      </c>
      <c r="M135" s="313">
        <v>320</v>
      </c>
      <c r="N135" s="313">
        <v>319</v>
      </c>
      <c r="O135" s="313">
        <v>327</v>
      </c>
      <c r="P135" s="211">
        <v>325</v>
      </c>
      <c r="Q135" s="211">
        <v>289</v>
      </c>
      <c r="R135" s="211">
        <v>286</v>
      </c>
      <c r="S135" s="211">
        <v>430</v>
      </c>
      <c r="T135" s="211">
        <v>424</v>
      </c>
      <c r="U135" s="211">
        <v>430</v>
      </c>
      <c r="V135" s="211">
        <v>422</v>
      </c>
      <c r="W135" s="211">
        <v>424</v>
      </c>
      <c r="X135" s="211">
        <v>423</v>
      </c>
      <c r="Y135" s="211">
        <v>424</v>
      </c>
      <c r="Z135" s="211">
        <v>422</v>
      </c>
      <c r="AA135" s="211">
        <v>420</v>
      </c>
      <c r="AB135" s="313">
        <v>419</v>
      </c>
      <c r="AC135" s="313">
        <v>418</v>
      </c>
      <c r="AD135" s="313">
        <v>420</v>
      </c>
      <c r="AE135" s="313">
        <v>422</v>
      </c>
      <c r="AF135" s="313">
        <v>425</v>
      </c>
      <c r="AG135" s="313">
        <v>420</v>
      </c>
      <c r="AH135" s="313">
        <v>420</v>
      </c>
      <c r="AI135" s="313">
        <v>425</v>
      </c>
      <c r="AJ135" s="313">
        <v>425</v>
      </c>
      <c r="AK135" s="313">
        <v>426</v>
      </c>
      <c r="AL135" s="313">
        <v>426</v>
      </c>
      <c r="AM135" s="313">
        <v>426</v>
      </c>
      <c r="AN135" s="211">
        <v>425</v>
      </c>
      <c r="AO135" s="211">
        <v>428</v>
      </c>
      <c r="AP135" s="211">
        <v>428</v>
      </c>
      <c r="AQ135" s="211">
        <v>430</v>
      </c>
      <c r="AR135" s="211">
        <v>428</v>
      </c>
      <c r="AS135" s="211">
        <v>426</v>
      </c>
      <c r="AT135" s="211">
        <v>424</v>
      </c>
      <c r="AU135" s="211">
        <v>422</v>
      </c>
      <c r="AV135" s="211">
        <v>421</v>
      </c>
      <c r="AW135" s="211">
        <v>420</v>
      </c>
      <c r="AX135" s="211">
        <v>419</v>
      </c>
      <c r="AY135" s="211">
        <v>419</v>
      </c>
      <c r="AZ135" s="313">
        <v>419</v>
      </c>
      <c r="BA135" s="313">
        <v>417</v>
      </c>
      <c r="BB135" s="313">
        <v>414</v>
      </c>
      <c r="BC135" s="313">
        <v>412</v>
      </c>
      <c r="BD135" s="313">
        <v>411</v>
      </c>
      <c r="BE135" s="313">
        <v>410</v>
      </c>
      <c r="BF135" s="313">
        <v>405</v>
      </c>
      <c r="BG135" s="313">
        <v>406</v>
      </c>
      <c r="BH135" s="313">
        <v>406</v>
      </c>
      <c r="BI135" s="313">
        <v>404</v>
      </c>
      <c r="BJ135" s="313">
        <v>402</v>
      </c>
      <c r="BK135" s="313">
        <v>402</v>
      </c>
      <c r="BL135" s="211">
        <v>406</v>
      </c>
      <c r="BM135" s="211">
        <v>406</v>
      </c>
      <c r="BN135" s="211">
        <v>411</v>
      </c>
      <c r="BO135" s="211">
        <v>411</v>
      </c>
      <c r="BP135" s="211">
        <v>411</v>
      </c>
      <c r="BQ135" s="211">
        <v>413</v>
      </c>
      <c r="BR135" s="211">
        <v>412</v>
      </c>
      <c r="BS135" s="211">
        <v>412</v>
      </c>
      <c r="BT135" s="211">
        <v>411</v>
      </c>
      <c r="BU135" s="211">
        <v>411</v>
      </c>
      <c r="BV135" s="211">
        <v>408</v>
      </c>
      <c r="BW135" s="211">
        <v>407</v>
      </c>
      <c r="BX135" s="313">
        <v>408</v>
      </c>
      <c r="BY135" s="313">
        <v>405</v>
      </c>
      <c r="BZ135" s="313">
        <v>425</v>
      </c>
      <c r="CA135" s="313">
        <v>425</v>
      </c>
      <c r="CB135" s="313">
        <v>428</v>
      </c>
      <c r="CC135" s="313">
        <v>429</v>
      </c>
      <c r="CD135" s="313">
        <v>428</v>
      </c>
      <c r="CE135" s="313">
        <v>427</v>
      </c>
      <c r="CF135" s="313">
        <v>428</v>
      </c>
      <c r="CG135" s="313">
        <v>429</v>
      </c>
      <c r="CH135" s="313">
        <v>426</v>
      </c>
      <c r="CI135" s="313">
        <v>420</v>
      </c>
      <c r="CJ135" s="211">
        <v>416</v>
      </c>
      <c r="CK135" s="211">
        <v>414</v>
      </c>
      <c r="CL135" s="211">
        <v>414</v>
      </c>
      <c r="CM135" s="211">
        <v>417</v>
      </c>
      <c r="CN135" s="211">
        <v>419</v>
      </c>
      <c r="CO135" s="211">
        <v>418</v>
      </c>
      <c r="CP135" s="211">
        <v>416</v>
      </c>
      <c r="CQ135" s="211">
        <v>418</v>
      </c>
      <c r="CR135" s="211">
        <v>420</v>
      </c>
      <c r="CS135" s="211">
        <v>419</v>
      </c>
      <c r="CT135" s="211">
        <v>422</v>
      </c>
      <c r="CU135" s="211">
        <v>417</v>
      </c>
      <c r="CV135" s="313">
        <v>417</v>
      </c>
      <c r="CW135" s="313">
        <v>414</v>
      </c>
      <c r="CX135" s="313">
        <v>413</v>
      </c>
      <c r="CY135" s="313">
        <v>415</v>
      </c>
      <c r="CZ135" s="313">
        <v>414</v>
      </c>
      <c r="DA135" s="313">
        <v>413</v>
      </c>
      <c r="DB135" s="313">
        <v>412</v>
      </c>
      <c r="DC135" s="313">
        <v>410</v>
      </c>
      <c r="DD135" s="313">
        <v>410</v>
      </c>
      <c r="DE135" s="313">
        <v>409</v>
      </c>
      <c r="DF135" s="313">
        <v>406</v>
      </c>
      <c r="DG135" s="313">
        <v>406</v>
      </c>
      <c r="DH135" s="211">
        <v>406</v>
      </c>
      <c r="DI135" s="211">
        <v>405</v>
      </c>
      <c r="DJ135" s="211">
        <v>400</v>
      </c>
      <c r="DK135" s="211">
        <v>400</v>
      </c>
      <c r="DL135" s="211">
        <v>402</v>
      </c>
      <c r="DM135" s="211">
        <v>403</v>
      </c>
      <c r="DN135" s="211">
        <v>406</v>
      </c>
      <c r="DO135" s="211">
        <v>408</v>
      </c>
      <c r="DP135" s="211">
        <v>407</v>
      </c>
      <c r="DQ135" s="211">
        <v>406</v>
      </c>
      <c r="DR135" s="211">
        <v>410</v>
      </c>
      <c r="DS135" s="211">
        <v>410</v>
      </c>
      <c r="DT135" s="211">
        <v>409</v>
      </c>
      <c r="DU135" s="211">
        <v>406</v>
      </c>
      <c r="DV135" s="211">
        <v>409</v>
      </c>
      <c r="DW135" s="211">
        <v>409</v>
      </c>
      <c r="DX135" s="319">
        <v>406</v>
      </c>
      <c r="DY135" s="328">
        <v>407</v>
      </c>
      <c r="DZ135" s="211">
        <v>409</v>
      </c>
      <c r="EA135" s="324">
        <v>2</v>
      </c>
      <c r="EB135" s="325">
        <v>100.4914004914</v>
      </c>
      <c r="EC135" s="324">
        <v>-1</v>
      </c>
      <c r="ED135" s="325">
        <v>99.756097560975604</v>
      </c>
    </row>
    <row r="136" spans="1:134" ht="15" customHeight="1" outlineLevel="2">
      <c r="A136" s="310">
        <v>360</v>
      </c>
      <c r="B136" s="311" t="s">
        <v>862</v>
      </c>
      <c r="C136" s="312" t="s">
        <v>606</v>
      </c>
      <c r="D136" s="313">
        <v>2939</v>
      </c>
      <c r="E136" s="313">
        <v>2939</v>
      </c>
      <c r="F136" s="313">
        <v>2939</v>
      </c>
      <c r="G136" s="313">
        <v>2943</v>
      </c>
      <c r="H136" s="313">
        <v>2935</v>
      </c>
      <c r="I136" s="313">
        <v>3032</v>
      </c>
      <c r="J136" s="313">
        <v>3028</v>
      </c>
      <c r="K136" s="313">
        <v>3032</v>
      </c>
      <c r="L136" s="313">
        <v>3031</v>
      </c>
      <c r="M136" s="313">
        <v>3031</v>
      </c>
      <c r="N136" s="313">
        <v>3022</v>
      </c>
      <c r="O136" s="313">
        <v>3106</v>
      </c>
      <c r="P136" s="211">
        <v>3094</v>
      </c>
      <c r="Q136" s="211">
        <v>2692</v>
      </c>
      <c r="R136" s="211">
        <v>2645</v>
      </c>
      <c r="S136" s="211">
        <v>3376</v>
      </c>
      <c r="T136" s="211">
        <v>3309</v>
      </c>
      <c r="U136" s="211">
        <v>3339</v>
      </c>
      <c r="V136" s="211">
        <v>3290</v>
      </c>
      <c r="W136" s="211">
        <v>3297</v>
      </c>
      <c r="X136" s="211">
        <v>3280</v>
      </c>
      <c r="Y136" s="211">
        <v>3310</v>
      </c>
      <c r="Z136" s="211">
        <v>3296</v>
      </c>
      <c r="AA136" s="211">
        <v>3309</v>
      </c>
      <c r="AB136" s="313">
        <v>3304</v>
      </c>
      <c r="AC136" s="313">
        <v>3296</v>
      </c>
      <c r="AD136" s="313">
        <v>3295</v>
      </c>
      <c r="AE136" s="313">
        <v>3293</v>
      </c>
      <c r="AF136" s="313">
        <v>3313</v>
      </c>
      <c r="AG136" s="313">
        <v>3304</v>
      </c>
      <c r="AH136" s="313">
        <v>3310</v>
      </c>
      <c r="AI136" s="313">
        <v>3309</v>
      </c>
      <c r="AJ136" s="313">
        <v>3304</v>
      </c>
      <c r="AK136" s="313">
        <v>3300</v>
      </c>
      <c r="AL136" s="313">
        <v>3297</v>
      </c>
      <c r="AM136" s="313">
        <v>3296</v>
      </c>
      <c r="AN136" s="211">
        <v>3292</v>
      </c>
      <c r="AO136" s="211">
        <v>3279</v>
      </c>
      <c r="AP136" s="211">
        <v>3275</v>
      </c>
      <c r="AQ136" s="211">
        <v>3266</v>
      </c>
      <c r="AR136" s="211">
        <v>3254</v>
      </c>
      <c r="AS136" s="211">
        <v>3247</v>
      </c>
      <c r="AT136" s="211">
        <v>3233</v>
      </c>
      <c r="AU136" s="211">
        <v>3222</v>
      </c>
      <c r="AV136" s="211">
        <v>3217</v>
      </c>
      <c r="AW136" s="211">
        <v>3213</v>
      </c>
      <c r="AX136" s="211">
        <v>3201</v>
      </c>
      <c r="AY136" s="211">
        <v>3195</v>
      </c>
      <c r="AZ136" s="313">
        <v>3183</v>
      </c>
      <c r="BA136" s="313">
        <v>3170</v>
      </c>
      <c r="BB136" s="313">
        <v>3145</v>
      </c>
      <c r="BC136" s="313">
        <v>3140</v>
      </c>
      <c r="BD136" s="313">
        <v>3135</v>
      </c>
      <c r="BE136" s="313">
        <v>3129</v>
      </c>
      <c r="BF136" s="313">
        <v>3072</v>
      </c>
      <c r="BG136" s="313">
        <v>3085</v>
      </c>
      <c r="BH136" s="313">
        <v>3080</v>
      </c>
      <c r="BI136" s="313">
        <v>3078</v>
      </c>
      <c r="BJ136" s="313">
        <v>3082</v>
      </c>
      <c r="BK136" s="313">
        <v>3080</v>
      </c>
      <c r="BL136" s="211">
        <v>3089</v>
      </c>
      <c r="BM136" s="211">
        <v>3085</v>
      </c>
      <c r="BN136" s="211">
        <v>3191</v>
      </c>
      <c r="BO136" s="211">
        <v>3190</v>
      </c>
      <c r="BP136" s="211">
        <v>3190</v>
      </c>
      <c r="BQ136" s="211">
        <v>3207</v>
      </c>
      <c r="BR136" s="211">
        <v>3157</v>
      </c>
      <c r="BS136" s="211">
        <v>3154</v>
      </c>
      <c r="BT136" s="211">
        <v>3144</v>
      </c>
      <c r="BU136" s="211">
        <v>3138</v>
      </c>
      <c r="BV136" s="211">
        <v>3111</v>
      </c>
      <c r="BW136" s="211">
        <v>3109</v>
      </c>
      <c r="BX136" s="313">
        <v>3123</v>
      </c>
      <c r="BY136" s="313">
        <v>3104</v>
      </c>
      <c r="BZ136" s="313">
        <v>3319</v>
      </c>
      <c r="CA136" s="313">
        <v>3317</v>
      </c>
      <c r="CB136" s="313">
        <v>3342</v>
      </c>
      <c r="CC136" s="313">
        <v>3327</v>
      </c>
      <c r="CD136" s="313">
        <v>3316</v>
      </c>
      <c r="CE136" s="313">
        <v>3302</v>
      </c>
      <c r="CF136" s="313">
        <v>3290</v>
      </c>
      <c r="CG136" s="313">
        <v>3286</v>
      </c>
      <c r="CH136" s="313">
        <v>3272</v>
      </c>
      <c r="CI136" s="313">
        <v>3215</v>
      </c>
      <c r="CJ136" s="211">
        <v>3194</v>
      </c>
      <c r="CK136" s="211">
        <v>3219</v>
      </c>
      <c r="CL136" s="211">
        <v>3229</v>
      </c>
      <c r="CM136" s="211">
        <v>3272</v>
      </c>
      <c r="CN136" s="211">
        <v>3258</v>
      </c>
      <c r="CO136" s="211">
        <v>3258</v>
      </c>
      <c r="CP136" s="211">
        <v>3260</v>
      </c>
      <c r="CQ136" s="211">
        <v>3289</v>
      </c>
      <c r="CR136" s="211">
        <v>3285</v>
      </c>
      <c r="CS136" s="211">
        <v>3271</v>
      </c>
      <c r="CT136" s="211">
        <v>3272</v>
      </c>
      <c r="CU136" s="211">
        <v>3257</v>
      </c>
      <c r="CV136" s="313">
        <v>3220</v>
      </c>
      <c r="CW136" s="313">
        <v>3236</v>
      </c>
      <c r="CX136" s="313">
        <v>3242</v>
      </c>
      <c r="CY136" s="313">
        <v>3259</v>
      </c>
      <c r="CZ136" s="313">
        <v>3257</v>
      </c>
      <c r="DA136" s="313">
        <v>3259</v>
      </c>
      <c r="DB136" s="313">
        <v>3273</v>
      </c>
      <c r="DC136" s="313">
        <v>3262</v>
      </c>
      <c r="DD136" s="313">
        <v>3263</v>
      </c>
      <c r="DE136" s="313">
        <v>3262</v>
      </c>
      <c r="DF136" s="313">
        <v>3259</v>
      </c>
      <c r="DG136" s="313">
        <v>3309</v>
      </c>
      <c r="DH136" s="211">
        <v>3207</v>
      </c>
      <c r="DI136" s="211">
        <v>3251</v>
      </c>
      <c r="DJ136" s="211">
        <v>3220</v>
      </c>
      <c r="DK136" s="211">
        <v>3287</v>
      </c>
      <c r="DL136" s="211">
        <v>3326</v>
      </c>
      <c r="DM136" s="211">
        <v>3337</v>
      </c>
      <c r="DN136" s="211">
        <v>3345</v>
      </c>
      <c r="DO136" s="211">
        <v>3354</v>
      </c>
      <c r="DP136" s="211">
        <v>3358</v>
      </c>
      <c r="DQ136" s="211">
        <v>3356</v>
      </c>
      <c r="DR136" s="211">
        <v>3373</v>
      </c>
      <c r="DS136" s="211">
        <v>3373</v>
      </c>
      <c r="DT136" s="211">
        <v>3386</v>
      </c>
      <c r="DU136" s="211">
        <v>3394</v>
      </c>
      <c r="DV136" s="211">
        <v>3416</v>
      </c>
      <c r="DW136" s="211">
        <v>3407</v>
      </c>
      <c r="DX136" s="319">
        <v>3411</v>
      </c>
      <c r="DY136" s="328">
        <v>3422</v>
      </c>
      <c r="DZ136" s="211">
        <v>3422</v>
      </c>
      <c r="EA136" s="324">
        <v>0</v>
      </c>
      <c r="EB136" s="325">
        <v>100</v>
      </c>
      <c r="EC136" s="324">
        <v>49</v>
      </c>
      <c r="ED136" s="325">
        <v>101.452712718648</v>
      </c>
    </row>
    <row r="137" spans="1:134" ht="15" customHeight="1" outlineLevel="2">
      <c r="A137" s="310">
        <v>380</v>
      </c>
      <c r="B137" s="311" t="s">
        <v>862</v>
      </c>
      <c r="C137" s="312" t="s">
        <v>422</v>
      </c>
      <c r="D137" s="313">
        <v>239</v>
      </c>
      <c r="E137" s="313">
        <v>239</v>
      </c>
      <c r="F137" s="313">
        <v>239</v>
      </c>
      <c r="G137" s="313">
        <v>239</v>
      </c>
      <c r="H137" s="313">
        <v>236</v>
      </c>
      <c r="I137" s="313">
        <v>260</v>
      </c>
      <c r="J137" s="313">
        <v>260</v>
      </c>
      <c r="K137" s="313">
        <v>260</v>
      </c>
      <c r="L137" s="313">
        <v>260</v>
      </c>
      <c r="M137" s="313">
        <v>260</v>
      </c>
      <c r="N137" s="313">
        <v>260</v>
      </c>
      <c r="O137" s="313">
        <v>265</v>
      </c>
      <c r="P137" s="211">
        <v>265</v>
      </c>
      <c r="Q137" s="211">
        <v>245</v>
      </c>
      <c r="R137" s="211">
        <v>239</v>
      </c>
      <c r="S137" s="211">
        <v>343</v>
      </c>
      <c r="T137" s="211">
        <v>343</v>
      </c>
      <c r="U137" s="211">
        <v>352</v>
      </c>
      <c r="V137" s="211">
        <v>352</v>
      </c>
      <c r="W137" s="211">
        <v>352</v>
      </c>
      <c r="X137" s="211">
        <v>356</v>
      </c>
      <c r="Y137" s="211">
        <v>356</v>
      </c>
      <c r="Z137" s="211">
        <v>359</v>
      </c>
      <c r="AA137" s="211">
        <v>359</v>
      </c>
      <c r="AB137" s="313">
        <v>358</v>
      </c>
      <c r="AC137" s="313">
        <v>355</v>
      </c>
      <c r="AD137" s="313">
        <v>354</v>
      </c>
      <c r="AE137" s="313">
        <v>354</v>
      </c>
      <c r="AF137" s="313">
        <v>359</v>
      </c>
      <c r="AG137" s="313">
        <v>357</v>
      </c>
      <c r="AH137" s="313">
        <v>358</v>
      </c>
      <c r="AI137" s="313">
        <v>360</v>
      </c>
      <c r="AJ137" s="313">
        <v>358</v>
      </c>
      <c r="AK137" s="313">
        <v>359</v>
      </c>
      <c r="AL137" s="313">
        <v>359</v>
      </c>
      <c r="AM137" s="313">
        <v>359</v>
      </c>
      <c r="AN137" s="211">
        <v>358</v>
      </c>
      <c r="AO137" s="211">
        <v>357</v>
      </c>
      <c r="AP137" s="211">
        <v>355</v>
      </c>
      <c r="AQ137" s="211">
        <v>353</v>
      </c>
      <c r="AR137" s="211">
        <v>348</v>
      </c>
      <c r="AS137" s="211">
        <v>347</v>
      </c>
      <c r="AT137" s="211">
        <v>346</v>
      </c>
      <c r="AU137" s="211">
        <v>342</v>
      </c>
      <c r="AV137" s="211">
        <v>342</v>
      </c>
      <c r="AW137" s="211">
        <v>341</v>
      </c>
      <c r="AX137" s="211">
        <v>339</v>
      </c>
      <c r="AY137" s="211">
        <v>339</v>
      </c>
      <c r="AZ137" s="313">
        <v>339</v>
      </c>
      <c r="BA137" s="313">
        <v>339</v>
      </c>
      <c r="BB137" s="313">
        <v>338</v>
      </c>
      <c r="BC137" s="313">
        <v>339</v>
      </c>
      <c r="BD137" s="313">
        <v>339</v>
      </c>
      <c r="BE137" s="313">
        <v>339</v>
      </c>
      <c r="BF137" s="313">
        <v>339</v>
      </c>
      <c r="BG137" s="313">
        <v>338</v>
      </c>
      <c r="BH137" s="313">
        <v>337</v>
      </c>
      <c r="BI137" s="313">
        <v>337</v>
      </c>
      <c r="BJ137" s="313">
        <v>339</v>
      </c>
      <c r="BK137" s="313">
        <v>338</v>
      </c>
      <c r="BL137" s="211">
        <v>342</v>
      </c>
      <c r="BM137" s="211">
        <v>342</v>
      </c>
      <c r="BN137" s="211">
        <v>344</v>
      </c>
      <c r="BO137" s="211">
        <v>344</v>
      </c>
      <c r="BP137" s="211">
        <v>344</v>
      </c>
      <c r="BQ137" s="211">
        <v>345</v>
      </c>
      <c r="BR137" s="211">
        <v>341</v>
      </c>
      <c r="BS137" s="211">
        <v>340</v>
      </c>
      <c r="BT137" s="211">
        <v>338</v>
      </c>
      <c r="BU137" s="211">
        <v>338</v>
      </c>
      <c r="BV137" s="211">
        <v>334</v>
      </c>
      <c r="BW137" s="211">
        <v>333</v>
      </c>
      <c r="BX137" s="313">
        <v>335</v>
      </c>
      <c r="BY137" s="313">
        <v>334</v>
      </c>
      <c r="BZ137" s="313">
        <v>343</v>
      </c>
      <c r="CA137" s="313">
        <v>344</v>
      </c>
      <c r="CB137" s="313">
        <v>346</v>
      </c>
      <c r="CC137" s="313">
        <v>345</v>
      </c>
      <c r="CD137" s="313">
        <v>347</v>
      </c>
      <c r="CE137" s="313">
        <v>345</v>
      </c>
      <c r="CF137" s="313">
        <v>347</v>
      </c>
      <c r="CG137" s="313">
        <v>349</v>
      </c>
      <c r="CH137" s="313">
        <v>348</v>
      </c>
      <c r="CI137" s="313">
        <v>350</v>
      </c>
      <c r="CJ137" s="211">
        <v>351</v>
      </c>
      <c r="CK137" s="211">
        <v>347</v>
      </c>
      <c r="CL137" s="211">
        <v>346</v>
      </c>
      <c r="CM137" s="211">
        <v>347</v>
      </c>
      <c r="CN137" s="211">
        <v>346</v>
      </c>
      <c r="CO137" s="211">
        <v>346</v>
      </c>
      <c r="CP137" s="211">
        <v>345</v>
      </c>
      <c r="CQ137" s="211">
        <v>344</v>
      </c>
      <c r="CR137" s="211">
        <v>344</v>
      </c>
      <c r="CS137" s="211">
        <v>343</v>
      </c>
      <c r="CT137" s="211">
        <v>340</v>
      </c>
      <c r="CU137" s="211">
        <v>339</v>
      </c>
      <c r="CV137" s="313">
        <v>338</v>
      </c>
      <c r="CW137" s="313">
        <v>339</v>
      </c>
      <c r="CX137" s="313">
        <v>336</v>
      </c>
      <c r="CY137" s="313">
        <v>337</v>
      </c>
      <c r="CZ137" s="313">
        <v>335</v>
      </c>
      <c r="DA137" s="313">
        <v>339</v>
      </c>
      <c r="DB137" s="313">
        <v>342</v>
      </c>
      <c r="DC137" s="313">
        <v>342</v>
      </c>
      <c r="DD137" s="313">
        <v>342</v>
      </c>
      <c r="DE137" s="313">
        <v>344</v>
      </c>
      <c r="DF137" s="313">
        <v>343</v>
      </c>
      <c r="DG137" s="313">
        <v>340</v>
      </c>
      <c r="DH137" s="211">
        <v>342</v>
      </c>
      <c r="DI137" s="211">
        <v>339</v>
      </c>
      <c r="DJ137" s="211">
        <v>331</v>
      </c>
      <c r="DK137" s="211">
        <v>334</v>
      </c>
      <c r="DL137" s="211">
        <v>335</v>
      </c>
      <c r="DM137" s="211">
        <v>334</v>
      </c>
      <c r="DN137" s="211">
        <v>339</v>
      </c>
      <c r="DO137" s="211">
        <v>340</v>
      </c>
      <c r="DP137" s="211">
        <v>341</v>
      </c>
      <c r="DQ137" s="211">
        <v>349</v>
      </c>
      <c r="DR137" s="211">
        <v>349</v>
      </c>
      <c r="DS137" s="211">
        <v>349</v>
      </c>
      <c r="DT137" s="211">
        <v>348</v>
      </c>
      <c r="DU137" s="211">
        <v>348</v>
      </c>
      <c r="DV137" s="211">
        <v>349</v>
      </c>
      <c r="DW137" s="211">
        <v>350</v>
      </c>
      <c r="DX137" s="319">
        <v>352</v>
      </c>
      <c r="DY137" s="328">
        <v>351</v>
      </c>
      <c r="DZ137" s="211">
        <v>352</v>
      </c>
      <c r="EA137" s="324">
        <v>1</v>
      </c>
      <c r="EB137" s="325">
        <v>100.2849002849</v>
      </c>
      <c r="EC137" s="324">
        <v>3</v>
      </c>
      <c r="ED137" s="325">
        <v>100.85959885386799</v>
      </c>
    </row>
    <row r="138" spans="1:134" ht="15" customHeight="1" outlineLevel="2">
      <c r="A138" s="310">
        <v>631</v>
      </c>
      <c r="B138" s="311" t="s">
        <v>862</v>
      </c>
      <c r="C138" s="312" t="s">
        <v>445</v>
      </c>
      <c r="D138" s="313">
        <v>312</v>
      </c>
      <c r="E138" s="313">
        <v>311</v>
      </c>
      <c r="F138" s="313">
        <v>313</v>
      </c>
      <c r="G138" s="313">
        <v>313</v>
      </c>
      <c r="H138" s="313">
        <v>313</v>
      </c>
      <c r="I138" s="313">
        <v>341</v>
      </c>
      <c r="J138" s="313">
        <v>340</v>
      </c>
      <c r="K138" s="313">
        <v>339</v>
      </c>
      <c r="L138" s="313">
        <v>339</v>
      </c>
      <c r="M138" s="313">
        <v>338</v>
      </c>
      <c r="N138" s="313">
        <v>336</v>
      </c>
      <c r="O138" s="313">
        <v>343</v>
      </c>
      <c r="P138" s="211">
        <v>340</v>
      </c>
      <c r="Q138" s="211">
        <v>310</v>
      </c>
      <c r="R138" s="211">
        <v>306</v>
      </c>
      <c r="S138" s="211">
        <v>479</v>
      </c>
      <c r="T138" s="211">
        <v>476</v>
      </c>
      <c r="U138" s="211">
        <v>484</v>
      </c>
      <c r="V138" s="211">
        <v>484</v>
      </c>
      <c r="W138" s="211">
        <v>480</v>
      </c>
      <c r="X138" s="211">
        <v>480</v>
      </c>
      <c r="Y138" s="211">
        <v>485</v>
      </c>
      <c r="Z138" s="211">
        <v>482</v>
      </c>
      <c r="AA138" s="211">
        <v>481</v>
      </c>
      <c r="AB138" s="313">
        <v>481</v>
      </c>
      <c r="AC138" s="313">
        <v>481</v>
      </c>
      <c r="AD138" s="313">
        <v>481</v>
      </c>
      <c r="AE138" s="313">
        <v>481</v>
      </c>
      <c r="AF138" s="313">
        <v>482</v>
      </c>
      <c r="AG138" s="313">
        <v>482</v>
      </c>
      <c r="AH138" s="313">
        <v>480</v>
      </c>
      <c r="AI138" s="313">
        <v>481</v>
      </c>
      <c r="AJ138" s="313">
        <v>480</v>
      </c>
      <c r="AK138" s="313">
        <v>481</v>
      </c>
      <c r="AL138" s="313">
        <v>479</v>
      </c>
      <c r="AM138" s="313">
        <v>479</v>
      </c>
      <c r="AN138" s="211">
        <v>478</v>
      </c>
      <c r="AO138" s="211">
        <v>476</v>
      </c>
      <c r="AP138" s="211">
        <v>472</v>
      </c>
      <c r="AQ138" s="211">
        <v>472</v>
      </c>
      <c r="AR138" s="211">
        <v>475</v>
      </c>
      <c r="AS138" s="211">
        <v>474</v>
      </c>
      <c r="AT138" s="211">
        <v>472</v>
      </c>
      <c r="AU138" s="211">
        <v>468</v>
      </c>
      <c r="AV138" s="211">
        <v>467</v>
      </c>
      <c r="AW138" s="211">
        <v>467</v>
      </c>
      <c r="AX138" s="211">
        <v>465</v>
      </c>
      <c r="AY138" s="211">
        <v>464</v>
      </c>
      <c r="AZ138" s="313">
        <v>465</v>
      </c>
      <c r="BA138" s="313">
        <v>465</v>
      </c>
      <c r="BB138" s="313">
        <v>464</v>
      </c>
      <c r="BC138" s="313">
        <v>467</v>
      </c>
      <c r="BD138" s="313">
        <v>463</v>
      </c>
      <c r="BE138" s="313">
        <v>459</v>
      </c>
      <c r="BF138" s="313">
        <v>455</v>
      </c>
      <c r="BG138" s="313">
        <v>458</v>
      </c>
      <c r="BH138" s="313">
        <v>457</v>
      </c>
      <c r="BI138" s="313">
        <v>457</v>
      </c>
      <c r="BJ138" s="313">
        <v>459</v>
      </c>
      <c r="BK138" s="313">
        <v>460</v>
      </c>
      <c r="BL138" s="211">
        <v>483</v>
      </c>
      <c r="BM138" s="211">
        <v>483</v>
      </c>
      <c r="BN138" s="211">
        <v>492</v>
      </c>
      <c r="BO138" s="211">
        <v>493</v>
      </c>
      <c r="BP138" s="211">
        <v>493</v>
      </c>
      <c r="BQ138" s="211">
        <v>495</v>
      </c>
      <c r="BR138" s="211">
        <v>494</v>
      </c>
      <c r="BS138" s="211">
        <v>498</v>
      </c>
      <c r="BT138" s="211">
        <v>497</v>
      </c>
      <c r="BU138" s="211">
        <v>491</v>
      </c>
      <c r="BV138" s="211">
        <v>489</v>
      </c>
      <c r="BW138" s="211">
        <v>488</v>
      </c>
      <c r="BX138" s="313">
        <v>490</v>
      </c>
      <c r="BY138" s="313">
        <v>496</v>
      </c>
      <c r="BZ138" s="313">
        <v>521</v>
      </c>
      <c r="CA138" s="313">
        <v>519</v>
      </c>
      <c r="CB138" s="313">
        <v>517</v>
      </c>
      <c r="CC138" s="313">
        <v>517</v>
      </c>
      <c r="CD138" s="313">
        <v>517</v>
      </c>
      <c r="CE138" s="313">
        <v>517</v>
      </c>
      <c r="CF138" s="313">
        <v>519</v>
      </c>
      <c r="CG138" s="313">
        <v>523</v>
      </c>
      <c r="CH138" s="313">
        <v>519</v>
      </c>
      <c r="CI138" s="313">
        <v>516</v>
      </c>
      <c r="CJ138" s="211">
        <v>507</v>
      </c>
      <c r="CK138" s="211">
        <v>511</v>
      </c>
      <c r="CL138" s="211">
        <v>517</v>
      </c>
      <c r="CM138" s="211">
        <v>519</v>
      </c>
      <c r="CN138" s="211">
        <v>518</v>
      </c>
      <c r="CO138" s="211">
        <v>527</v>
      </c>
      <c r="CP138" s="211">
        <v>532</v>
      </c>
      <c r="CQ138" s="211">
        <v>540</v>
      </c>
      <c r="CR138" s="211">
        <v>543</v>
      </c>
      <c r="CS138" s="211">
        <v>540</v>
      </c>
      <c r="CT138" s="211">
        <v>540</v>
      </c>
      <c r="CU138" s="211">
        <v>536</v>
      </c>
      <c r="CV138" s="313">
        <v>531</v>
      </c>
      <c r="CW138" s="313">
        <v>535</v>
      </c>
      <c r="CX138" s="313">
        <v>542</v>
      </c>
      <c r="CY138" s="313">
        <v>546</v>
      </c>
      <c r="CZ138" s="313">
        <v>546</v>
      </c>
      <c r="DA138" s="313">
        <v>545</v>
      </c>
      <c r="DB138" s="313">
        <v>547</v>
      </c>
      <c r="DC138" s="313">
        <v>547</v>
      </c>
      <c r="DD138" s="313">
        <v>547</v>
      </c>
      <c r="DE138" s="313">
        <v>550</v>
      </c>
      <c r="DF138" s="313">
        <v>551</v>
      </c>
      <c r="DG138" s="313">
        <v>545</v>
      </c>
      <c r="DH138" s="211">
        <v>540</v>
      </c>
      <c r="DI138" s="211">
        <v>555</v>
      </c>
      <c r="DJ138" s="211">
        <v>550</v>
      </c>
      <c r="DK138" s="211">
        <v>559</v>
      </c>
      <c r="DL138" s="211">
        <v>558</v>
      </c>
      <c r="DM138" s="211">
        <v>560</v>
      </c>
      <c r="DN138" s="211">
        <v>560</v>
      </c>
      <c r="DO138" s="211">
        <v>562</v>
      </c>
      <c r="DP138" s="211">
        <v>565</v>
      </c>
      <c r="DQ138" s="211">
        <v>575</v>
      </c>
      <c r="DR138" s="211">
        <v>576</v>
      </c>
      <c r="DS138" s="211">
        <v>576</v>
      </c>
      <c r="DT138" s="211">
        <v>572</v>
      </c>
      <c r="DU138" s="211">
        <v>571</v>
      </c>
      <c r="DV138" s="211">
        <v>573</v>
      </c>
      <c r="DW138" s="211">
        <v>574</v>
      </c>
      <c r="DX138" s="319">
        <v>574</v>
      </c>
      <c r="DY138" s="328">
        <v>576</v>
      </c>
      <c r="DZ138" s="211">
        <v>574</v>
      </c>
      <c r="EA138" s="324">
        <v>-2</v>
      </c>
      <c r="EB138" s="325">
        <v>99.6527777777778</v>
      </c>
      <c r="EC138" s="324">
        <v>-2</v>
      </c>
      <c r="ED138" s="325">
        <v>99.6527777777778</v>
      </c>
    </row>
    <row r="139" spans="1:134">
      <c r="C139" s="153"/>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v>4998</v>
      </c>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c r="BH139" s="42"/>
      <c r="BI139" s="42"/>
      <c r="BJ139" s="42"/>
      <c r="BK139" s="42"/>
      <c r="BL139" s="42"/>
      <c r="BM139" s="42"/>
      <c r="BN139" s="42"/>
      <c r="BO139" s="42"/>
      <c r="BP139" s="42"/>
      <c r="BQ139" s="42"/>
      <c r="BR139" s="42"/>
      <c r="BS139" s="42"/>
      <c r="BT139" s="42"/>
      <c r="BU139" s="42"/>
      <c r="BV139" s="42"/>
      <c r="BW139" s="42"/>
      <c r="BX139" s="42"/>
      <c r="BY139" s="42"/>
      <c r="BZ139" s="42"/>
      <c r="CA139" s="42"/>
      <c r="CB139" s="42"/>
      <c r="CC139" s="42"/>
      <c r="CD139" s="42"/>
      <c r="CE139" s="42"/>
      <c r="CF139" s="42"/>
      <c r="CG139" s="42"/>
      <c r="CH139" s="42"/>
      <c r="CI139" s="42"/>
      <c r="CJ139" s="42"/>
      <c r="CK139" s="42"/>
      <c r="CL139" s="42"/>
      <c r="CM139" s="42"/>
      <c r="CN139" s="42"/>
      <c r="CO139" s="42"/>
      <c r="CP139" s="42"/>
      <c r="CQ139" s="42"/>
      <c r="CR139" s="42"/>
      <c r="CS139" s="42"/>
      <c r="CT139" s="42"/>
      <c r="CU139" s="42"/>
      <c r="CV139" s="42"/>
      <c r="CW139" s="42"/>
      <c r="CX139" s="42"/>
      <c r="CY139" s="42"/>
      <c r="CZ139" s="42"/>
      <c r="DA139" s="42"/>
      <c r="DB139" s="42"/>
      <c r="DC139" s="42"/>
      <c r="DD139" s="42"/>
      <c r="DE139" s="42"/>
      <c r="DF139" s="42"/>
      <c r="DG139" s="42"/>
      <c r="DH139" s="42"/>
      <c r="DI139" s="42"/>
      <c r="DJ139" s="42"/>
      <c r="DK139" s="42"/>
      <c r="DL139" s="42"/>
      <c r="DM139" s="42"/>
      <c r="DN139" s="42"/>
      <c r="DO139" s="42"/>
      <c r="DP139" s="42"/>
      <c r="DQ139" s="42"/>
      <c r="DR139" s="42"/>
      <c r="DS139" s="42"/>
      <c r="DT139" s="42"/>
      <c r="DU139" s="42"/>
      <c r="DV139" s="42"/>
      <c r="DW139" s="42"/>
      <c r="DX139" s="42"/>
      <c r="DY139" s="42"/>
      <c r="DZ139" s="42"/>
    </row>
    <row r="140" spans="1:134" ht="12.75" customHeight="1">
      <c r="DT140" s="340" t="s">
        <v>541</v>
      </c>
      <c r="DU140" s="947" t="s">
        <v>900</v>
      </c>
      <c r="DV140" s="948"/>
      <c r="DW140" s="948"/>
      <c r="DX140" s="949"/>
      <c r="DY140" s="341" t="s">
        <v>901</v>
      </c>
      <c r="DZ140" s="765" t="s">
        <v>509</v>
      </c>
    </row>
    <row r="141" spans="1:134">
      <c r="DT141" s="177" t="s">
        <v>544</v>
      </c>
      <c r="DU141" s="758" t="s">
        <v>545</v>
      </c>
      <c r="DV141" s="759"/>
      <c r="DW141" s="759"/>
      <c r="DX141" s="759"/>
      <c r="DY141" s="759"/>
      <c r="DZ141" s="764"/>
    </row>
    <row r="142" spans="1:134">
      <c r="DT142" s="178" t="s">
        <v>546</v>
      </c>
      <c r="DU142" s="258" t="s">
        <v>547</v>
      </c>
      <c r="DV142" s="259"/>
      <c r="DW142" s="259"/>
      <c r="DX142" s="259"/>
      <c r="DY142" s="259"/>
      <c r="DZ142" s="762"/>
    </row>
  </sheetData>
  <sheetProtection autoFilter="0"/>
  <autoFilter ref="EA2:ED141" xr:uid="{00000000-0009-0000-0000-000011000000}"/>
  <mergeCells count="25">
    <mergeCell ref="CJ2:CU2"/>
    <mergeCell ref="CV2:DG2"/>
    <mergeCell ref="DH2:DS2"/>
    <mergeCell ref="DT2:DZ2"/>
    <mergeCell ref="DU140:DX140"/>
    <mergeCell ref="DO1:DQ1"/>
    <mergeCell ref="DR1:DZ1"/>
    <mergeCell ref="EA1:EB1"/>
    <mergeCell ref="EC1:ED1"/>
    <mergeCell ref="EE2:EF2"/>
    <mergeCell ref="EE7:EF7"/>
    <mergeCell ref="A2:A3"/>
    <mergeCell ref="B2:B3"/>
    <mergeCell ref="C2:C3"/>
    <mergeCell ref="EA2:EA3"/>
    <mergeCell ref="EB2:EB3"/>
    <mergeCell ref="EC2:EC3"/>
    <mergeCell ref="ED2:ED3"/>
    <mergeCell ref="D2:O2"/>
    <mergeCell ref="P2:AA2"/>
    <mergeCell ref="AB2:AM2"/>
    <mergeCell ref="AN2:AY2"/>
    <mergeCell ref="AZ2:BK2"/>
    <mergeCell ref="BL2:BW2"/>
    <mergeCell ref="BX2:CI2"/>
  </mergeCells>
  <conditionalFormatting sqref="EA4:EA138">
    <cfRule type="iconSet" priority="1">
      <iconSet iconSet="3Arrows">
        <cfvo type="percent" val="0"/>
        <cfvo type="num" val="0"/>
        <cfvo type="num" val="1"/>
      </iconSet>
    </cfRule>
  </conditionalFormatting>
  <conditionalFormatting sqref="EB4:EB138">
    <cfRule type="iconSet" priority="3">
      <iconSet iconSet="3Symbols2">
        <cfvo type="percent" val="0"/>
        <cfvo type="num" val="0.1"/>
        <cfvo type="num" val="0.5"/>
      </iconSet>
    </cfRule>
  </conditionalFormatting>
  <conditionalFormatting sqref="EC4:EC138">
    <cfRule type="iconSet" priority="4">
      <iconSet iconSet="3Arrows">
        <cfvo type="percent" val="0"/>
        <cfvo type="num" val="0"/>
        <cfvo type="num" val="1"/>
      </iconSet>
    </cfRule>
  </conditionalFormatting>
  <conditionalFormatting sqref="ED4:ED138">
    <cfRule type="iconSet" priority="2">
      <iconSet iconSet="3Symbols2">
        <cfvo type="percent" val="0"/>
        <cfvo type="num" val="0.1"/>
        <cfvo type="num" val="0.5"/>
      </iconSet>
    </cfRule>
  </conditionalFormatting>
  <hyperlinks>
    <hyperlink ref="EG1" location="INDICE!B2" display="Indice" xr:uid="{00000000-0004-0000-1100-000000000000}"/>
  </hyperlinks>
  <pageMargins left="0.75" right="0.75" top="1" bottom="1" header="0" footer="0"/>
  <pageSetup paperSize="9" orientation="portrait"/>
  <headerFooter alignWithMargins="0"/>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WUF146"/>
  <sheetViews>
    <sheetView showGridLines="0" showRowColHeaders="0" zoomScale="80" zoomScaleNormal="80" workbookViewId="0">
      <pane xSplit="2" ySplit="7" topLeftCell="C8" activePane="bottomRight" state="frozen"/>
      <selection pane="topRight" activeCell="C1" sqref="C1"/>
      <selection pane="bottomLeft" activeCell="A8" sqref="A8"/>
      <selection pane="bottomRight" activeCell="C8" sqref="C8"/>
    </sheetView>
  </sheetViews>
  <sheetFormatPr baseColWidth="10" defaultColWidth="0" defaultRowHeight="12.75"/>
  <cols>
    <col min="1" max="1" width="9.7109375" customWidth="1"/>
    <col min="2" max="2" width="20.140625" style="193" customWidth="1"/>
    <col min="3" max="3" width="10.5703125" style="193" customWidth="1"/>
    <col min="4" max="4" width="6.28515625" style="193" customWidth="1"/>
    <col min="5" max="5" width="9.140625" style="193" customWidth="1"/>
    <col min="6" max="6" width="6" style="193" customWidth="1"/>
    <col min="7" max="7" width="9.7109375" style="193" customWidth="1"/>
    <col min="8" max="8" width="8" style="277" customWidth="1"/>
    <col min="9" max="9" width="12" style="193" customWidth="1"/>
    <col min="10" max="10" width="12" style="277" customWidth="1"/>
    <col min="11" max="11" width="11.140625" style="193" customWidth="1"/>
    <col min="12" max="12" width="12" style="193" customWidth="1"/>
    <col min="13" max="13" width="10.140625" style="193" customWidth="1"/>
    <col min="14" max="14" width="8.28515625" style="277" customWidth="1"/>
    <col min="15" max="15" width="10" style="193" customWidth="1"/>
    <col min="16" max="16" width="7" style="277" customWidth="1"/>
    <col min="17" max="17" width="11.140625" style="193" customWidth="1"/>
    <col min="18" max="18" width="6.85546875" style="277" customWidth="1"/>
    <col min="19" max="19" width="10.85546875" style="193" customWidth="1"/>
    <col min="20" max="20" width="6.85546875" style="277" customWidth="1"/>
    <col min="21" max="21" width="10" style="193" customWidth="1"/>
    <col min="22" max="22" width="6.85546875" style="277" customWidth="1"/>
    <col min="23" max="23" width="9.5703125" style="193" customWidth="1"/>
    <col min="24" max="24" width="6.28515625" style="277" customWidth="1"/>
    <col min="25" max="25" width="11" style="193" customWidth="1"/>
    <col min="26" max="26" width="6.85546875" style="277" customWidth="1"/>
    <col min="27" max="27" width="9.5703125" style="193" customWidth="1"/>
    <col min="28" max="28" width="6.28515625" style="277" customWidth="1"/>
    <col min="29" max="29" width="12" style="193" customWidth="1"/>
    <col min="30" max="30" width="6.85546875" style="277" customWidth="1"/>
    <col min="31" max="31" width="11.28515625" style="193" customWidth="1"/>
    <col min="32" max="32" width="6.85546875" style="277" customWidth="1"/>
    <col min="33" max="33" width="11.7109375" style="193" customWidth="1"/>
    <col min="34" max="34" width="11.140625" style="277" customWidth="1"/>
    <col min="35" max="35" width="10.7109375" style="193" customWidth="1"/>
    <col min="36" max="36" width="6.85546875" style="277" customWidth="1"/>
    <col min="37" max="37" width="9.7109375" style="193" customWidth="1"/>
    <col min="38" max="38" width="6" style="277" customWidth="1"/>
    <col min="39" max="39" width="10.28515625" style="193" customWidth="1"/>
    <col min="40" max="40" width="6.28515625" style="277" customWidth="1"/>
    <col min="41" max="41" width="20.7109375" style="193" customWidth="1"/>
    <col min="42" max="42" width="23" style="193" customWidth="1"/>
    <col min="43" max="43" width="16" style="193" customWidth="1"/>
    <col min="44" max="44" width="13" style="193" hidden="1"/>
    <col min="45" max="218" width="11.42578125" style="193" hidden="1"/>
    <col min="219" max="219" width="20.140625" style="193" hidden="1"/>
    <col min="220" max="220" width="7.5703125" style="193" hidden="1"/>
    <col min="221" max="221" width="9.140625" style="193" hidden="1"/>
    <col min="222" max="223" width="7.5703125" style="193" hidden="1"/>
    <col min="224" max="224" width="12.140625" style="193" hidden="1"/>
    <col min="225" max="225" width="10.5703125" style="193" hidden="1"/>
    <col min="226" max="226" width="9.140625" style="193" hidden="1"/>
    <col min="227" max="227" width="7.5703125" style="193" hidden="1"/>
    <col min="228" max="228" width="11.5703125" style="193" hidden="1"/>
    <col min="229" max="474" width="11.42578125" style="193" hidden="1"/>
    <col min="475" max="475" width="20.140625" style="193" hidden="1"/>
    <col min="476" max="476" width="7.5703125" style="193" hidden="1"/>
    <col min="477" max="477" width="9.140625" style="193" hidden="1"/>
    <col min="478" max="479" width="7.5703125" style="193" hidden="1"/>
    <col min="480" max="480" width="12.140625" style="193" hidden="1"/>
    <col min="481" max="481" width="10.5703125" style="193" hidden="1"/>
    <col min="482" max="482" width="9.140625" style="193" hidden="1"/>
    <col min="483" max="483" width="7.5703125" style="193" hidden="1"/>
    <col min="484" max="484" width="11.5703125" style="193" hidden="1"/>
    <col min="485" max="730" width="11.42578125" style="193" hidden="1"/>
    <col min="731" max="731" width="20.140625" style="193" hidden="1"/>
    <col min="732" max="732" width="7.5703125" style="193" hidden="1"/>
    <col min="733" max="733" width="9.140625" style="193" hidden="1"/>
    <col min="734" max="735" width="7.5703125" style="193" hidden="1"/>
    <col min="736" max="736" width="12.140625" style="193" hidden="1"/>
    <col min="737" max="737" width="10.5703125" style="193" hidden="1"/>
    <col min="738" max="738" width="9.140625" style="193" hidden="1"/>
    <col min="739" max="739" width="7.5703125" style="193" hidden="1"/>
    <col min="740" max="740" width="11.5703125" style="193" hidden="1"/>
    <col min="741" max="986" width="11.42578125" style="193" hidden="1"/>
    <col min="987" max="987" width="20.140625" style="193" hidden="1"/>
    <col min="988" max="988" width="7.5703125" style="193" hidden="1"/>
    <col min="989" max="989" width="9.140625" style="193" hidden="1"/>
    <col min="990" max="991" width="7.5703125" style="193" hidden="1"/>
    <col min="992" max="992" width="12.140625" style="193" hidden="1"/>
    <col min="993" max="993" width="10.5703125" style="193" hidden="1"/>
    <col min="994" max="994" width="9.140625" style="193" hidden="1"/>
    <col min="995" max="995" width="7.5703125" style="193" hidden="1"/>
    <col min="996" max="996" width="11.5703125" style="193" hidden="1"/>
    <col min="997" max="1242" width="11.42578125" style="193" hidden="1"/>
    <col min="1243" max="1243" width="20.140625" style="193" hidden="1"/>
    <col min="1244" max="1244" width="7.5703125" style="193" hidden="1"/>
    <col min="1245" max="1245" width="9.140625" style="193" hidden="1"/>
    <col min="1246" max="1247" width="7.5703125" style="193" hidden="1"/>
    <col min="1248" max="1248" width="12.140625" style="193" hidden="1"/>
    <col min="1249" max="1249" width="10.5703125" style="193" hidden="1"/>
    <col min="1250" max="1250" width="9.140625" style="193" hidden="1"/>
    <col min="1251" max="1251" width="7.5703125" style="193" hidden="1"/>
    <col min="1252" max="1252" width="11.5703125" style="193" hidden="1"/>
    <col min="1253" max="1498" width="11.42578125" style="193" hidden="1"/>
    <col min="1499" max="1499" width="20.140625" style="193" hidden="1"/>
    <col min="1500" max="1500" width="7.5703125" style="193" hidden="1"/>
    <col min="1501" max="1501" width="9.140625" style="193" hidden="1"/>
    <col min="1502" max="1503" width="7.5703125" style="193" hidden="1"/>
    <col min="1504" max="1504" width="12.140625" style="193" hidden="1"/>
    <col min="1505" max="1505" width="10.5703125" style="193" hidden="1"/>
    <col min="1506" max="1506" width="9.140625" style="193" hidden="1"/>
    <col min="1507" max="1507" width="7.5703125" style="193" hidden="1"/>
    <col min="1508" max="1508" width="11.5703125" style="193" hidden="1"/>
    <col min="1509" max="1754" width="11.42578125" style="193" hidden="1"/>
    <col min="1755" max="1755" width="20.140625" style="193" hidden="1"/>
    <col min="1756" max="1756" width="7.5703125" style="193" hidden="1"/>
    <col min="1757" max="1757" width="9.140625" style="193" hidden="1"/>
    <col min="1758" max="1759" width="7.5703125" style="193" hidden="1"/>
    <col min="1760" max="1760" width="12.140625" style="193" hidden="1"/>
    <col min="1761" max="1761" width="10.5703125" style="193" hidden="1"/>
    <col min="1762" max="1762" width="9.140625" style="193" hidden="1"/>
    <col min="1763" max="1763" width="7.5703125" style="193" hidden="1"/>
    <col min="1764" max="1764" width="11.5703125" style="193" hidden="1"/>
    <col min="1765" max="2010" width="11.42578125" style="193" hidden="1"/>
    <col min="2011" max="2011" width="20.140625" style="193" hidden="1"/>
    <col min="2012" max="2012" width="7.5703125" style="193" hidden="1"/>
    <col min="2013" max="2013" width="9.140625" style="193" hidden="1"/>
    <col min="2014" max="2015" width="7.5703125" style="193" hidden="1"/>
    <col min="2016" max="2016" width="12.140625" style="193" hidden="1"/>
    <col min="2017" max="2017" width="10.5703125" style="193" hidden="1"/>
    <col min="2018" max="2018" width="9.140625" style="193" hidden="1"/>
    <col min="2019" max="2019" width="7.5703125" style="193" hidden="1"/>
    <col min="2020" max="2020" width="11.5703125" style="193" hidden="1"/>
    <col min="2021" max="2266" width="11.42578125" style="193" hidden="1"/>
    <col min="2267" max="2267" width="20.140625" style="193" hidden="1"/>
    <col min="2268" max="2268" width="7.5703125" style="193" hidden="1"/>
    <col min="2269" max="2269" width="9.140625" style="193" hidden="1"/>
    <col min="2270" max="2271" width="7.5703125" style="193" hidden="1"/>
    <col min="2272" max="2272" width="12.140625" style="193" hidden="1"/>
    <col min="2273" max="2273" width="10.5703125" style="193" hidden="1"/>
    <col min="2274" max="2274" width="9.140625" style="193" hidden="1"/>
    <col min="2275" max="2275" width="7.5703125" style="193" hidden="1"/>
    <col min="2276" max="2276" width="11.5703125" style="193" hidden="1"/>
    <col min="2277" max="2522" width="11.42578125" style="193" hidden="1"/>
    <col min="2523" max="2523" width="20.140625" style="193" hidden="1"/>
    <col min="2524" max="2524" width="7.5703125" style="193" hidden="1"/>
    <col min="2525" max="2525" width="9.140625" style="193" hidden="1"/>
    <col min="2526" max="2527" width="7.5703125" style="193" hidden="1"/>
    <col min="2528" max="2528" width="12.140625" style="193" hidden="1"/>
    <col min="2529" max="2529" width="10.5703125" style="193" hidden="1"/>
    <col min="2530" max="2530" width="9.140625" style="193" hidden="1"/>
    <col min="2531" max="2531" width="7.5703125" style="193" hidden="1"/>
    <col min="2532" max="2532" width="11.5703125" style="193" hidden="1"/>
    <col min="2533" max="2778" width="11.42578125" style="193" hidden="1"/>
    <col min="2779" max="2779" width="20.140625" style="193" hidden="1"/>
    <col min="2780" max="2780" width="7.5703125" style="193" hidden="1"/>
    <col min="2781" max="2781" width="9.140625" style="193" hidden="1"/>
    <col min="2782" max="2783" width="7.5703125" style="193" hidden="1"/>
    <col min="2784" max="2784" width="12.140625" style="193" hidden="1"/>
    <col min="2785" max="2785" width="10.5703125" style="193" hidden="1"/>
    <col min="2786" max="2786" width="9.140625" style="193" hidden="1"/>
    <col min="2787" max="2787" width="7.5703125" style="193" hidden="1"/>
    <col min="2788" max="2788" width="11.5703125" style="193" hidden="1"/>
    <col min="2789" max="3034" width="11.42578125" style="193" hidden="1"/>
    <col min="3035" max="3035" width="20.140625" style="193" hidden="1"/>
    <col min="3036" max="3036" width="7.5703125" style="193" hidden="1"/>
    <col min="3037" max="3037" width="9.140625" style="193" hidden="1"/>
    <col min="3038" max="3039" width="7.5703125" style="193" hidden="1"/>
    <col min="3040" max="3040" width="12.140625" style="193" hidden="1"/>
    <col min="3041" max="3041" width="10.5703125" style="193" hidden="1"/>
    <col min="3042" max="3042" width="9.140625" style="193" hidden="1"/>
    <col min="3043" max="3043" width="7.5703125" style="193" hidden="1"/>
    <col min="3044" max="3044" width="11.5703125" style="193" hidden="1"/>
    <col min="3045" max="3290" width="11.42578125" style="193" hidden="1"/>
    <col min="3291" max="3291" width="20.140625" style="193" hidden="1"/>
    <col min="3292" max="3292" width="7.5703125" style="193" hidden="1"/>
    <col min="3293" max="3293" width="9.140625" style="193" hidden="1"/>
    <col min="3294" max="3295" width="7.5703125" style="193" hidden="1"/>
    <col min="3296" max="3296" width="12.140625" style="193" hidden="1"/>
    <col min="3297" max="3297" width="10.5703125" style="193" hidden="1"/>
    <col min="3298" max="3298" width="9.140625" style="193" hidden="1"/>
    <col min="3299" max="3299" width="7.5703125" style="193" hidden="1"/>
    <col min="3300" max="3300" width="11.5703125" style="193" hidden="1"/>
    <col min="3301" max="3546" width="11.42578125" style="193" hidden="1"/>
    <col min="3547" max="3547" width="20.140625" style="193" hidden="1"/>
    <col min="3548" max="3548" width="7.5703125" style="193" hidden="1"/>
    <col min="3549" max="3549" width="9.140625" style="193" hidden="1"/>
    <col min="3550" max="3551" width="7.5703125" style="193" hidden="1"/>
    <col min="3552" max="3552" width="12.140625" style="193" hidden="1"/>
    <col min="3553" max="3553" width="10.5703125" style="193" hidden="1"/>
    <col min="3554" max="3554" width="9.140625" style="193" hidden="1"/>
    <col min="3555" max="3555" width="7.5703125" style="193" hidden="1"/>
    <col min="3556" max="3556" width="11.5703125" style="193" hidden="1"/>
    <col min="3557" max="3802" width="11.42578125" style="193" hidden="1"/>
    <col min="3803" max="3803" width="20.140625" style="193" hidden="1"/>
    <col min="3804" max="3804" width="7.5703125" style="193" hidden="1"/>
    <col min="3805" max="3805" width="9.140625" style="193" hidden="1"/>
    <col min="3806" max="3807" width="7.5703125" style="193" hidden="1"/>
    <col min="3808" max="3808" width="12.140625" style="193" hidden="1"/>
    <col min="3809" max="3809" width="10.5703125" style="193" hidden="1"/>
    <col min="3810" max="3810" width="9.140625" style="193" hidden="1"/>
    <col min="3811" max="3811" width="7.5703125" style="193" hidden="1"/>
    <col min="3812" max="3812" width="11.5703125" style="193" hidden="1"/>
    <col min="3813" max="4058" width="11.42578125" style="193" hidden="1"/>
    <col min="4059" max="4059" width="20.140625" style="193" hidden="1"/>
    <col min="4060" max="4060" width="7.5703125" style="193" hidden="1"/>
    <col min="4061" max="4061" width="9.140625" style="193" hidden="1"/>
    <col min="4062" max="4063" width="7.5703125" style="193" hidden="1"/>
    <col min="4064" max="4064" width="12.140625" style="193" hidden="1"/>
    <col min="4065" max="4065" width="10.5703125" style="193" hidden="1"/>
    <col min="4066" max="4066" width="9.140625" style="193" hidden="1"/>
    <col min="4067" max="4067" width="7.5703125" style="193" hidden="1"/>
    <col min="4068" max="4068" width="11.5703125" style="193" hidden="1"/>
    <col min="4069" max="4314" width="11.42578125" style="193" hidden="1"/>
    <col min="4315" max="4315" width="20.140625" style="193" hidden="1"/>
    <col min="4316" max="4316" width="7.5703125" style="193" hidden="1"/>
    <col min="4317" max="4317" width="9.140625" style="193" hidden="1"/>
    <col min="4318" max="4319" width="7.5703125" style="193" hidden="1"/>
    <col min="4320" max="4320" width="12.140625" style="193" hidden="1"/>
    <col min="4321" max="4321" width="10.5703125" style="193" hidden="1"/>
    <col min="4322" max="4322" width="9.140625" style="193" hidden="1"/>
    <col min="4323" max="4323" width="7.5703125" style="193" hidden="1"/>
    <col min="4324" max="4324" width="11.5703125" style="193" hidden="1"/>
    <col min="4325" max="4570" width="11.42578125" style="193" hidden="1"/>
    <col min="4571" max="4571" width="20.140625" style="193" hidden="1"/>
    <col min="4572" max="4572" width="7.5703125" style="193" hidden="1"/>
    <col min="4573" max="4573" width="9.140625" style="193" hidden="1"/>
    <col min="4574" max="4575" width="7.5703125" style="193" hidden="1"/>
    <col min="4576" max="4576" width="12.140625" style="193" hidden="1"/>
    <col min="4577" max="4577" width="10.5703125" style="193" hidden="1"/>
    <col min="4578" max="4578" width="9.140625" style="193" hidden="1"/>
    <col min="4579" max="4579" width="7.5703125" style="193" hidden="1"/>
    <col min="4580" max="4580" width="11.5703125" style="193" hidden="1"/>
    <col min="4581" max="4826" width="11.42578125" style="193" hidden="1"/>
    <col min="4827" max="4827" width="20.140625" style="193" hidden="1"/>
    <col min="4828" max="4828" width="7.5703125" style="193" hidden="1"/>
    <col min="4829" max="4829" width="9.140625" style="193" hidden="1"/>
    <col min="4830" max="4831" width="7.5703125" style="193" hidden="1"/>
    <col min="4832" max="4832" width="12.140625" style="193" hidden="1"/>
    <col min="4833" max="4833" width="10.5703125" style="193" hidden="1"/>
    <col min="4834" max="4834" width="9.140625" style="193" hidden="1"/>
    <col min="4835" max="4835" width="7.5703125" style="193" hidden="1"/>
    <col min="4836" max="4836" width="11.5703125" style="193" hidden="1"/>
    <col min="4837" max="5082" width="11.42578125" style="193" hidden="1"/>
    <col min="5083" max="5083" width="20.140625" style="193" hidden="1"/>
    <col min="5084" max="5084" width="7.5703125" style="193" hidden="1"/>
    <col min="5085" max="5085" width="9.140625" style="193" hidden="1"/>
    <col min="5086" max="5087" width="7.5703125" style="193" hidden="1"/>
    <col min="5088" max="5088" width="12.140625" style="193" hidden="1"/>
    <col min="5089" max="5089" width="10.5703125" style="193" hidden="1"/>
    <col min="5090" max="5090" width="9.140625" style="193" hidden="1"/>
    <col min="5091" max="5091" width="7.5703125" style="193" hidden="1"/>
    <col min="5092" max="5092" width="11.5703125" style="193" hidden="1"/>
    <col min="5093" max="5338" width="11.42578125" style="193" hidden="1"/>
    <col min="5339" max="5339" width="20.140625" style="193" hidden="1"/>
    <col min="5340" max="5340" width="7.5703125" style="193" hidden="1"/>
    <col min="5341" max="5341" width="9.140625" style="193" hidden="1"/>
    <col min="5342" max="5343" width="7.5703125" style="193" hidden="1"/>
    <col min="5344" max="5344" width="12.140625" style="193" hidden="1"/>
    <col min="5345" max="5345" width="10.5703125" style="193" hidden="1"/>
    <col min="5346" max="5346" width="9.140625" style="193" hidden="1"/>
    <col min="5347" max="5347" width="7.5703125" style="193" hidden="1"/>
    <col min="5348" max="5348" width="11.5703125" style="193" hidden="1"/>
    <col min="5349" max="5594" width="11.42578125" style="193" hidden="1"/>
    <col min="5595" max="5595" width="20.140625" style="193" hidden="1"/>
    <col min="5596" max="5596" width="7.5703125" style="193" hidden="1"/>
    <col min="5597" max="5597" width="9.140625" style="193" hidden="1"/>
    <col min="5598" max="5599" width="7.5703125" style="193" hidden="1"/>
    <col min="5600" max="5600" width="12.140625" style="193" hidden="1"/>
    <col min="5601" max="5601" width="10.5703125" style="193" hidden="1"/>
    <col min="5602" max="5602" width="9.140625" style="193" hidden="1"/>
    <col min="5603" max="5603" width="7.5703125" style="193" hidden="1"/>
    <col min="5604" max="5604" width="11.5703125" style="193" hidden="1"/>
    <col min="5605" max="5850" width="11.42578125" style="193" hidden="1"/>
    <col min="5851" max="5851" width="20.140625" style="193" hidden="1"/>
    <col min="5852" max="5852" width="7.5703125" style="193" hidden="1"/>
    <col min="5853" max="5853" width="9.140625" style="193" hidden="1"/>
    <col min="5854" max="5855" width="7.5703125" style="193" hidden="1"/>
    <col min="5856" max="5856" width="12.140625" style="193" hidden="1"/>
    <col min="5857" max="5857" width="10.5703125" style="193" hidden="1"/>
    <col min="5858" max="5858" width="9.140625" style="193" hidden="1"/>
    <col min="5859" max="5859" width="7.5703125" style="193" hidden="1"/>
    <col min="5860" max="5860" width="11.5703125" style="193" hidden="1"/>
    <col min="5861" max="6106" width="11.42578125" style="193" hidden="1"/>
    <col min="6107" max="6107" width="20.140625" style="193" hidden="1"/>
    <col min="6108" max="6108" width="7.5703125" style="193" hidden="1"/>
    <col min="6109" max="6109" width="9.140625" style="193" hidden="1"/>
    <col min="6110" max="6111" width="7.5703125" style="193" hidden="1"/>
    <col min="6112" max="6112" width="12.140625" style="193" hidden="1"/>
    <col min="6113" max="6113" width="10.5703125" style="193" hidden="1"/>
    <col min="6114" max="6114" width="9.140625" style="193" hidden="1"/>
    <col min="6115" max="6115" width="7.5703125" style="193" hidden="1"/>
    <col min="6116" max="6116" width="11.5703125" style="193" hidden="1"/>
    <col min="6117" max="6362" width="11.42578125" style="193" hidden="1"/>
    <col min="6363" max="6363" width="20.140625" style="193" hidden="1"/>
    <col min="6364" max="6364" width="7.5703125" style="193" hidden="1"/>
    <col min="6365" max="6365" width="9.140625" style="193" hidden="1"/>
    <col min="6366" max="6367" width="7.5703125" style="193" hidden="1"/>
    <col min="6368" max="6368" width="12.140625" style="193" hidden="1"/>
    <col min="6369" max="6369" width="10.5703125" style="193" hidden="1"/>
    <col min="6370" max="6370" width="9.140625" style="193" hidden="1"/>
    <col min="6371" max="6371" width="7.5703125" style="193" hidden="1"/>
    <col min="6372" max="6372" width="11.5703125" style="193" hidden="1"/>
    <col min="6373" max="6618" width="11.42578125" style="193" hidden="1"/>
    <col min="6619" max="6619" width="20.140625" style="193" hidden="1"/>
    <col min="6620" max="6620" width="7.5703125" style="193" hidden="1"/>
    <col min="6621" max="6621" width="9.140625" style="193" hidden="1"/>
    <col min="6622" max="6623" width="7.5703125" style="193" hidden="1"/>
    <col min="6624" max="6624" width="12.140625" style="193" hidden="1"/>
    <col min="6625" max="6625" width="10.5703125" style="193" hidden="1"/>
    <col min="6626" max="6626" width="9.140625" style="193" hidden="1"/>
    <col min="6627" max="6627" width="7.5703125" style="193" hidden="1"/>
    <col min="6628" max="6628" width="11.5703125" style="193" hidden="1"/>
    <col min="6629" max="6874" width="11.42578125" style="193" hidden="1"/>
    <col min="6875" max="6875" width="20.140625" style="193" hidden="1"/>
    <col min="6876" max="6876" width="7.5703125" style="193" hidden="1"/>
    <col min="6877" max="6877" width="9.140625" style="193" hidden="1"/>
    <col min="6878" max="6879" width="7.5703125" style="193" hidden="1"/>
    <col min="6880" max="6880" width="12.140625" style="193" hidden="1"/>
    <col min="6881" max="6881" width="10.5703125" style="193" hidden="1"/>
    <col min="6882" max="6882" width="9.140625" style="193" hidden="1"/>
    <col min="6883" max="6883" width="7.5703125" style="193" hidden="1"/>
    <col min="6884" max="6884" width="11.5703125" style="193" hidden="1"/>
    <col min="6885" max="7130" width="11.42578125" style="193" hidden="1"/>
    <col min="7131" max="7131" width="20.140625" style="193" hidden="1"/>
    <col min="7132" max="7132" width="7.5703125" style="193" hidden="1"/>
    <col min="7133" max="7133" width="9.140625" style="193" hidden="1"/>
    <col min="7134" max="7135" width="7.5703125" style="193" hidden="1"/>
    <col min="7136" max="7136" width="12.140625" style="193" hidden="1"/>
    <col min="7137" max="7137" width="10.5703125" style="193" hidden="1"/>
    <col min="7138" max="7138" width="9.140625" style="193" hidden="1"/>
    <col min="7139" max="7139" width="7.5703125" style="193" hidden="1"/>
    <col min="7140" max="7140" width="11.5703125" style="193" hidden="1"/>
    <col min="7141" max="7386" width="11.42578125" style="193" hidden="1"/>
    <col min="7387" max="7387" width="20.140625" style="193" hidden="1"/>
    <col min="7388" max="7388" width="7.5703125" style="193" hidden="1"/>
    <col min="7389" max="7389" width="9.140625" style="193" hidden="1"/>
    <col min="7390" max="7391" width="7.5703125" style="193" hidden="1"/>
    <col min="7392" max="7392" width="12.140625" style="193" hidden="1"/>
    <col min="7393" max="7393" width="10.5703125" style="193" hidden="1"/>
    <col min="7394" max="7394" width="9.140625" style="193" hidden="1"/>
    <col min="7395" max="7395" width="7.5703125" style="193" hidden="1"/>
    <col min="7396" max="7396" width="11.5703125" style="193" hidden="1"/>
    <col min="7397" max="7642" width="11.42578125" style="193" hidden="1"/>
    <col min="7643" max="7643" width="20.140625" style="193" hidden="1"/>
    <col min="7644" max="7644" width="7.5703125" style="193" hidden="1"/>
    <col min="7645" max="7645" width="9.140625" style="193" hidden="1"/>
    <col min="7646" max="7647" width="7.5703125" style="193" hidden="1"/>
    <col min="7648" max="7648" width="12.140625" style="193" hidden="1"/>
    <col min="7649" max="7649" width="10.5703125" style="193" hidden="1"/>
    <col min="7650" max="7650" width="9.140625" style="193" hidden="1"/>
    <col min="7651" max="7651" width="7.5703125" style="193" hidden="1"/>
    <col min="7652" max="7652" width="11.5703125" style="193" hidden="1"/>
    <col min="7653" max="7898" width="11.42578125" style="193" hidden="1"/>
    <col min="7899" max="7899" width="20.140625" style="193" hidden="1"/>
    <col min="7900" max="7900" width="7.5703125" style="193" hidden="1"/>
    <col min="7901" max="7901" width="9.140625" style="193" hidden="1"/>
    <col min="7902" max="7903" width="7.5703125" style="193" hidden="1"/>
    <col min="7904" max="7904" width="12.140625" style="193" hidden="1"/>
    <col min="7905" max="7905" width="10.5703125" style="193" hidden="1"/>
    <col min="7906" max="7906" width="9.140625" style="193" hidden="1"/>
    <col min="7907" max="7907" width="7.5703125" style="193" hidden="1"/>
    <col min="7908" max="7908" width="11.5703125" style="193" hidden="1"/>
    <col min="7909" max="8154" width="11.42578125" style="193" hidden="1"/>
    <col min="8155" max="8155" width="20.140625" style="193" hidden="1"/>
    <col min="8156" max="8156" width="7.5703125" style="193" hidden="1"/>
    <col min="8157" max="8157" width="9.140625" style="193" hidden="1"/>
    <col min="8158" max="8159" width="7.5703125" style="193" hidden="1"/>
    <col min="8160" max="8160" width="12.140625" style="193" hidden="1"/>
    <col min="8161" max="8161" width="10.5703125" style="193" hidden="1"/>
    <col min="8162" max="8162" width="9.140625" style="193" hidden="1"/>
    <col min="8163" max="8163" width="7.5703125" style="193" hidden="1"/>
    <col min="8164" max="8164" width="11.5703125" style="193" hidden="1"/>
    <col min="8165" max="8410" width="11.42578125" style="193" hidden="1"/>
    <col min="8411" max="8411" width="20.140625" style="193" hidden="1"/>
    <col min="8412" max="8412" width="7.5703125" style="193" hidden="1"/>
    <col min="8413" max="8413" width="9.140625" style="193" hidden="1"/>
    <col min="8414" max="8415" width="7.5703125" style="193" hidden="1"/>
    <col min="8416" max="8416" width="12.140625" style="193" hidden="1"/>
    <col min="8417" max="8417" width="10.5703125" style="193" hidden="1"/>
    <col min="8418" max="8418" width="9.140625" style="193" hidden="1"/>
    <col min="8419" max="8419" width="7.5703125" style="193" hidden="1"/>
    <col min="8420" max="8420" width="11.5703125" style="193" hidden="1"/>
    <col min="8421" max="8666" width="11.42578125" style="193" hidden="1"/>
    <col min="8667" max="8667" width="20.140625" style="193" hidden="1"/>
    <col min="8668" max="8668" width="7.5703125" style="193" hidden="1"/>
    <col min="8669" max="8669" width="9.140625" style="193" hidden="1"/>
    <col min="8670" max="8671" width="7.5703125" style="193" hidden="1"/>
    <col min="8672" max="8672" width="12.140625" style="193" hidden="1"/>
    <col min="8673" max="8673" width="10.5703125" style="193" hidden="1"/>
    <col min="8674" max="8674" width="9.140625" style="193" hidden="1"/>
    <col min="8675" max="8675" width="7.5703125" style="193" hidden="1"/>
    <col min="8676" max="8676" width="11.5703125" style="193" hidden="1"/>
    <col min="8677" max="8922" width="11.42578125" style="193" hidden="1"/>
    <col min="8923" max="8923" width="20.140625" style="193" hidden="1"/>
    <col min="8924" max="8924" width="7.5703125" style="193" hidden="1"/>
    <col min="8925" max="8925" width="9.140625" style="193" hidden="1"/>
    <col min="8926" max="8927" width="7.5703125" style="193" hidden="1"/>
    <col min="8928" max="8928" width="12.140625" style="193" hidden="1"/>
    <col min="8929" max="8929" width="10.5703125" style="193" hidden="1"/>
    <col min="8930" max="8930" width="9.140625" style="193" hidden="1"/>
    <col min="8931" max="8931" width="7.5703125" style="193" hidden="1"/>
    <col min="8932" max="8932" width="11.5703125" style="193" hidden="1"/>
    <col min="8933" max="9178" width="11.42578125" style="193" hidden="1"/>
    <col min="9179" max="9179" width="20.140625" style="193" hidden="1"/>
    <col min="9180" max="9180" width="7.5703125" style="193" hidden="1"/>
    <col min="9181" max="9181" width="9.140625" style="193" hidden="1"/>
    <col min="9182" max="9183" width="7.5703125" style="193" hidden="1"/>
    <col min="9184" max="9184" width="12.140625" style="193" hidden="1"/>
    <col min="9185" max="9185" width="10.5703125" style="193" hidden="1"/>
    <col min="9186" max="9186" width="9.140625" style="193" hidden="1"/>
    <col min="9187" max="9187" width="7.5703125" style="193" hidden="1"/>
    <col min="9188" max="9188" width="11.5703125" style="193" hidden="1"/>
    <col min="9189" max="9434" width="11.42578125" style="193" hidden="1"/>
    <col min="9435" max="9435" width="20.140625" style="193" hidden="1"/>
    <col min="9436" max="9436" width="7.5703125" style="193" hidden="1"/>
    <col min="9437" max="9437" width="9.140625" style="193" hidden="1"/>
    <col min="9438" max="9439" width="7.5703125" style="193" hidden="1"/>
    <col min="9440" max="9440" width="12.140625" style="193" hidden="1"/>
    <col min="9441" max="9441" width="10.5703125" style="193" hidden="1"/>
    <col min="9442" max="9442" width="9.140625" style="193" hidden="1"/>
    <col min="9443" max="9443" width="7.5703125" style="193" hidden="1"/>
    <col min="9444" max="9444" width="11.5703125" style="193" hidden="1"/>
    <col min="9445" max="9690" width="11.42578125" style="193" hidden="1"/>
    <col min="9691" max="9691" width="20.140625" style="193" hidden="1"/>
    <col min="9692" max="9692" width="7.5703125" style="193" hidden="1"/>
    <col min="9693" max="9693" width="9.140625" style="193" hidden="1"/>
    <col min="9694" max="9695" width="7.5703125" style="193" hidden="1"/>
    <col min="9696" max="9696" width="12.140625" style="193" hidden="1"/>
    <col min="9697" max="9697" width="10.5703125" style="193" hidden="1"/>
    <col min="9698" max="9698" width="9.140625" style="193" hidden="1"/>
    <col min="9699" max="9699" width="7.5703125" style="193" hidden="1"/>
    <col min="9700" max="9700" width="11.5703125" style="193" hidden="1"/>
    <col min="9701" max="9946" width="11.42578125" style="193" hidden="1"/>
    <col min="9947" max="9947" width="20.140625" style="193" hidden="1"/>
    <col min="9948" max="9948" width="7.5703125" style="193" hidden="1"/>
    <col min="9949" max="9949" width="9.140625" style="193" hidden="1"/>
    <col min="9950" max="9951" width="7.5703125" style="193" hidden="1"/>
    <col min="9952" max="9952" width="12.140625" style="193" hidden="1"/>
    <col min="9953" max="9953" width="10.5703125" style="193" hidden="1"/>
    <col min="9954" max="9954" width="9.140625" style="193" hidden="1"/>
    <col min="9955" max="9955" width="7.5703125" style="193" hidden="1"/>
    <col min="9956" max="9956" width="11.5703125" style="193" hidden="1"/>
    <col min="9957" max="10202" width="11.42578125" style="193" hidden="1"/>
    <col min="10203" max="10203" width="20.140625" style="193" hidden="1"/>
    <col min="10204" max="10204" width="7.5703125" style="193" hidden="1"/>
    <col min="10205" max="10205" width="9.140625" style="193" hidden="1"/>
    <col min="10206" max="10207" width="7.5703125" style="193" hidden="1"/>
    <col min="10208" max="10208" width="12.140625" style="193" hidden="1"/>
    <col min="10209" max="10209" width="10.5703125" style="193" hidden="1"/>
    <col min="10210" max="10210" width="9.140625" style="193" hidden="1"/>
    <col min="10211" max="10211" width="7.5703125" style="193" hidden="1"/>
    <col min="10212" max="10212" width="11.5703125" style="193" hidden="1"/>
    <col min="10213" max="10458" width="11.42578125" style="193" hidden="1"/>
    <col min="10459" max="10459" width="20.140625" style="193" hidden="1"/>
    <col min="10460" max="10460" width="7.5703125" style="193" hidden="1"/>
    <col min="10461" max="10461" width="9.140625" style="193" hidden="1"/>
    <col min="10462" max="10463" width="7.5703125" style="193" hidden="1"/>
    <col min="10464" max="10464" width="12.140625" style="193" hidden="1"/>
    <col min="10465" max="10465" width="10.5703125" style="193" hidden="1"/>
    <col min="10466" max="10466" width="9.140625" style="193" hidden="1"/>
    <col min="10467" max="10467" width="7.5703125" style="193" hidden="1"/>
    <col min="10468" max="10468" width="11.5703125" style="193" hidden="1"/>
    <col min="10469" max="10714" width="11.42578125" style="193" hidden="1"/>
    <col min="10715" max="10715" width="20.140625" style="193" hidden="1"/>
    <col min="10716" max="10716" width="7.5703125" style="193" hidden="1"/>
    <col min="10717" max="10717" width="9.140625" style="193" hidden="1"/>
    <col min="10718" max="10719" width="7.5703125" style="193" hidden="1"/>
    <col min="10720" max="10720" width="12.140625" style="193" hidden="1"/>
    <col min="10721" max="10721" width="10.5703125" style="193" hidden="1"/>
    <col min="10722" max="10722" width="9.140625" style="193" hidden="1"/>
    <col min="10723" max="10723" width="7.5703125" style="193" hidden="1"/>
    <col min="10724" max="10724" width="11.5703125" style="193" hidden="1"/>
    <col min="10725" max="10970" width="11.42578125" style="193" hidden="1"/>
    <col min="10971" max="10971" width="20.140625" style="193" hidden="1"/>
    <col min="10972" max="10972" width="7.5703125" style="193" hidden="1"/>
    <col min="10973" max="10973" width="9.140625" style="193" hidden="1"/>
    <col min="10974" max="10975" width="7.5703125" style="193" hidden="1"/>
    <col min="10976" max="10976" width="12.140625" style="193" hidden="1"/>
    <col min="10977" max="10977" width="10.5703125" style="193" hidden="1"/>
    <col min="10978" max="10978" width="9.140625" style="193" hidden="1"/>
    <col min="10979" max="10979" width="7.5703125" style="193" hidden="1"/>
    <col min="10980" max="10980" width="11.5703125" style="193" hidden="1"/>
    <col min="10981" max="11226" width="11.42578125" style="193" hidden="1"/>
    <col min="11227" max="11227" width="20.140625" style="193" hidden="1"/>
    <col min="11228" max="11228" width="7.5703125" style="193" hidden="1"/>
    <col min="11229" max="11229" width="9.140625" style="193" hidden="1"/>
    <col min="11230" max="11231" width="7.5703125" style="193" hidden="1"/>
    <col min="11232" max="11232" width="12.140625" style="193" hidden="1"/>
    <col min="11233" max="11233" width="10.5703125" style="193" hidden="1"/>
    <col min="11234" max="11234" width="9.140625" style="193" hidden="1"/>
    <col min="11235" max="11235" width="7.5703125" style="193" hidden="1"/>
    <col min="11236" max="11236" width="11.5703125" style="193" hidden="1"/>
    <col min="11237" max="11482" width="11.42578125" style="193" hidden="1"/>
    <col min="11483" max="11483" width="20.140625" style="193" hidden="1"/>
    <col min="11484" max="11484" width="7.5703125" style="193" hidden="1"/>
    <col min="11485" max="11485" width="9.140625" style="193" hidden="1"/>
    <col min="11486" max="11487" width="7.5703125" style="193" hidden="1"/>
    <col min="11488" max="11488" width="12.140625" style="193" hidden="1"/>
    <col min="11489" max="11489" width="10.5703125" style="193" hidden="1"/>
    <col min="11490" max="11490" width="9.140625" style="193" hidden="1"/>
    <col min="11491" max="11491" width="7.5703125" style="193" hidden="1"/>
    <col min="11492" max="11492" width="11.5703125" style="193" hidden="1"/>
    <col min="11493" max="11738" width="11.42578125" style="193" hidden="1"/>
    <col min="11739" max="11739" width="20.140625" style="193" hidden="1"/>
    <col min="11740" max="11740" width="7.5703125" style="193" hidden="1"/>
    <col min="11741" max="11741" width="9.140625" style="193" hidden="1"/>
    <col min="11742" max="11743" width="7.5703125" style="193" hidden="1"/>
    <col min="11744" max="11744" width="12.140625" style="193" hidden="1"/>
    <col min="11745" max="11745" width="10.5703125" style="193" hidden="1"/>
    <col min="11746" max="11746" width="9.140625" style="193" hidden="1"/>
    <col min="11747" max="11747" width="7.5703125" style="193" hidden="1"/>
    <col min="11748" max="11748" width="11.5703125" style="193" hidden="1"/>
    <col min="11749" max="11994" width="11.42578125" style="193" hidden="1"/>
    <col min="11995" max="11995" width="20.140625" style="193" hidden="1"/>
    <col min="11996" max="11996" width="7.5703125" style="193" hidden="1"/>
    <col min="11997" max="11997" width="9.140625" style="193" hidden="1"/>
    <col min="11998" max="11999" width="7.5703125" style="193" hidden="1"/>
    <col min="12000" max="12000" width="12.140625" style="193" hidden="1"/>
    <col min="12001" max="12001" width="10.5703125" style="193" hidden="1"/>
    <col min="12002" max="12002" width="9.140625" style="193" hidden="1"/>
    <col min="12003" max="12003" width="7.5703125" style="193" hidden="1"/>
    <col min="12004" max="12004" width="11.5703125" style="193" hidden="1"/>
    <col min="12005" max="12250" width="11.42578125" style="193" hidden="1"/>
    <col min="12251" max="12251" width="20.140625" style="193" hidden="1"/>
    <col min="12252" max="12252" width="7.5703125" style="193" hidden="1"/>
    <col min="12253" max="12253" width="9.140625" style="193" hidden="1"/>
    <col min="12254" max="12255" width="7.5703125" style="193" hidden="1"/>
    <col min="12256" max="12256" width="12.140625" style="193" hidden="1"/>
    <col min="12257" max="12257" width="10.5703125" style="193" hidden="1"/>
    <col min="12258" max="12258" width="9.140625" style="193" hidden="1"/>
    <col min="12259" max="12259" width="7.5703125" style="193" hidden="1"/>
    <col min="12260" max="12260" width="11.5703125" style="193" hidden="1"/>
    <col min="12261" max="12506" width="11.42578125" style="193" hidden="1"/>
    <col min="12507" max="12507" width="20.140625" style="193" hidden="1"/>
    <col min="12508" max="12508" width="7.5703125" style="193" hidden="1"/>
    <col min="12509" max="12509" width="9.140625" style="193" hidden="1"/>
    <col min="12510" max="12511" width="7.5703125" style="193" hidden="1"/>
    <col min="12512" max="12512" width="12.140625" style="193" hidden="1"/>
    <col min="12513" max="12513" width="10.5703125" style="193" hidden="1"/>
    <col min="12514" max="12514" width="9.140625" style="193" hidden="1"/>
    <col min="12515" max="12515" width="7.5703125" style="193" hidden="1"/>
    <col min="12516" max="12516" width="11.5703125" style="193" hidden="1"/>
    <col min="12517" max="12762" width="11.42578125" style="193" hidden="1"/>
    <col min="12763" max="12763" width="20.140625" style="193" hidden="1"/>
    <col min="12764" max="12764" width="7.5703125" style="193" hidden="1"/>
    <col min="12765" max="12765" width="9.140625" style="193" hidden="1"/>
    <col min="12766" max="12767" width="7.5703125" style="193" hidden="1"/>
    <col min="12768" max="12768" width="12.140625" style="193" hidden="1"/>
    <col min="12769" max="12769" width="10.5703125" style="193" hidden="1"/>
    <col min="12770" max="12770" width="9.140625" style="193" hidden="1"/>
    <col min="12771" max="12771" width="7.5703125" style="193" hidden="1"/>
    <col min="12772" max="12772" width="11.5703125" style="193" hidden="1"/>
    <col min="12773" max="13018" width="11.42578125" style="193" hidden="1"/>
    <col min="13019" max="13019" width="20.140625" style="193" hidden="1"/>
    <col min="13020" max="13020" width="7.5703125" style="193" hidden="1"/>
    <col min="13021" max="13021" width="9.140625" style="193" hidden="1"/>
    <col min="13022" max="13023" width="7.5703125" style="193" hidden="1"/>
    <col min="13024" max="13024" width="12.140625" style="193" hidden="1"/>
    <col min="13025" max="13025" width="10.5703125" style="193" hidden="1"/>
    <col min="13026" max="13026" width="9.140625" style="193" hidden="1"/>
    <col min="13027" max="13027" width="7.5703125" style="193" hidden="1"/>
    <col min="13028" max="13028" width="11.5703125" style="193" hidden="1"/>
    <col min="13029" max="13274" width="11.42578125" style="193" hidden="1"/>
    <col min="13275" max="13275" width="20.140625" style="193" hidden="1"/>
    <col min="13276" max="13276" width="7.5703125" style="193" hidden="1"/>
    <col min="13277" max="13277" width="9.140625" style="193" hidden="1"/>
    <col min="13278" max="13279" width="7.5703125" style="193" hidden="1"/>
    <col min="13280" max="13280" width="12.140625" style="193" hidden="1"/>
    <col min="13281" max="13281" width="10.5703125" style="193" hidden="1"/>
    <col min="13282" max="13282" width="9.140625" style="193" hidden="1"/>
    <col min="13283" max="13283" width="7.5703125" style="193" hidden="1"/>
    <col min="13284" max="13284" width="11.5703125" style="193" hidden="1"/>
    <col min="13285" max="13530" width="11.42578125" style="193" hidden="1"/>
    <col min="13531" max="13531" width="20.140625" style="193" hidden="1"/>
    <col min="13532" max="13532" width="7.5703125" style="193" hidden="1"/>
    <col min="13533" max="13533" width="9.140625" style="193" hidden="1"/>
    <col min="13534" max="13535" width="7.5703125" style="193" hidden="1"/>
    <col min="13536" max="13536" width="12.140625" style="193" hidden="1"/>
    <col min="13537" max="13537" width="10.5703125" style="193" hidden="1"/>
    <col min="13538" max="13538" width="9.140625" style="193" hidden="1"/>
    <col min="13539" max="13539" width="7.5703125" style="193" hidden="1"/>
    <col min="13540" max="13540" width="11.5703125" style="193" hidden="1"/>
    <col min="13541" max="13786" width="11.42578125" style="193" hidden="1"/>
    <col min="13787" max="13787" width="20.140625" style="193" hidden="1"/>
    <col min="13788" max="13788" width="7.5703125" style="193" hidden="1"/>
    <col min="13789" max="13789" width="9.140625" style="193" hidden="1"/>
    <col min="13790" max="13791" width="7.5703125" style="193" hidden="1"/>
    <col min="13792" max="13792" width="12.140625" style="193" hidden="1"/>
    <col min="13793" max="13793" width="10.5703125" style="193" hidden="1"/>
    <col min="13794" max="13794" width="9.140625" style="193" hidden="1"/>
    <col min="13795" max="13795" width="7.5703125" style="193" hidden="1"/>
    <col min="13796" max="13796" width="11.5703125" style="193" hidden="1"/>
    <col min="13797" max="14042" width="11.42578125" style="193" hidden="1"/>
    <col min="14043" max="14043" width="20.140625" style="193" hidden="1"/>
    <col min="14044" max="14044" width="7.5703125" style="193" hidden="1"/>
    <col min="14045" max="14045" width="9.140625" style="193" hidden="1"/>
    <col min="14046" max="14047" width="7.5703125" style="193" hidden="1"/>
    <col min="14048" max="14048" width="12.140625" style="193" hidden="1"/>
    <col min="14049" max="14049" width="10.5703125" style="193" hidden="1"/>
    <col min="14050" max="14050" width="9.140625" style="193" hidden="1"/>
    <col min="14051" max="14051" width="7.5703125" style="193" hidden="1"/>
    <col min="14052" max="14052" width="11.5703125" style="193" hidden="1"/>
    <col min="14053" max="14298" width="11.42578125" style="193" hidden="1"/>
    <col min="14299" max="14299" width="20.140625" style="193" hidden="1"/>
    <col min="14300" max="14300" width="7.5703125" style="193" hidden="1"/>
    <col min="14301" max="14301" width="9.140625" style="193" hidden="1"/>
    <col min="14302" max="14303" width="7.5703125" style="193" hidden="1"/>
    <col min="14304" max="14304" width="12.140625" style="193" hidden="1"/>
    <col min="14305" max="14305" width="10.5703125" style="193" hidden="1"/>
    <col min="14306" max="14306" width="9.140625" style="193" hidden="1"/>
    <col min="14307" max="14307" width="7.5703125" style="193" hidden="1"/>
    <col min="14308" max="14308" width="11.5703125" style="193" hidden="1"/>
    <col min="14309" max="14554" width="11.42578125" style="193" hidden="1"/>
    <col min="14555" max="14555" width="20.140625" style="193" hidden="1"/>
    <col min="14556" max="14556" width="7.5703125" style="193" hidden="1"/>
    <col min="14557" max="14557" width="9.140625" style="193" hidden="1"/>
    <col min="14558" max="14559" width="7.5703125" style="193" hidden="1"/>
    <col min="14560" max="14560" width="12.140625" style="193" hidden="1"/>
    <col min="14561" max="14561" width="10.5703125" style="193" hidden="1"/>
    <col min="14562" max="14562" width="9.140625" style="193" hidden="1"/>
    <col min="14563" max="14563" width="7.5703125" style="193" hidden="1"/>
    <col min="14564" max="14564" width="11.5703125" style="193" hidden="1"/>
    <col min="14565" max="14810" width="11.42578125" style="193" hidden="1"/>
    <col min="14811" max="14811" width="20.140625" style="193" hidden="1"/>
    <col min="14812" max="14812" width="7.5703125" style="193" hidden="1"/>
    <col min="14813" max="14813" width="9.140625" style="193" hidden="1"/>
    <col min="14814" max="14815" width="7.5703125" style="193" hidden="1"/>
    <col min="14816" max="14816" width="12.140625" style="193" hidden="1"/>
    <col min="14817" max="14817" width="10.5703125" style="193" hidden="1"/>
    <col min="14818" max="14818" width="9.140625" style="193" hidden="1"/>
    <col min="14819" max="14819" width="7.5703125" style="193" hidden="1"/>
    <col min="14820" max="14820" width="11.5703125" style="193" hidden="1"/>
    <col min="14821" max="15066" width="11.42578125" style="193" hidden="1"/>
    <col min="15067" max="15067" width="20.140625" style="193" hidden="1"/>
    <col min="15068" max="15068" width="7.5703125" style="193" hidden="1"/>
    <col min="15069" max="15069" width="9.140625" style="193" hidden="1"/>
    <col min="15070" max="15071" width="7.5703125" style="193" hidden="1"/>
    <col min="15072" max="15072" width="12.140625" style="193" hidden="1"/>
    <col min="15073" max="15073" width="10.5703125" style="193" hidden="1"/>
    <col min="15074" max="15074" width="9.140625" style="193" hidden="1"/>
    <col min="15075" max="15075" width="7.5703125" style="193" hidden="1"/>
    <col min="15076" max="15076" width="11.5703125" style="193" hidden="1"/>
    <col min="15077" max="15322" width="11.42578125" style="193" hidden="1"/>
    <col min="15323" max="15323" width="20.140625" style="193" hidden="1"/>
    <col min="15324" max="15324" width="7.5703125" style="193" hidden="1"/>
    <col min="15325" max="15325" width="9.140625" style="193" hidden="1"/>
    <col min="15326" max="15327" width="7.5703125" style="193" hidden="1"/>
    <col min="15328" max="15328" width="12.140625" style="193" hidden="1"/>
    <col min="15329" max="15329" width="10.5703125" style="193" hidden="1"/>
    <col min="15330" max="15330" width="9.140625" style="193" hidden="1"/>
    <col min="15331" max="15331" width="7.5703125" style="193" hidden="1"/>
    <col min="15332" max="15332" width="11.5703125" style="193" hidden="1"/>
    <col min="15333" max="15578" width="11.42578125" style="193" hidden="1"/>
    <col min="15579" max="15579" width="20.140625" style="193" hidden="1"/>
    <col min="15580" max="15580" width="7.5703125" style="193" hidden="1"/>
    <col min="15581" max="15581" width="9.140625" style="193" hidden="1"/>
    <col min="15582" max="15583" width="7.5703125" style="193" hidden="1"/>
    <col min="15584" max="15584" width="12.140625" style="193" hidden="1"/>
    <col min="15585" max="15585" width="10.5703125" style="193" hidden="1"/>
    <col min="15586" max="15586" width="9.140625" style="193" hidden="1"/>
    <col min="15587" max="15587" width="7.5703125" style="193" hidden="1"/>
    <col min="15588" max="15588" width="11.5703125" style="193" hidden="1"/>
    <col min="15589" max="15834" width="11.42578125" style="193" hidden="1"/>
    <col min="15835" max="15835" width="20.140625" style="193" hidden="1"/>
    <col min="15836" max="15836" width="7.5703125" style="193" hidden="1"/>
    <col min="15837" max="15837" width="9.140625" style="193" hidden="1"/>
    <col min="15838" max="15839" width="7.5703125" style="193" hidden="1"/>
    <col min="15840" max="15840" width="12.140625" style="193" hidden="1"/>
    <col min="15841" max="15841" width="10.5703125" style="193" hidden="1"/>
    <col min="15842" max="15842" width="9.140625" style="193" hidden="1"/>
    <col min="15843" max="15843" width="7.5703125" style="193" hidden="1"/>
    <col min="15844" max="15844" width="11.5703125" style="193" hidden="1"/>
    <col min="15845" max="16090" width="11.42578125" style="193" hidden="1"/>
    <col min="16091" max="16091" width="20.140625" style="193" hidden="1"/>
    <col min="16092" max="16092" width="7.5703125" style="193" hidden="1"/>
    <col min="16093" max="16093" width="9.140625" style="193" hidden="1"/>
    <col min="16094" max="16095" width="7.5703125" style="193" hidden="1"/>
    <col min="16096" max="16096" width="12.140625" style="193" hidden="1"/>
    <col min="16097" max="16097" width="10.5703125" style="193" hidden="1"/>
    <col min="16098" max="16098" width="9.140625" style="193" hidden="1"/>
    <col min="16099" max="16099" width="7.5703125" style="193" hidden="1"/>
    <col min="16100" max="16100" width="11.5703125" style="193" hidden="1"/>
    <col min="16101" max="16384" width="11.42578125" style="193" hidden="1"/>
  </cols>
  <sheetData>
    <row r="1" spans="1:44" ht="16.5" customHeight="1">
      <c r="A1" s="961"/>
      <c r="B1" s="962"/>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5"/>
      <c r="AM1" s="965"/>
      <c r="AN1" s="965"/>
      <c r="AO1" s="965"/>
      <c r="AP1" s="966"/>
      <c r="AQ1" s="286" t="s">
        <v>509</v>
      </c>
    </row>
    <row r="2" spans="1:44" ht="19.5" customHeight="1">
      <c r="A2" s="963"/>
      <c r="B2" s="964"/>
      <c r="C2" s="967" t="s">
        <v>902</v>
      </c>
      <c r="D2" s="967"/>
      <c r="E2" s="967"/>
      <c r="F2" s="967"/>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7"/>
      <c r="AM2" s="967"/>
      <c r="AN2" s="967"/>
      <c r="AO2" s="967"/>
      <c r="AP2" s="968"/>
      <c r="AQ2" s="168" t="s">
        <v>530</v>
      </c>
    </row>
    <row r="3" spans="1:44" ht="18.75">
      <c r="A3" s="963"/>
      <c r="B3" s="964"/>
      <c r="C3" s="969" t="s">
        <v>903</v>
      </c>
      <c r="D3" s="969"/>
      <c r="E3" s="969"/>
      <c r="F3" s="969"/>
      <c r="G3" s="969"/>
      <c r="H3" s="969"/>
      <c r="I3" s="969"/>
      <c r="J3" s="969"/>
      <c r="K3" s="969"/>
      <c r="L3" s="969"/>
      <c r="M3" s="969"/>
      <c r="N3" s="969"/>
      <c r="O3" s="969"/>
      <c r="P3" s="969"/>
      <c r="Q3" s="969"/>
      <c r="R3" s="969"/>
      <c r="S3" s="969"/>
      <c r="T3" s="969"/>
      <c r="U3" s="969"/>
      <c r="V3" s="969"/>
      <c r="W3" s="969"/>
      <c r="X3" s="969"/>
      <c r="Y3" s="969"/>
      <c r="Z3" s="969"/>
      <c r="AA3" s="969"/>
      <c r="AB3" s="969"/>
      <c r="AC3" s="969"/>
      <c r="AD3" s="969"/>
      <c r="AE3" s="969"/>
      <c r="AF3" s="969"/>
      <c r="AG3" s="969"/>
      <c r="AH3" s="969"/>
      <c r="AI3" s="969"/>
      <c r="AJ3" s="969"/>
      <c r="AK3" s="969"/>
      <c r="AL3" s="969"/>
      <c r="AM3" s="969"/>
      <c r="AN3" s="969"/>
      <c r="AO3" s="969"/>
      <c r="AP3" s="970"/>
    </row>
    <row r="4" spans="1:44" ht="24" customHeight="1">
      <c r="A4" s="963"/>
      <c r="B4" s="964"/>
      <c r="C4" s="971"/>
      <c r="D4" s="971"/>
      <c r="E4" s="971"/>
      <c r="F4" s="971"/>
      <c r="G4" s="971"/>
      <c r="H4" s="971"/>
      <c r="I4" s="971"/>
      <c r="J4" s="971"/>
      <c r="K4" s="971"/>
      <c r="L4" s="971"/>
      <c r="M4" s="971"/>
      <c r="N4" s="971"/>
      <c r="O4" s="971"/>
      <c r="P4" s="971"/>
      <c r="Q4" s="971"/>
      <c r="R4" s="971"/>
      <c r="S4" s="971"/>
      <c r="T4" s="971"/>
      <c r="U4" s="971"/>
      <c r="V4" s="971"/>
      <c r="W4" s="971"/>
      <c r="X4" s="971"/>
      <c r="Y4" s="971"/>
      <c r="Z4" s="971"/>
      <c r="AA4" s="971"/>
      <c r="AB4" s="971"/>
      <c r="AC4" s="971"/>
      <c r="AD4" s="971"/>
      <c r="AE4" s="971"/>
      <c r="AF4" s="971"/>
      <c r="AG4" s="971"/>
      <c r="AH4" s="971"/>
      <c r="AI4" s="971"/>
      <c r="AJ4" s="971"/>
      <c r="AK4" s="971"/>
      <c r="AL4" s="971"/>
      <c r="AM4" s="971"/>
      <c r="AN4" s="971"/>
      <c r="AO4" s="971"/>
      <c r="AP4" s="972"/>
      <c r="AR4" s="287"/>
    </row>
    <row r="5" spans="1:44" ht="18" customHeight="1">
      <c r="A5" s="959" t="s">
        <v>904</v>
      </c>
      <c r="B5" s="960" t="s">
        <v>905</v>
      </c>
      <c r="C5" s="960" t="s">
        <v>906</v>
      </c>
      <c r="D5" s="960"/>
      <c r="E5" s="960"/>
      <c r="F5" s="960"/>
      <c r="G5" s="960"/>
      <c r="H5" s="960"/>
      <c r="I5" s="960"/>
      <c r="J5" s="960"/>
      <c r="K5" s="960"/>
      <c r="L5" s="960"/>
      <c r="M5" s="960" t="s">
        <v>907</v>
      </c>
      <c r="N5" s="960"/>
      <c r="O5" s="960"/>
      <c r="P5" s="960"/>
      <c r="Q5" s="960" t="s">
        <v>908</v>
      </c>
      <c r="R5" s="960"/>
      <c r="S5" s="960"/>
      <c r="T5" s="960"/>
      <c r="U5" s="960" t="s">
        <v>909</v>
      </c>
      <c r="V5" s="960"/>
      <c r="W5" s="960"/>
      <c r="X5" s="960"/>
      <c r="Y5" s="960" t="s">
        <v>910</v>
      </c>
      <c r="Z5" s="960"/>
      <c r="AA5" s="960"/>
      <c r="AB5" s="960"/>
      <c r="AC5" s="960" t="s">
        <v>911</v>
      </c>
      <c r="AD5" s="960"/>
      <c r="AE5" s="960"/>
      <c r="AF5" s="960"/>
      <c r="AG5" s="960"/>
      <c r="AH5" s="960"/>
      <c r="AI5" s="960"/>
      <c r="AJ5" s="960"/>
      <c r="AK5" s="960"/>
      <c r="AL5" s="960"/>
      <c r="AM5" s="960"/>
      <c r="AN5" s="960"/>
      <c r="AO5" s="960" t="s">
        <v>912</v>
      </c>
      <c r="AP5" s="960" t="s">
        <v>913</v>
      </c>
    </row>
    <row r="6" spans="1:44" ht="63" customHeight="1">
      <c r="A6" s="959"/>
      <c r="B6" s="960"/>
      <c r="C6" s="198" t="s">
        <v>914</v>
      </c>
      <c r="D6" s="198" t="s">
        <v>688</v>
      </c>
      <c r="E6" s="198" t="s">
        <v>915</v>
      </c>
      <c r="F6" s="198" t="s">
        <v>688</v>
      </c>
      <c r="G6" s="237" t="s">
        <v>916</v>
      </c>
      <c r="H6" s="278" t="s">
        <v>688</v>
      </c>
      <c r="I6" s="237" t="s">
        <v>917</v>
      </c>
      <c r="J6" s="278" t="s">
        <v>688</v>
      </c>
      <c r="K6" s="237" t="s">
        <v>1294</v>
      </c>
      <c r="L6" s="237" t="s">
        <v>1293</v>
      </c>
      <c r="M6" s="198" t="s">
        <v>918</v>
      </c>
      <c r="N6" s="278" t="s">
        <v>688</v>
      </c>
      <c r="O6" s="198" t="s">
        <v>919</v>
      </c>
      <c r="P6" s="278" t="s">
        <v>688</v>
      </c>
      <c r="Q6" s="198" t="s">
        <v>918</v>
      </c>
      <c r="R6" s="278" t="s">
        <v>688</v>
      </c>
      <c r="S6" s="198" t="s">
        <v>919</v>
      </c>
      <c r="T6" s="278" t="s">
        <v>688</v>
      </c>
      <c r="U6" s="198" t="s">
        <v>920</v>
      </c>
      <c r="V6" s="278" t="s">
        <v>688</v>
      </c>
      <c r="W6" s="198" t="s">
        <v>921</v>
      </c>
      <c r="X6" s="278" t="s">
        <v>688</v>
      </c>
      <c r="Y6" s="198" t="s">
        <v>920</v>
      </c>
      <c r="Z6" s="278" t="s">
        <v>688</v>
      </c>
      <c r="AA6" s="198" t="s">
        <v>921</v>
      </c>
      <c r="AB6" s="278" t="s">
        <v>688</v>
      </c>
      <c r="AC6" s="227" t="s">
        <v>922</v>
      </c>
      <c r="AD6" s="278" t="s">
        <v>688</v>
      </c>
      <c r="AE6" s="227" t="s">
        <v>923</v>
      </c>
      <c r="AF6" s="278" t="s">
        <v>688</v>
      </c>
      <c r="AG6" s="227" t="s">
        <v>924</v>
      </c>
      <c r="AH6" s="278" t="s">
        <v>688</v>
      </c>
      <c r="AI6" s="227" t="s">
        <v>925</v>
      </c>
      <c r="AJ6" s="278" t="s">
        <v>688</v>
      </c>
      <c r="AK6" s="227" t="s">
        <v>926</v>
      </c>
      <c r="AL6" s="278" t="s">
        <v>688</v>
      </c>
      <c r="AM6" s="227" t="s">
        <v>927</v>
      </c>
      <c r="AN6" s="278" t="s">
        <v>688</v>
      </c>
      <c r="AO6" s="960"/>
      <c r="AP6" s="960"/>
    </row>
    <row r="7" spans="1:44" ht="27.75" customHeight="1">
      <c r="A7" s="279"/>
      <c r="B7" s="279" t="s">
        <v>928</v>
      </c>
      <c r="C7" s="280">
        <v>1008000</v>
      </c>
      <c r="D7" s="281">
        <v>37.1290000696169</v>
      </c>
      <c r="E7" s="282">
        <v>545630</v>
      </c>
      <c r="F7" s="281">
        <v>20.097913003953401</v>
      </c>
      <c r="G7" s="282">
        <v>270894</v>
      </c>
      <c r="H7" s="281">
        <v>9.9781977627567393</v>
      </c>
      <c r="I7" s="282">
        <v>51277</v>
      </c>
      <c r="J7" s="281">
        <v>1.88875370691443</v>
      </c>
      <c r="K7" s="282">
        <v>109714</v>
      </c>
      <c r="L7" s="282">
        <v>729344</v>
      </c>
      <c r="M7" s="280">
        <v>1336952</v>
      </c>
      <c r="N7" s="281">
        <v>49.245725100272203</v>
      </c>
      <c r="O7" s="280">
        <v>1377907</v>
      </c>
      <c r="P7" s="281">
        <v>50.754274899727797</v>
      </c>
      <c r="Q7" s="280">
        <v>1939087</v>
      </c>
      <c r="R7" s="281">
        <v>48.336804918516599</v>
      </c>
      <c r="S7" s="280">
        <v>2072529</v>
      </c>
      <c r="T7" s="281">
        <v>51.663195081483401</v>
      </c>
      <c r="U7" s="280">
        <v>1858858</v>
      </c>
      <c r="V7" s="281">
        <v>68.469780566872899</v>
      </c>
      <c r="W7" s="280">
        <v>856001</v>
      </c>
      <c r="X7" s="281">
        <v>31.530219433127101</v>
      </c>
      <c r="Y7" s="280">
        <v>3792637</v>
      </c>
      <c r="Z7" s="281">
        <v>94.541376841651896</v>
      </c>
      <c r="AA7" s="280">
        <v>218979</v>
      </c>
      <c r="AB7" s="281">
        <v>5.4586231583481597</v>
      </c>
      <c r="AC7" s="280">
        <v>1334994</v>
      </c>
      <c r="AD7" s="281">
        <v>33.2782100779337</v>
      </c>
      <c r="AE7" s="280">
        <v>1183286</v>
      </c>
      <c r="AF7" s="281">
        <v>29.496492186689899</v>
      </c>
      <c r="AG7" s="280">
        <v>595658</v>
      </c>
      <c r="AH7" s="281">
        <v>14.848330448377901</v>
      </c>
      <c r="AI7" s="280">
        <v>883913</v>
      </c>
      <c r="AJ7" s="281">
        <v>22.0338387323213</v>
      </c>
      <c r="AK7" s="280">
        <v>8435</v>
      </c>
      <c r="AL7" s="281">
        <v>0.21026439220503701</v>
      </c>
      <c r="AM7" s="280">
        <v>5330</v>
      </c>
      <c r="AN7" s="281">
        <v>0.132864162472181</v>
      </c>
      <c r="AO7" s="288">
        <v>2714859</v>
      </c>
      <c r="AP7" s="288">
        <v>4011616</v>
      </c>
    </row>
    <row r="8" spans="1:44" ht="18" customHeight="1">
      <c r="A8" s="240">
        <v>1</v>
      </c>
      <c r="B8" s="206" t="s">
        <v>532</v>
      </c>
      <c r="C8" s="283">
        <v>31988</v>
      </c>
      <c r="D8" s="284">
        <v>54.716819760181998</v>
      </c>
      <c r="E8" s="283">
        <v>8075</v>
      </c>
      <c r="F8" s="284">
        <v>13.812627221566499</v>
      </c>
      <c r="G8" s="283">
        <v>4185</v>
      </c>
      <c r="H8" s="284">
        <v>7.1586185662236401</v>
      </c>
      <c r="I8" s="283">
        <v>742</v>
      </c>
      <c r="J8" s="284">
        <v>1.2692222165204201</v>
      </c>
      <c r="K8" s="283">
        <v>1161</v>
      </c>
      <c r="L8" s="283">
        <v>12310</v>
      </c>
      <c r="M8" s="283">
        <v>28823</v>
      </c>
      <c r="N8" s="284">
        <v>49.3029541061562</v>
      </c>
      <c r="O8" s="283">
        <v>29638</v>
      </c>
      <c r="P8" s="284">
        <v>50.6970458938438</v>
      </c>
      <c r="Q8" s="283">
        <v>15110</v>
      </c>
      <c r="R8" s="284">
        <v>58.283510125361602</v>
      </c>
      <c r="S8" s="283">
        <v>10815</v>
      </c>
      <c r="T8" s="284">
        <v>41.716489874638398</v>
      </c>
      <c r="U8" s="283">
        <v>38179</v>
      </c>
      <c r="V8" s="284">
        <v>65.306785720394799</v>
      </c>
      <c r="W8" s="283">
        <v>20282</v>
      </c>
      <c r="X8" s="284">
        <v>34.693214279605201</v>
      </c>
      <c r="Y8" s="283">
        <v>21387</v>
      </c>
      <c r="Z8" s="284">
        <v>82.495660559305705</v>
      </c>
      <c r="AA8" s="283">
        <v>4538</v>
      </c>
      <c r="AB8" s="284">
        <v>17.504339440694299</v>
      </c>
      <c r="AC8" s="283">
        <v>11843</v>
      </c>
      <c r="AD8" s="284">
        <v>45.681774349083902</v>
      </c>
      <c r="AE8" s="283">
        <v>5319</v>
      </c>
      <c r="AF8" s="284">
        <v>20.5168756027001</v>
      </c>
      <c r="AG8" s="283">
        <v>3263</v>
      </c>
      <c r="AH8" s="284">
        <v>12.5863066538091</v>
      </c>
      <c r="AI8" s="283">
        <v>5490</v>
      </c>
      <c r="AJ8" s="284">
        <v>21.176470588235301</v>
      </c>
      <c r="AK8" s="283">
        <v>4</v>
      </c>
      <c r="AL8" s="284">
        <v>1.5429122468659601E-2</v>
      </c>
      <c r="AM8" s="283">
        <v>6</v>
      </c>
      <c r="AN8" s="284">
        <v>2.3143683702989401E-2</v>
      </c>
      <c r="AO8" s="215">
        <v>58461</v>
      </c>
      <c r="AP8" s="215">
        <v>25925</v>
      </c>
      <c r="AR8" s="289"/>
    </row>
    <row r="9" spans="1:44" ht="15">
      <c r="A9" s="210">
        <v>142</v>
      </c>
      <c r="B9" s="210" t="s">
        <v>67</v>
      </c>
      <c r="C9" s="212">
        <v>1870</v>
      </c>
      <c r="D9" s="212">
        <v>0.63822525597269597</v>
      </c>
      <c r="E9" s="212">
        <v>436</v>
      </c>
      <c r="F9" s="212">
        <v>0.14880546075085299</v>
      </c>
      <c r="G9" s="212">
        <v>108</v>
      </c>
      <c r="H9" s="285">
        <v>0.14880546075085299</v>
      </c>
      <c r="I9" s="212">
        <v>42</v>
      </c>
      <c r="J9" s="285">
        <v>1.43344709897611E-2</v>
      </c>
      <c r="K9" s="212">
        <v>18</v>
      </c>
      <c r="L9" s="212">
        <v>456</v>
      </c>
      <c r="M9" s="212">
        <v>1477</v>
      </c>
      <c r="N9" s="285">
        <v>0.50409556313993198</v>
      </c>
      <c r="O9" s="212">
        <v>1453</v>
      </c>
      <c r="P9" s="285">
        <v>0.49590443686006802</v>
      </c>
      <c r="Q9" s="212">
        <v>441</v>
      </c>
      <c r="R9" s="285">
        <v>0.56035578144853904</v>
      </c>
      <c r="S9" s="212">
        <v>346</v>
      </c>
      <c r="T9" s="285">
        <v>0.43964421855146102</v>
      </c>
      <c r="U9" s="212">
        <v>1609</v>
      </c>
      <c r="V9" s="285">
        <v>0.54914675767918097</v>
      </c>
      <c r="W9" s="212">
        <v>1321</v>
      </c>
      <c r="X9" s="285">
        <v>0.45085324232081903</v>
      </c>
      <c r="Y9" s="212">
        <v>636</v>
      </c>
      <c r="Z9" s="285">
        <v>0.80813214739517203</v>
      </c>
      <c r="AA9" s="212">
        <v>151</v>
      </c>
      <c r="AB9" s="285">
        <v>0.191867852604828</v>
      </c>
      <c r="AC9" s="212">
        <v>354</v>
      </c>
      <c r="AD9" s="285">
        <v>0.44980940279542603</v>
      </c>
      <c r="AE9" s="212">
        <v>171</v>
      </c>
      <c r="AF9" s="285">
        <v>0.21728081321473999</v>
      </c>
      <c r="AG9" s="212">
        <v>87</v>
      </c>
      <c r="AH9" s="285">
        <v>0.11054637865311299</v>
      </c>
      <c r="AI9" s="212">
        <v>175</v>
      </c>
      <c r="AJ9" s="285">
        <v>0.222363405336722</v>
      </c>
      <c r="AK9" s="212">
        <v>0</v>
      </c>
      <c r="AL9" s="285">
        <v>0</v>
      </c>
      <c r="AM9" s="212">
        <v>0</v>
      </c>
      <c r="AN9" s="285">
        <v>0</v>
      </c>
      <c r="AO9" s="216">
        <v>2930</v>
      </c>
      <c r="AP9" s="216">
        <v>787</v>
      </c>
      <c r="AR9" s="289"/>
    </row>
    <row r="10" spans="1:44" ht="15">
      <c r="A10" s="210">
        <v>425</v>
      </c>
      <c r="B10" s="210" t="s">
        <v>147</v>
      </c>
      <c r="C10" s="212">
        <v>2778</v>
      </c>
      <c r="D10" s="212">
        <v>0.49316527605183702</v>
      </c>
      <c r="E10" s="212">
        <v>1088</v>
      </c>
      <c r="F10" s="212">
        <v>0.19314752352210199</v>
      </c>
      <c r="G10" s="212">
        <v>307</v>
      </c>
      <c r="H10" s="285">
        <v>0.19314752352210199</v>
      </c>
      <c r="I10" s="212">
        <v>94</v>
      </c>
      <c r="J10" s="285">
        <v>1.66873779513581E-2</v>
      </c>
      <c r="K10" s="212">
        <v>74</v>
      </c>
      <c r="L10" s="212">
        <v>1292</v>
      </c>
      <c r="M10" s="212">
        <v>2837</v>
      </c>
      <c r="N10" s="285">
        <v>0.50363926859577501</v>
      </c>
      <c r="O10" s="212">
        <v>2796</v>
      </c>
      <c r="P10" s="285">
        <v>0.49636073140422499</v>
      </c>
      <c r="Q10" s="212">
        <v>1271</v>
      </c>
      <c r="R10" s="285">
        <v>0.58490566037735803</v>
      </c>
      <c r="S10" s="212">
        <v>902</v>
      </c>
      <c r="T10" s="285">
        <v>0.41509433962264197</v>
      </c>
      <c r="U10" s="212">
        <v>2926</v>
      </c>
      <c r="V10" s="285">
        <v>0.51943902006035902</v>
      </c>
      <c r="W10" s="212">
        <v>2707</v>
      </c>
      <c r="X10" s="285">
        <v>0.48056097993964098</v>
      </c>
      <c r="Y10" s="212">
        <v>1659</v>
      </c>
      <c r="Z10" s="285">
        <v>0.76346065347445902</v>
      </c>
      <c r="AA10" s="212">
        <v>514</v>
      </c>
      <c r="AB10" s="285">
        <v>0.23653934652554101</v>
      </c>
      <c r="AC10" s="212">
        <v>1007</v>
      </c>
      <c r="AD10" s="285">
        <v>0.46341463414634099</v>
      </c>
      <c r="AE10" s="212">
        <v>431</v>
      </c>
      <c r="AF10" s="285">
        <v>0.198343304187759</v>
      </c>
      <c r="AG10" s="212">
        <v>263</v>
      </c>
      <c r="AH10" s="285">
        <v>0.121030832949839</v>
      </c>
      <c r="AI10" s="212">
        <v>471</v>
      </c>
      <c r="AJ10" s="285">
        <v>0.216751035434883</v>
      </c>
      <c r="AK10" s="212">
        <v>1</v>
      </c>
      <c r="AL10" s="285">
        <v>4.6019328117809498E-4</v>
      </c>
      <c r="AM10" s="212">
        <v>0</v>
      </c>
      <c r="AN10" s="285">
        <v>0</v>
      </c>
      <c r="AO10" s="216">
        <v>5633</v>
      </c>
      <c r="AP10" s="216">
        <v>2173</v>
      </c>
      <c r="AR10" s="289"/>
    </row>
    <row r="11" spans="1:44" ht="15">
      <c r="A11" s="210">
        <v>579</v>
      </c>
      <c r="B11" s="210" t="s">
        <v>171</v>
      </c>
      <c r="C11" s="212">
        <v>14190</v>
      </c>
      <c r="D11" s="212">
        <v>0.56461881266910696</v>
      </c>
      <c r="E11" s="212">
        <v>3741</v>
      </c>
      <c r="F11" s="212">
        <v>0.14885405061276499</v>
      </c>
      <c r="G11" s="212">
        <v>2017</v>
      </c>
      <c r="H11" s="285">
        <v>0.14885405061276499</v>
      </c>
      <c r="I11" s="212">
        <v>328</v>
      </c>
      <c r="J11" s="285">
        <v>1.30510902435142E-2</v>
      </c>
      <c r="K11" s="212">
        <v>550</v>
      </c>
      <c r="L11" s="212">
        <v>4306</v>
      </c>
      <c r="M11" s="212">
        <v>12298</v>
      </c>
      <c r="N11" s="285">
        <v>0.489336304313226</v>
      </c>
      <c r="O11" s="212">
        <v>12834</v>
      </c>
      <c r="P11" s="285">
        <v>0.51066369568677406</v>
      </c>
      <c r="Q11" s="212">
        <v>8627</v>
      </c>
      <c r="R11" s="285">
        <v>0.57532510836945605</v>
      </c>
      <c r="S11" s="212">
        <v>6368</v>
      </c>
      <c r="T11" s="285">
        <v>0.424674891630544</v>
      </c>
      <c r="U11" s="212">
        <v>19057</v>
      </c>
      <c r="V11" s="285">
        <v>0.75827630113003297</v>
      </c>
      <c r="W11" s="212">
        <v>6075</v>
      </c>
      <c r="X11" s="285">
        <v>0.241723698869967</v>
      </c>
      <c r="Y11" s="212">
        <v>12600</v>
      </c>
      <c r="Z11" s="285">
        <v>0.84028009336445497</v>
      </c>
      <c r="AA11" s="212">
        <v>2395</v>
      </c>
      <c r="AB11" s="285">
        <v>0.159719906635545</v>
      </c>
      <c r="AC11" s="212">
        <v>6688</v>
      </c>
      <c r="AD11" s="285">
        <v>0.44601533844614899</v>
      </c>
      <c r="AE11" s="212">
        <v>3109</v>
      </c>
      <c r="AF11" s="285">
        <v>0.20733577859286401</v>
      </c>
      <c r="AG11" s="212">
        <v>1937</v>
      </c>
      <c r="AH11" s="285">
        <v>0.12917639213071</v>
      </c>
      <c r="AI11" s="212">
        <v>3254</v>
      </c>
      <c r="AJ11" s="285">
        <v>0.217005668556185</v>
      </c>
      <c r="AK11" s="212">
        <v>2</v>
      </c>
      <c r="AL11" s="285">
        <v>1.33377792597533E-4</v>
      </c>
      <c r="AM11" s="212">
        <v>5</v>
      </c>
      <c r="AN11" s="285">
        <v>3.3344448149383099E-4</v>
      </c>
      <c r="AO11" s="216">
        <v>25132</v>
      </c>
      <c r="AP11" s="216">
        <v>14995</v>
      </c>
      <c r="AR11" s="289"/>
    </row>
    <row r="12" spans="1:44" ht="15">
      <c r="A12" s="210">
        <v>585</v>
      </c>
      <c r="B12" s="210" t="s">
        <v>173</v>
      </c>
      <c r="C12" s="212">
        <v>3427</v>
      </c>
      <c r="D12" s="212">
        <v>0.50672778352801995</v>
      </c>
      <c r="E12" s="212">
        <v>1519</v>
      </c>
      <c r="F12" s="212">
        <v>0.224604465473902</v>
      </c>
      <c r="G12" s="212">
        <v>459</v>
      </c>
      <c r="H12" s="285">
        <v>0.224604465473902</v>
      </c>
      <c r="I12" s="212">
        <v>163</v>
      </c>
      <c r="J12" s="285">
        <v>2.41017300014786E-2</v>
      </c>
      <c r="K12" s="212">
        <v>83</v>
      </c>
      <c r="L12" s="212">
        <v>1112</v>
      </c>
      <c r="M12" s="212">
        <v>3290</v>
      </c>
      <c r="N12" s="285">
        <v>0.48647050125683899</v>
      </c>
      <c r="O12" s="212">
        <v>3473</v>
      </c>
      <c r="P12" s="285">
        <v>0.51352949874316101</v>
      </c>
      <c r="Q12" s="212">
        <v>1522</v>
      </c>
      <c r="R12" s="285">
        <v>0.57782839787395601</v>
      </c>
      <c r="S12" s="212">
        <v>1112</v>
      </c>
      <c r="T12" s="285">
        <v>0.42217160212604399</v>
      </c>
      <c r="U12" s="212">
        <v>4579</v>
      </c>
      <c r="V12" s="285">
        <v>0.67706639065503504</v>
      </c>
      <c r="W12" s="212">
        <v>2184</v>
      </c>
      <c r="X12" s="285">
        <v>0.32293360934496501</v>
      </c>
      <c r="Y12" s="212">
        <v>2231</v>
      </c>
      <c r="Z12" s="285">
        <v>0.84700075930144303</v>
      </c>
      <c r="AA12" s="212">
        <v>403</v>
      </c>
      <c r="AB12" s="285">
        <v>0.152999240698557</v>
      </c>
      <c r="AC12" s="212">
        <v>1199</v>
      </c>
      <c r="AD12" s="285">
        <v>0.45520121488230803</v>
      </c>
      <c r="AE12" s="212">
        <v>546</v>
      </c>
      <c r="AF12" s="285">
        <v>0.207289293849658</v>
      </c>
      <c r="AG12" s="212">
        <v>323</v>
      </c>
      <c r="AH12" s="285">
        <v>0.122627182991648</v>
      </c>
      <c r="AI12" s="212">
        <v>566</v>
      </c>
      <c r="AJ12" s="285">
        <v>0.21488230827638599</v>
      </c>
      <c r="AK12" s="212">
        <v>0</v>
      </c>
      <c r="AL12" s="285">
        <v>0</v>
      </c>
      <c r="AM12" s="212">
        <v>0</v>
      </c>
      <c r="AN12" s="285">
        <v>0</v>
      </c>
      <c r="AO12" s="216">
        <v>6763</v>
      </c>
      <c r="AP12" s="216">
        <v>2634</v>
      </c>
      <c r="AR12" s="289"/>
    </row>
    <row r="13" spans="1:44" ht="15">
      <c r="A13" s="210">
        <v>591</v>
      </c>
      <c r="B13" s="210" t="s">
        <v>175</v>
      </c>
      <c r="C13" s="212">
        <v>5567</v>
      </c>
      <c r="D13" s="212">
        <v>0.57977504686523595</v>
      </c>
      <c r="E13" s="212">
        <v>518</v>
      </c>
      <c r="F13" s="212">
        <v>5.3947094355342597E-2</v>
      </c>
      <c r="G13" s="212">
        <v>704</v>
      </c>
      <c r="H13" s="285">
        <v>5.3947094355342597E-2</v>
      </c>
      <c r="I13" s="212">
        <v>33</v>
      </c>
      <c r="J13" s="285">
        <v>3.4367840033326402E-3</v>
      </c>
      <c r="K13" s="212">
        <v>216</v>
      </c>
      <c r="L13" s="212">
        <v>2564</v>
      </c>
      <c r="M13" s="212">
        <v>4672</v>
      </c>
      <c r="N13" s="285">
        <v>0.48656529889606298</v>
      </c>
      <c r="O13" s="212">
        <v>4930</v>
      </c>
      <c r="P13" s="285">
        <v>0.51343470110393696</v>
      </c>
      <c r="Q13" s="212">
        <v>2406</v>
      </c>
      <c r="R13" s="285">
        <v>0.59672619047619002</v>
      </c>
      <c r="S13" s="212">
        <v>1626</v>
      </c>
      <c r="T13" s="285">
        <v>0.40327380952380998</v>
      </c>
      <c r="U13" s="212">
        <v>5537</v>
      </c>
      <c r="V13" s="285">
        <v>0.57665069777129796</v>
      </c>
      <c r="W13" s="212">
        <v>4065</v>
      </c>
      <c r="X13" s="285">
        <v>0.42334930222870198</v>
      </c>
      <c r="Y13" s="212">
        <v>3216</v>
      </c>
      <c r="Z13" s="285">
        <v>0.797619047619048</v>
      </c>
      <c r="AA13" s="212">
        <v>816</v>
      </c>
      <c r="AB13" s="285">
        <v>0.202380952380952</v>
      </c>
      <c r="AC13" s="212">
        <v>1864</v>
      </c>
      <c r="AD13" s="285">
        <v>0.46230158730158699</v>
      </c>
      <c r="AE13" s="212">
        <v>799</v>
      </c>
      <c r="AF13" s="285">
        <v>0.198164682539683</v>
      </c>
      <c r="AG13" s="212">
        <v>541</v>
      </c>
      <c r="AH13" s="285">
        <v>0.13417658730158699</v>
      </c>
      <c r="AI13" s="212">
        <v>826</v>
      </c>
      <c r="AJ13" s="285">
        <v>0.20486111111111099</v>
      </c>
      <c r="AK13" s="212">
        <v>1</v>
      </c>
      <c r="AL13" s="285">
        <v>2.48015873015873E-4</v>
      </c>
      <c r="AM13" s="212">
        <v>1</v>
      </c>
      <c r="AN13" s="285">
        <v>2.48015873015873E-4</v>
      </c>
      <c r="AO13" s="216">
        <v>9602</v>
      </c>
      <c r="AP13" s="216">
        <v>4032</v>
      </c>
      <c r="AR13" s="289"/>
    </row>
    <row r="14" spans="1:44" ht="15">
      <c r="A14" s="210">
        <v>893</v>
      </c>
      <c r="B14" s="210" t="s">
        <v>265</v>
      </c>
      <c r="C14" s="212">
        <v>4156</v>
      </c>
      <c r="D14" s="212">
        <v>0.49470301154624402</v>
      </c>
      <c r="E14" s="212">
        <v>773</v>
      </c>
      <c r="F14" s="212">
        <v>9.20128556124271E-2</v>
      </c>
      <c r="G14" s="212">
        <v>590</v>
      </c>
      <c r="H14" s="285">
        <v>9.20128556124271E-2</v>
      </c>
      <c r="I14" s="212">
        <v>82</v>
      </c>
      <c r="J14" s="285">
        <v>9.7607427687180105E-3</v>
      </c>
      <c r="K14" s="212">
        <v>220</v>
      </c>
      <c r="L14" s="212">
        <v>2580</v>
      </c>
      <c r="M14" s="212">
        <v>4249</v>
      </c>
      <c r="N14" s="285">
        <v>0.50577312224735105</v>
      </c>
      <c r="O14" s="212">
        <v>4152</v>
      </c>
      <c r="P14" s="285">
        <v>0.49422687775264901</v>
      </c>
      <c r="Q14" s="212">
        <v>843</v>
      </c>
      <c r="R14" s="285">
        <v>0.64647239263803702</v>
      </c>
      <c r="S14" s="212">
        <v>461</v>
      </c>
      <c r="T14" s="285">
        <v>0.35352760736196298</v>
      </c>
      <c r="U14" s="212">
        <v>4471</v>
      </c>
      <c r="V14" s="285">
        <v>0.53219854779192999</v>
      </c>
      <c r="W14" s="212">
        <v>3930</v>
      </c>
      <c r="X14" s="285">
        <v>0.46780145220807001</v>
      </c>
      <c r="Y14" s="212">
        <v>1045</v>
      </c>
      <c r="Z14" s="285">
        <v>0.80138036809815905</v>
      </c>
      <c r="AA14" s="212">
        <v>259</v>
      </c>
      <c r="AB14" s="285">
        <v>0.19861963190184001</v>
      </c>
      <c r="AC14" s="212">
        <v>731</v>
      </c>
      <c r="AD14" s="285">
        <v>0.56058282208589005</v>
      </c>
      <c r="AE14" s="212">
        <v>263</v>
      </c>
      <c r="AF14" s="285">
        <v>0.20168711656441701</v>
      </c>
      <c r="AG14" s="212">
        <v>112</v>
      </c>
      <c r="AH14" s="285">
        <v>8.5889570552147201E-2</v>
      </c>
      <c r="AI14" s="212">
        <v>198</v>
      </c>
      <c r="AJ14" s="285">
        <v>0.151840490797546</v>
      </c>
      <c r="AK14" s="212">
        <v>0</v>
      </c>
      <c r="AL14" s="285">
        <v>0</v>
      </c>
      <c r="AM14" s="212">
        <v>0</v>
      </c>
      <c r="AN14" s="285">
        <v>0</v>
      </c>
      <c r="AO14" s="216">
        <v>8401</v>
      </c>
      <c r="AP14" s="216">
        <v>1304</v>
      </c>
      <c r="AR14" s="289"/>
    </row>
    <row r="15" spans="1:44" ht="16.5" customHeight="1">
      <c r="A15" s="240">
        <v>2</v>
      </c>
      <c r="B15" s="206" t="s">
        <v>533</v>
      </c>
      <c r="C15" s="283">
        <v>112600</v>
      </c>
      <c r="D15" s="284">
        <v>49.710390619481501</v>
      </c>
      <c r="E15" s="283">
        <v>15291</v>
      </c>
      <c r="F15" s="284">
        <v>6.7506357279084597</v>
      </c>
      <c r="G15" s="283">
        <v>17150</v>
      </c>
      <c r="H15" s="284">
        <v>7.5713427986155297</v>
      </c>
      <c r="I15" s="283">
        <v>1438</v>
      </c>
      <c r="J15" s="284">
        <v>0.63484495302677102</v>
      </c>
      <c r="K15" s="283">
        <v>5361</v>
      </c>
      <c r="L15" s="283">
        <v>74672</v>
      </c>
      <c r="M15" s="283">
        <v>112143</v>
      </c>
      <c r="N15" s="284">
        <v>49.5086353040899</v>
      </c>
      <c r="O15" s="283">
        <v>114369</v>
      </c>
      <c r="P15" s="284">
        <v>50.4913646959101</v>
      </c>
      <c r="Q15" s="283">
        <v>18909</v>
      </c>
      <c r="R15" s="284">
        <v>53.383586008300199</v>
      </c>
      <c r="S15" s="283">
        <v>16512</v>
      </c>
      <c r="T15" s="284">
        <v>46.616413991699801</v>
      </c>
      <c r="U15" s="283">
        <v>140071</v>
      </c>
      <c r="V15" s="284">
        <v>61.838224906406701</v>
      </c>
      <c r="W15" s="283">
        <v>86441</v>
      </c>
      <c r="X15" s="284">
        <v>38.161775093593299</v>
      </c>
      <c r="Y15" s="283">
        <v>25929</v>
      </c>
      <c r="Z15" s="284">
        <v>73.202337596341195</v>
      </c>
      <c r="AA15" s="283">
        <v>9492</v>
      </c>
      <c r="AB15" s="284">
        <v>26.797662403658801</v>
      </c>
      <c r="AC15" s="283">
        <v>13874</v>
      </c>
      <c r="AD15" s="284">
        <v>39.168854634256498</v>
      </c>
      <c r="AE15" s="283">
        <v>9320</v>
      </c>
      <c r="AF15" s="284">
        <v>26.312074757912001</v>
      </c>
      <c r="AG15" s="283">
        <v>5025</v>
      </c>
      <c r="AH15" s="284">
        <v>14.186499534174599</v>
      </c>
      <c r="AI15" s="283">
        <v>7185</v>
      </c>
      <c r="AJ15" s="284">
        <v>20.2845769458796</v>
      </c>
      <c r="AK15" s="283">
        <v>10</v>
      </c>
      <c r="AL15" s="284">
        <v>2.8231839869004301E-2</v>
      </c>
      <c r="AM15" s="283">
        <v>7</v>
      </c>
      <c r="AN15" s="284">
        <v>1.9762287908302999E-2</v>
      </c>
      <c r="AO15" s="215">
        <v>226512</v>
      </c>
      <c r="AP15" s="215">
        <v>35421</v>
      </c>
      <c r="AR15" s="289"/>
    </row>
    <row r="16" spans="1:44" ht="15">
      <c r="A16" s="210">
        <v>120</v>
      </c>
      <c r="B16" s="210" t="s">
        <v>57</v>
      </c>
      <c r="C16" s="212">
        <v>10348</v>
      </c>
      <c r="D16" s="212">
        <v>0.45620067892254101</v>
      </c>
      <c r="E16" s="212">
        <v>1135</v>
      </c>
      <c r="F16" s="212">
        <v>5.0037472997398899E-2</v>
      </c>
      <c r="G16" s="212">
        <v>1514</v>
      </c>
      <c r="H16" s="285">
        <v>5.0037472997398899E-2</v>
      </c>
      <c r="I16" s="212">
        <v>162</v>
      </c>
      <c r="J16" s="285">
        <v>7.1419124454437204E-3</v>
      </c>
      <c r="K16" s="212">
        <v>509</v>
      </c>
      <c r="L16" s="212">
        <v>9015</v>
      </c>
      <c r="M16" s="212">
        <v>11701</v>
      </c>
      <c r="N16" s="285">
        <v>0.51584887360578402</v>
      </c>
      <c r="O16" s="212">
        <v>10982</v>
      </c>
      <c r="P16" s="285">
        <v>0.48415112639421598</v>
      </c>
      <c r="Q16" s="212">
        <v>770</v>
      </c>
      <c r="R16" s="285">
        <v>0.55716353111432704</v>
      </c>
      <c r="S16" s="212">
        <v>612</v>
      </c>
      <c r="T16" s="285">
        <v>0.44283646888567302</v>
      </c>
      <c r="U16" s="212">
        <v>11375</v>
      </c>
      <c r="V16" s="285">
        <v>0.50147687695631105</v>
      </c>
      <c r="W16" s="212">
        <v>11308</v>
      </c>
      <c r="X16" s="285">
        <v>0.49852312304368901</v>
      </c>
      <c r="Y16" s="212">
        <v>751</v>
      </c>
      <c r="Z16" s="285">
        <v>0.54341534008683101</v>
      </c>
      <c r="AA16" s="212">
        <v>631</v>
      </c>
      <c r="AB16" s="285">
        <v>0.45658465991316899</v>
      </c>
      <c r="AC16" s="212">
        <v>629</v>
      </c>
      <c r="AD16" s="285">
        <v>0.45513748191027498</v>
      </c>
      <c r="AE16" s="212">
        <v>435</v>
      </c>
      <c r="AF16" s="285">
        <v>0.31476121562952197</v>
      </c>
      <c r="AG16" s="212">
        <v>141</v>
      </c>
      <c r="AH16" s="285">
        <v>0.10202604920405201</v>
      </c>
      <c r="AI16" s="212">
        <v>177</v>
      </c>
      <c r="AJ16" s="285">
        <v>0.12807525325615099</v>
      </c>
      <c r="AK16" s="212">
        <v>0</v>
      </c>
      <c r="AL16" s="285">
        <v>0</v>
      </c>
      <c r="AM16" s="212">
        <v>0</v>
      </c>
      <c r="AN16" s="285">
        <v>0</v>
      </c>
      <c r="AO16" s="216">
        <v>22683</v>
      </c>
      <c r="AP16" s="216">
        <v>1382</v>
      </c>
      <c r="AR16" s="289"/>
    </row>
    <row r="17" spans="1:44" ht="15">
      <c r="A17" s="210">
        <v>154</v>
      </c>
      <c r="B17" s="210" t="s">
        <v>77</v>
      </c>
      <c r="C17" s="212">
        <v>41885</v>
      </c>
      <c r="D17" s="212">
        <v>0.53022343186277598</v>
      </c>
      <c r="E17" s="212">
        <v>5559</v>
      </c>
      <c r="F17" s="212">
        <v>7.0371542502689996E-2</v>
      </c>
      <c r="G17" s="212">
        <v>5416</v>
      </c>
      <c r="H17" s="285">
        <v>7.0371542502689996E-2</v>
      </c>
      <c r="I17" s="212">
        <v>519</v>
      </c>
      <c r="J17" s="285">
        <v>6.5700360782328E-3</v>
      </c>
      <c r="K17" s="212">
        <v>1646</v>
      </c>
      <c r="L17" s="212">
        <v>23970</v>
      </c>
      <c r="M17" s="212">
        <v>37681</v>
      </c>
      <c r="N17" s="285">
        <v>0.477004873726185</v>
      </c>
      <c r="O17" s="212">
        <v>41314</v>
      </c>
      <c r="P17" s="285">
        <v>0.52299512627381495</v>
      </c>
      <c r="Q17" s="212">
        <v>10655</v>
      </c>
      <c r="R17" s="285">
        <v>0.529546245216441</v>
      </c>
      <c r="S17" s="212">
        <v>9466</v>
      </c>
      <c r="T17" s="285">
        <v>0.470453754783559</v>
      </c>
      <c r="U17" s="212">
        <v>58032</v>
      </c>
      <c r="V17" s="285">
        <v>0.73462877397303605</v>
      </c>
      <c r="W17" s="212">
        <v>20963</v>
      </c>
      <c r="X17" s="285">
        <v>0.265371226026964</v>
      </c>
      <c r="Y17" s="212">
        <v>15327</v>
      </c>
      <c r="Z17" s="285">
        <v>0.76174146414194099</v>
      </c>
      <c r="AA17" s="212">
        <v>4794</v>
      </c>
      <c r="AB17" s="285">
        <v>0.23825853585805901</v>
      </c>
      <c r="AC17" s="212">
        <v>7607</v>
      </c>
      <c r="AD17" s="285">
        <v>0.37806272054072898</v>
      </c>
      <c r="AE17" s="212">
        <v>5303</v>
      </c>
      <c r="AF17" s="285">
        <v>0.263555489289797</v>
      </c>
      <c r="AG17" s="212">
        <v>3042</v>
      </c>
      <c r="AH17" s="285">
        <v>0.151185328760996</v>
      </c>
      <c r="AI17" s="212">
        <v>4158</v>
      </c>
      <c r="AJ17" s="285">
        <v>0.206649768898166</v>
      </c>
      <c r="AK17" s="212">
        <v>6</v>
      </c>
      <c r="AL17" s="285">
        <v>2.9819591471596802E-4</v>
      </c>
      <c r="AM17" s="212">
        <v>5</v>
      </c>
      <c r="AN17" s="285">
        <v>2.4849659559664E-4</v>
      </c>
      <c r="AO17" s="216">
        <v>78995</v>
      </c>
      <c r="AP17" s="216">
        <v>20121</v>
      </c>
      <c r="AR17" s="289"/>
    </row>
    <row r="18" spans="1:44" ht="15">
      <c r="A18" s="210">
        <v>250</v>
      </c>
      <c r="B18" s="210" t="s">
        <v>99</v>
      </c>
      <c r="C18" s="212">
        <v>21474</v>
      </c>
      <c r="D18" s="212">
        <v>0.44136145024047302</v>
      </c>
      <c r="E18" s="212">
        <v>4591</v>
      </c>
      <c r="F18" s="212">
        <v>9.4360175936202606E-2</v>
      </c>
      <c r="G18" s="212">
        <v>5212</v>
      </c>
      <c r="H18" s="285">
        <v>9.4360175936202606E-2</v>
      </c>
      <c r="I18" s="212">
        <v>337</v>
      </c>
      <c r="J18" s="285">
        <v>6.9264603115879496E-3</v>
      </c>
      <c r="K18" s="212">
        <v>1609</v>
      </c>
      <c r="L18" s="212">
        <v>15431</v>
      </c>
      <c r="M18" s="212">
        <v>24211</v>
      </c>
      <c r="N18" s="285">
        <v>0.497615817815596</v>
      </c>
      <c r="O18" s="212">
        <v>24443</v>
      </c>
      <c r="P18" s="285">
        <v>0.50238418218440395</v>
      </c>
      <c r="Q18" s="212">
        <v>4752</v>
      </c>
      <c r="R18" s="285">
        <v>0.53822629969419</v>
      </c>
      <c r="S18" s="212">
        <v>4077</v>
      </c>
      <c r="T18" s="285">
        <v>0.46177370030581</v>
      </c>
      <c r="U18" s="212">
        <v>30653</v>
      </c>
      <c r="V18" s="285">
        <v>0.63002014222879898</v>
      </c>
      <c r="W18" s="212">
        <v>18001</v>
      </c>
      <c r="X18" s="285">
        <v>0.36997985777120102</v>
      </c>
      <c r="Y18" s="212">
        <v>6885</v>
      </c>
      <c r="Z18" s="285">
        <v>0.77981651376146799</v>
      </c>
      <c r="AA18" s="212">
        <v>1944</v>
      </c>
      <c r="AB18" s="285">
        <v>0.22018348623853201</v>
      </c>
      <c r="AC18" s="212">
        <v>3417</v>
      </c>
      <c r="AD18" s="285">
        <v>0.38702004757050601</v>
      </c>
      <c r="AE18" s="212">
        <v>1863</v>
      </c>
      <c r="AF18" s="285">
        <v>0.21100917431192701</v>
      </c>
      <c r="AG18" s="212">
        <v>1331</v>
      </c>
      <c r="AH18" s="285">
        <v>0.15075319968286299</v>
      </c>
      <c r="AI18" s="212">
        <v>2214</v>
      </c>
      <c r="AJ18" s="285">
        <v>0.25076452599388399</v>
      </c>
      <c r="AK18" s="212">
        <v>4</v>
      </c>
      <c r="AL18" s="285">
        <v>4.5305244082002503E-4</v>
      </c>
      <c r="AM18" s="212">
        <v>0</v>
      </c>
      <c r="AN18" s="285">
        <v>0</v>
      </c>
      <c r="AO18" s="216">
        <v>48654</v>
      </c>
      <c r="AP18" s="216">
        <v>8829</v>
      </c>
      <c r="AR18" s="289"/>
    </row>
    <row r="19" spans="1:44" ht="15">
      <c r="A19" s="210">
        <v>495</v>
      </c>
      <c r="B19" s="210" t="s">
        <v>161</v>
      </c>
      <c r="C19" s="212">
        <v>14509</v>
      </c>
      <c r="D19" s="212">
        <v>0.54914651224404798</v>
      </c>
      <c r="E19" s="212">
        <v>1183</v>
      </c>
      <c r="F19" s="212">
        <v>4.4774989591612697E-2</v>
      </c>
      <c r="G19" s="212">
        <v>2027</v>
      </c>
      <c r="H19" s="285">
        <v>4.4774989591612697E-2</v>
      </c>
      <c r="I19" s="212">
        <v>115</v>
      </c>
      <c r="J19" s="285">
        <v>4.3525983119488297E-3</v>
      </c>
      <c r="K19" s="212">
        <v>495</v>
      </c>
      <c r="L19" s="212">
        <v>8092</v>
      </c>
      <c r="M19" s="212">
        <v>13503</v>
      </c>
      <c r="N19" s="285">
        <v>0.511070739184739</v>
      </c>
      <c r="O19" s="212">
        <v>12918</v>
      </c>
      <c r="P19" s="285">
        <v>0.488929260815261</v>
      </c>
      <c r="Q19" s="212">
        <v>678</v>
      </c>
      <c r="R19" s="285">
        <v>0.51637471439451599</v>
      </c>
      <c r="S19" s="212">
        <v>635</v>
      </c>
      <c r="T19" s="285">
        <v>0.48362528560548401</v>
      </c>
      <c r="U19" s="212">
        <v>14684</v>
      </c>
      <c r="V19" s="285">
        <v>0.55577003141440495</v>
      </c>
      <c r="W19" s="212">
        <v>11737</v>
      </c>
      <c r="X19" s="285">
        <v>0.44422996858559499</v>
      </c>
      <c r="Y19" s="212">
        <v>756</v>
      </c>
      <c r="Z19" s="285">
        <v>0.575780654988576</v>
      </c>
      <c r="AA19" s="212">
        <v>557</v>
      </c>
      <c r="AB19" s="285">
        <v>0.424219345011424</v>
      </c>
      <c r="AC19" s="212">
        <v>548</v>
      </c>
      <c r="AD19" s="285">
        <v>0.417364813404417</v>
      </c>
      <c r="AE19" s="212">
        <v>480</v>
      </c>
      <c r="AF19" s="285">
        <v>0.36557501904036599</v>
      </c>
      <c r="AG19" s="212">
        <v>130</v>
      </c>
      <c r="AH19" s="285">
        <v>9.9009900990099001E-2</v>
      </c>
      <c r="AI19" s="212">
        <v>155</v>
      </c>
      <c r="AJ19" s="285">
        <v>0.11805026656511799</v>
      </c>
      <c r="AK19" s="212">
        <v>0</v>
      </c>
      <c r="AL19" s="285">
        <v>0</v>
      </c>
      <c r="AM19" s="212">
        <v>0</v>
      </c>
      <c r="AN19" s="285">
        <v>0</v>
      </c>
      <c r="AO19" s="216">
        <v>26421</v>
      </c>
      <c r="AP19" s="216">
        <v>1313</v>
      </c>
      <c r="AR19" s="289"/>
    </row>
    <row r="20" spans="1:44" ht="15">
      <c r="A20" s="210">
        <v>790</v>
      </c>
      <c r="B20" s="210" t="s">
        <v>234</v>
      </c>
      <c r="C20" s="212">
        <v>9895</v>
      </c>
      <c r="D20" s="212">
        <v>0.39174155746466599</v>
      </c>
      <c r="E20" s="212">
        <v>941</v>
      </c>
      <c r="F20" s="212">
        <v>3.7254048062076897E-2</v>
      </c>
      <c r="G20" s="212">
        <v>1726</v>
      </c>
      <c r="H20" s="285">
        <v>3.7254048062076897E-2</v>
      </c>
      <c r="I20" s="212">
        <v>128</v>
      </c>
      <c r="J20" s="285">
        <v>5.0675006928223602E-3</v>
      </c>
      <c r="K20" s="212">
        <v>819</v>
      </c>
      <c r="L20" s="212">
        <v>11750</v>
      </c>
      <c r="M20" s="212">
        <v>12711</v>
      </c>
      <c r="N20" s="285">
        <v>0.50322657270675797</v>
      </c>
      <c r="O20" s="212">
        <v>12548</v>
      </c>
      <c r="P20" s="285">
        <v>0.49677342729324198</v>
      </c>
      <c r="Q20" s="212">
        <v>1157</v>
      </c>
      <c r="R20" s="285">
        <v>0.58082329317269099</v>
      </c>
      <c r="S20" s="212">
        <v>835</v>
      </c>
      <c r="T20" s="285">
        <v>0.41917670682730901</v>
      </c>
      <c r="U20" s="212">
        <v>14042</v>
      </c>
      <c r="V20" s="285">
        <v>0.55592066194227796</v>
      </c>
      <c r="W20" s="212">
        <v>11217</v>
      </c>
      <c r="X20" s="285">
        <v>0.44407933805772198</v>
      </c>
      <c r="Y20" s="212">
        <v>1242</v>
      </c>
      <c r="Z20" s="285">
        <v>0.623493975903614</v>
      </c>
      <c r="AA20" s="212">
        <v>750</v>
      </c>
      <c r="AB20" s="285">
        <v>0.376506024096386</v>
      </c>
      <c r="AC20" s="212">
        <v>972</v>
      </c>
      <c r="AD20" s="285">
        <v>0.48795180722891601</v>
      </c>
      <c r="AE20" s="212">
        <v>595</v>
      </c>
      <c r="AF20" s="285">
        <v>0.29869477911646602</v>
      </c>
      <c r="AG20" s="212">
        <v>185</v>
      </c>
      <c r="AH20" s="285">
        <v>9.2871485943775103E-2</v>
      </c>
      <c r="AI20" s="212">
        <v>239</v>
      </c>
      <c r="AJ20" s="285">
        <v>0.11997991967871501</v>
      </c>
      <c r="AK20" s="212">
        <v>0</v>
      </c>
      <c r="AL20" s="285">
        <v>0</v>
      </c>
      <c r="AM20" s="212">
        <v>1</v>
      </c>
      <c r="AN20" s="285">
        <v>5.0200803212851401E-4</v>
      </c>
      <c r="AO20" s="216">
        <v>25259</v>
      </c>
      <c r="AP20" s="216">
        <v>1992</v>
      </c>
      <c r="AR20" s="289"/>
    </row>
    <row r="21" spans="1:44" ht="15">
      <c r="A21" s="210">
        <v>895</v>
      </c>
      <c r="B21" s="210" t="s">
        <v>267</v>
      </c>
      <c r="C21" s="212">
        <v>14489</v>
      </c>
      <c r="D21" s="212">
        <v>0.591387755102041</v>
      </c>
      <c r="E21" s="212">
        <v>1882</v>
      </c>
      <c r="F21" s="212">
        <v>7.6816326530612197E-2</v>
      </c>
      <c r="G21" s="212">
        <v>1255</v>
      </c>
      <c r="H21" s="285">
        <v>7.6816326530612197E-2</v>
      </c>
      <c r="I21" s="212">
        <v>177</v>
      </c>
      <c r="J21" s="285">
        <v>7.22448979591837E-3</v>
      </c>
      <c r="K21" s="212">
        <v>283</v>
      </c>
      <c r="L21" s="212">
        <v>6414</v>
      </c>
      <c r="M21" s="212">
        <v>12336</v>
      </c>
      <c r="N21" s="285">
        <v>0.50351020408163305</v>
      </c>
      <c r="O21" s="212">
        <v>12164</v>
      </c>
      <c r="P21" s="285">
        <v>0.49648979591836701</v>
      </c>
      <c r="Q21" s="212">
        <v>897</v>
      </c>
      <c r="R21" s="285">
        <v>0.50280269058296001</v>
      </c>
      <c r="S21" s="212">
        <v>887</v>
      </c>
      <c r="T21" s="285">
        <v>0.49719730941703999</v>
      </c>
      <c r="U21" s="212">
        <v>11285</v>
      </c>
      <c r="V21" s="285">
        <v>0.46061224489795899</v>
      </c>
      <c r="W21" s="212">
        <v>13215</v>
      </c>
      <c r="X21" s="285">
        <v>0.53938775510204096</v>
      </c>
      <c r="Y21" s="212">
        <v>968</v>
      </c>
      <c r="Z21" s="285">
        <v>0.542600896860987</v>
      </c>
      <c r="AA21" s="212">
        <v>816</v>
      </c>
      <c r="AB21" s="285">
        <v>0.457399103139013</v>
      </c>
      <c r="AC21" s="212">
        <v>701</v>
      </c>
      <c r="AD21" s="285">
        <v>0.39293721973094198</v>
      </c>
      <c r="AE21" s="212">
        <v>644</v>
      </c>
      <c r="AF21" s="285">
        <v>0.360986547085202</v>
      </c>
      <c r="AG21" s="212">
        <v>196</v>
      </c>
      <c r="AH21" s="285">
        <v>0.109865470852018</v>
      </c>
      <c r="AI21" s="212">
        <v>242</v>
      </c>
      <c r="AJ21" s="285">
        <v>0.135650224215247</v>
      </c>
      <c r="AK21" s="212">
        <v>0</v>
      </c>
      <c r="AL21" s="285">
        <v>0</v>
      </c>
      <c r="AM21" s="212">
        <v>1</v>
      </c>
      <c r="AN21" s="285">
        <v>5.6053811659192803E-4</v>
      </c>
      <c r="AO21" s="216">
        <v>24500</v>
      </c>
      <c r="AP21" s="216">
        <v>1784</v>
      </c>
      <c r="AR21" s="289"/>
    </row>
    <row r="22" spans="1:44" ht="17.25" customHeight="1">
      <c r="A22" s="240">
        <v>3</v>
      </c>
      <c r="B22" s="206" t="s">
        <v>699</v>
      </c>
      <c r="C22" s="283">
        <v>134781</v>
      </c>
      <c r="D22" s="284">
        <v>33.837112092447597</v>
      </c>
      <c r="E22" s="283">
        <v>22399</v>
      </c>
      <c r="F22" s="284">
        <v>5.6233257933887799</v>
      </c>
      <c r="G22" s="283">
        <v>30942</v>
      </c>
      <c r="H22" s="284">
        <v>7.7680676235115698</v>
      </c>
      <c r="I22" s="283">
        <v>1828</v>
      </c>
      <c r="J22" s="284">
        <v>0.45892403903364898</v>
      </c>
      <c r="K22" s="283">
        <v>23659</v>
      </c>
      <c r="L22" s="283">
        <v>184714</v>
      </c>
      <c r="M22" s="283">
        <v>191047</v>
      </c>
      <c r="N22" s="284">
        <v>47.962834182309301</v>
      </c>
      <c r="O22" s="283">
        <v>207276</v>
      </c>
      <c r="P22" s="284">
        <v>52.037165817690699</v>
      </c>
      <c r="Q22" s="283">
        <v>103768</v>
      </c>
      <c r="R22" s="284">
        <v>52.543419919995898</v>
      </c>
      <c r="S22" s="283">
        <v>93722</v>
      </c>
      <c r="T22" s="284">
        <v>47.456580080004102</v>
      </c>
      <c r="U22" s="283">
        <v>229357</v>
      </c>
      <c r="V22" s="284">
        <v>57.580656904070302</v>
      </c>
      <c r="W22" s="283">
        <v>168966</v>
      </c>
      <c r="X22" s="284">
        <v>42.419343095929698</v>
      </c>
      <c r="Y22" s="283">
        <v>146964</v>
      </c>
      <c r="Z22" s="284">
        <v>74.415919793407298</v>
      </c>
      <c r="AA22" s="283">
        <v>50526</v>
      </c>
      <c r="AB22" s="284">
        <v>25.584080206592699</v>
      </c>
      <c r="AC22" s="283">
        <v>68377</v>
      </c>
      <c r="AD22" s="284">
        <v>34.623018887032302</v>
      </c>
      <c r="AE22" s="283">
        <v>36933</v>
      </c>
      <c r="AF22" s="284">
        <v>18.701200060762599</v>
      </c>
      <c r="AG22" s="283">
        <v>35281</v>
      </c>
      <c r="AH22" s="284">
        <v>17.864702010228399</v>
      </c>
      <c r="AI22" s="283">
        <v>56696</v>
      </c>
      <c r="AJ22" s="284">
        <v>28.708289027292501</v>
      </c>
      <c r="AK22" s="283">
        <v>110</v>
      </c>
      <c r="AL22" s="284">
        <v>5.5699022735328403E-2</v>
      </c>
      <c r="AM22" s="283">
        <v>93</v>
      </c>
      <c r="AN22" s="284">
        <v>4.7090991948959403E-2</v>
      </c>
      <c r="AO22" s="215">
        <v>398323</v>
      </c>
      <c r="AP22" s="215">
        <v>197490</v>
      </c>
      <c r="AR22" s="289"/>
    </row>
    <row r="23" spans="1:44" ht="15">
      <c r="A23" s="210">
        <v>45</v>
      </c>
      <c r="B23" s="210" t="s">
        <v>32</v>
      </c>
      <c r="C23" s="212">
        <v>19276</v>
      </c>
      <c r="D23" s="212">
        <v>0.29101559551308198</v>
      </c>
      <c r="E23" s="212">
        <v>6113</v>
      </c>
      <c r="F23" s="212">
        <v>9.2289807811344104E-2</v>
      </c>
      <c r="G23" s="212">
        <v>5576</v>
      </c>
      <c r="H23" s="285">
        <v>9.2289807811344104E-2</v>
      </c>
      <c r="I23" s="212">
        <v>548</v>
      </c>
      <c r="J23" s="285">
        <v>8.2733215574376899E-3</v>
      </c>
      <c r="K23" s="212">
        <v>4203</v>
      </c>
      <c r="L23" s="212">
        <v>30521</v>
      </c>
      <c r="M23" s="212">
        <v>31079</v>
      </c>
      <c r="N23" s="285">
        <v>0.469209052342346</v>
      </c>
      <c r="O23" s="212">
        <v>35158</v>
      </c>
      <c r="P23" s="285">
        <v>0.530790947657654</v>
      </c>
      <c r="Q23" s="212">
        <v>41896</v>
      </c>
      <c r="R23" s="285">
        <v>0.51814291721289196</v>
      </c>
      <c r="S23" s="212">
        <v>38962</v>
      </c>
      <c r="T23" s="285">
        <v>0.48185708278710798</v>
      </c>
      <c r="U23" s="212">
        <v>50355</v>
      </c>
      <c r="V23" s="285">
        <v>0.76022464785542798</v>
      </c>
      <c r="W23" s="212">
        <v>15882</v>
      </c>
      <c r="X23" s="285">
        <v>0.23977535214457199</v>
      </c>
      <c r="Y23" s="212">
        <v>65460</v>
      </c>
      <c r="Z23" s="285">
        <v>0.80956738974498499</v>
      </c>
      <c r="AA23" s="212">
        <v>15398</v>
      </c>
      <c r="AB23" s="285">
        <v>0.19043261025501501</v>
      </c>
      <c r="AC23" s="212">
        <v>27533</v>
      </c>
      <c r="AD23" s="285">
        <v>0.34051052462341402</v>
      </c>
      <c r="AE23" s="212">
        <v>16377</v>
      </c>
      <c r="AF23" s="285">
        <v>0.20254025575700599</v>
      </c>
      <c r="AG23" s="212">
        <v>14311</v>
      </c>
      <c r="AH23" s="285">
        <v>0.17698928986618501</v>
      </c>
      <c r="AI23" s="212">
        <v>22551</v>
      </c>
      <c r="AJ23" s="285">
        <v>0.27889633678794901</v>
      </c>
      <c r="AK23" s="212">
        <v>52</v>
      </c>
      <c r="AL23" s="285">
        <v>6.4310272329268605E-4</v>
      </c>
      <c r="AM23" s="212">
        <v>34</v>
      </c>
      <c r="AN23" s="285">
        <v>4.2049024215291001E-4</v>
      </c>
      <c r="AO23" s="216">
        <v>66237</v>
      </c>
      <c r="AP23" s="216">
        <v>80858</v>
      </c>
      <c r="AR23" s="289"/>
    </row>
    <row r="24" spans="1:44" ht="15">
      <c r="A24" s="210">
        <v>51</v>
      </c>
      <c r="B24" s="210" t="s">
        <v>35</v>
      </c>
      <c r="C24" s="212">
        <v>10322</v>
      </c>
      <c r="D24" s="212">
        <v>0.41422207953770201</v>
      </c>
      <c r="E24" s="212">
        <v>1469</v>
      </c>
      <c r="F24" s="212">
        <v>5.8951001244030701E-2</v>
      </c>
      <c r="G24" s="212">
        <v>1522</v>
      </c>
      <c r="H24" s="285">
        <v>5.8951001244030701E-2</v>
      </c>
      <c r="I24" s="212">
        <v>124</v>
      </c>
      <c r="J24" s="285">
        <v>4.9761226373450001E-3</v>
      </c>
      <c r="K24" s="212">
        <v>817</v>
      </c>
      <c r="L24" s="212">
        <v>10665</v>
      </c>
      <c r="M24" s="212">
        <v>12136</v>
      </c>
      <c r="N24" s="285">
        <v>0.487017938119507</v>
      </c>
      <c r="O24" s="212">
        <v>12783</v>
      </c>
      <c r="P24" s="285">
        <v>0.512982061880493</v>
      </c>
      <c r="Q24" s="212">
        <v>2199</v>
      </c>
      <c r="R24" s="285">
        <v>0.54229346485819996</v>
      </c>
      <c r="S24" s="212">
        <v>1856</v>
      </c>
      <c r="T24" s="285">
        <v>0.45770653514179999</v>
      </c>
      <c r="U24" s="212">
        <v>10681</v>
      </c>
      <c r="V24" s="285">
        <v>0.428628757173241</v>
      </c>
      <c r="W24" s="212">
        <v>14238</v>
      </c>
      <c r="X24" s="285">
        <v>0.571371242826759</v>
      </c>
      <c r="Y24" s="212">
        <v>2619</v>
      </c>
      <c r="Z24" s="285">
        <v>0.64586929716399499</v>
      </c>
      <c r="AA24" s="212">
        <v>1436</v>
      </c>
      <c r="AB24" s="285">
        <v>0.35413070283600501</v>
      </c>
      <c r="AC24" s="212">
        <v>1509</v>
      </c>
      <c r="AD24" s="285">
        <v>0.37213316892725001</v>
      </c>
      <c r="AE24" s="212">
        <v>952</v>
      </c>
      <c r="AF24" s="285">
        <v>0.23477188655980299</v>
      </c>
      <c r="AG24" s="212">
        <v>688</v>
      </c>
      <c r="AH24" s="285">
        <v>0.169667077681874</v>
      </c>
      <c r="AI24" s="212">
        <v>904</v>
      </c>
      <c r="AJ24" s="285">
        <v>0.22293464858199799</v>
      </c>
      <c r="AK24" s="212">
        <v>2</v>
      </c>
      <c r="AL24" s="285">
        <v>4.9321824907521598E-4</v>
      </c>
      <c r="AM24" s="212">
        <v>0</v>
      </c>
      <c r="AN24" s="285">
        <v>0</v>
      </c>
      <c r="AO24" s="216">
        <v>24919</v>
      </c>
      <c r="AP24" s="216">
        <v>4055</v>
      </c>
      <c r="AR24" s="289"/>
    </row>
    <row r="25" spans="1:44" ht="15">
      <c r="A25" s="210">
        <v>147</v>
      </c>
      <c r="B25" s="210" t="s">
        <v>71</v>
      </c>
      <c r="C25" s="212">
        <v>11418</v>
      </c>
      <c r="D25" s="212">
        <v>0.359576746236694</v>
      </c>
      <c r="E25" s="212">
        <v>1269</v>
      </c>
      <c r="F25" s="212">
        <v>3.99634691692385E-2</v>
      </c>
      <c r="G25" s="212">
        <v>1809</v>
      </c>
      <c r="H25" s="285">
        <v>3.99634691692385E-2</v>
      </c>
      <c r="I25" s="212">
        <v>60</v>
      </c>
      <c r="J25" s="285">
        <v>1.8895257290420099E-3</v>
      </c>
      <c r="K25" s="212">
        <v>1269</v>
      </c>
      <c r="L25" s="212">
        <v>15929</v>
      </c>
      <c r="M25" s="212">
        <v>14923</v>
      </c>
      <c r="N25" s="285">
        <v>0.46995654090823202</v>
      </c>
      <c r="O25" s="212">
        <v>16831</v>
      </c>
      <c r="P25" s="285">
        <v>0.53004345909176798</v>
      </c>
      <c r="Q25" s="212">
        <v>14123</v>
      </c>
      <c r="R25" s="285">
        <v>0.53115950204971996</v>
      </c>
      <c r="S25" s="212">
        <v>12466</v>
      </c>
      <c r="T25" s="285">
        <v>0.46884049795027999</v>
      </c>
      <c r="U25" s="212">
        <v>22027</v>
      </c>
      <c r="V25" s="285">
        <v>0.69367638722680602</v>
      </c>
      <c r="W25" s="212">
        <v>9727</v>
      </c>
      <c r="X25" s="285">
        <v>0.30632361277319398</v>
      </c>
      <c r="Y25" s="212">
        <v>19951</v>
      </c>
      <c r="Z25" s="285">
        <v>0.75034788822445397</v>
      </c>
      <c r="AA25" s="212">
        <v>6638</v>
      </c>
      <c r="AB25" s="285">
        <v>0.249652111775546</v>
      </c>
      <c r="AC25" s="212">
        <v>9411</v>
      </c>
      <c r="AD25" s="285">
        <v>0.35394336003610499</v>
      </c>
      <c r="AE25" s="212">
        <v>4181</v>
      </c>
      <c r="AF25" s="285">
        <v>0.15724547745308201</v>
      </c>
      <c r="AG25" s="212">
        <v>4698</v>
      </c>
      <c r="AH25" s="285">
        <v>0.17668960848471199</v>
      </c>
      <c r="AI25" s="212">
        <v>8275</v>
      </c>
      <c r="AJ25" s="285">
        <v>0.31121892511941002</v>
      </c>
      <c r="AK25" s="212">
        <v>14</v>
      </c>
      <c r="AL25" s="285">
        <v>5.2653352890292995E-4</v>
      </c>
      <c r="AM25" s="212">
        <v>10</v>
      </c>
      <c r="AN25" s="285">
        <v>3.7609537778780702E-4</v>
      </c>
      <c r="AO25" s="216">
        <v>31754</v>
      </c>
      <c r="AP25" s="216">
        <v>26589</v>
      </c>
      <c r="AR25" s="289"/>
    </row>
    <row r="26" spans="1:44" ht="15">
      <c r="A26" s="210">
        <v>172</v>
      </c>
      <c r="B26" s="210" t="s">
        <v>79</v>
      </c>
      <c r="C26" s="212">
        <v>14000</v>
      </c>
      <c r="D26" s="212">
        <v>0.32684316197413299</v>
      </c>
      <c r="E26" s="212">
        <v>2864</v>
      </c>
      <c r="F26" s="212">
        <v>6.6862772563851106E-2</v>
      </c>
      <c r="G26" s="212">
        <v>3126</v>
      </c>
      <c r="H26" s="285">
        <v>6.6862772563851106E-2</v>
      </c>
      <c r="I26" s="212">
        <v>217</v>
      </c>
      <c r="J26" s="285">
        <v>5.0660690105990601E-3</v>
      </c>
      <c r="K26" s="212">
        <v>2573</v>
      </c>
      <c r="L26" s="212">
        <v>20054</v>
      </c>
      <c r="M26" s="212">
        <v>20163</v>
      </c>
      <c r="N26" s="285">
        <v>0.47072419106317398</v>
      </c>
      <c r="O26" s="212">
        <v>22671</v>
      </c>
      <c r="P26" s="285">
        <v>0.52927580893682602</v>
      </c>
      <c r="Q26" s="212">
        <v>16720</v>
      </c>
      <c r="R26" s="285">
        <v>0.53222982651599604</v>
      </c>
      <c r="S26" s="212">
        <v>14695</v>
      </c>
      <c r="T26" s="285">
        <v>0.46777017348400401</v>
      </c>
      <c r="U26" s="212">
        <v>28999</v>
      </c>
      <c r="V26" s="285">
        <v>0.677008918149134</v>
      </c>
      <c r="W26" s="212">
        <v>13835</v>
      </c>
      <c r="X26" s="285">
        <v>0.322991081850866</v>
      </c>
      <c r="Y26" s="212">
        <v>23672</v>
      </c>
      <c r="Z26" s="285">
        <v>0.75352538596212004</v>
      </c>
      <c r="AA26" s="212">
        <v>7743</v>
      </c>
      <c r="AB26" s="285">
        <v>0.24647461403788001</v>
      </c>
      <c r="AC26" s="212">
        <v>10955</v>
      </c>
      <c r="AD26" s="285">
        <v>0.34871876492121601</v>
      </c>
      <c r="AE26" s="212">
        <v>4667</v>
      </c>
      <c r="AF26" s="285">
        <v>0.1485596052841</v>
      </c>
      <c r="AG26" s="212">
        <v>5747</v>
      </c>
      <c r="AH26" s="285">
        <v>0.18293808690116201</v>
      </c>
      <c r="AI26" s="212">
        <v>10012</v>
      </c>
      <c r="AJ26" s="285">
        <v>0.31870125736113297</v>
      </c>
      <c r="AK26" s="212">
        <v>18</v>
      </c>
      <c r="AL26" s="285">
        <v>5.7297469361769905E-4</v>
      </c>
      <c r="AM26" s="212">
        <v>16</v>
      </c>
      <c r="AN26" s="285">
        <v>5.0931083877128801E-4</v>
      </c>
      <c r="AO26" s="216">
        <v>42834</v>
      </c>
      <c r="AP26" s="216">
        <v>31415</v>
      </c>
      <c r="AR26" s="289"/>
    </row>
    <row r="27" spans="1:44" ht="15">
      <c r="A27" s="210">
        <v>475</v>
      </c>
      <c r="B27" s="210" t="s">
        <v>153</v>
      </c>
      <c r="C27" s="212">
        <v>1243</v>
      </c>
      <c r="D27" s="212">
        <v>0.256765131171246</v>
      </c>
      <c r="E27" s="212">
        <v>119</v>
      </c>
      <c r="F27" s="212">
        <v>2.45816979962818E-2</v>
      </c>
      <c r="G27" s="212">
        <v>308</v>
      </c>
      <c r="H27" s="285">
        <v>2.45816979962818E-2</v>
      </c>
      <c r="I27" s="212">
        <v>11</v>
      </c>
      <c r="J27" s="285">
        <v>2.2722577979756198E-3</v>
      </c>
      <c r="K27" s="212">
        <v>291</v>
      </c>
      <c r="L27" s="212">
        <v>2869</v>
      </c>
      <c r="M27" s="212">
        <v>2481</v>
      </c>
      <c r="N27" s="285">
        <v>0.51249741788886605</v>
      </c>
      <c r="O27" s="212">
        <v>2360</v>
      </c>
      <c r="P27" s="285">
        <v>0.48750258211113401</v>
      </c>
      <c r="Q27" s="212">
        <v>175</v>
      </c>
      <c r="R27" s="285">
        <v>0.50578034682080897</v>
      </c>
      <c r="S27" s="212">
        <v>171</v>
      </c>
      <c r="T27" s="285">
        <v>0.49421965317919098</v>
      </c>
      <c r="U27" s="212">
        <v>1131</v>
      </c>
      <c r="V27" s="285">
        <v>0.23362941541003901</v>
      </c>
      <c r="W27" s="212">
        <v>3710</v>
      </c>
      <c r="X27" s="285">
        <v>0.76637058458996099</v>
      </c>
      <c r="Y27" s="212">
        <v>200</v>
      </c>
      <c r="Z27" s="285">
        <v>0.57803468208092501</v>
      </c>
      <c r="AA27" s="212">
        <v>146</v>
      </c>
      <c r="AB27" s="285">
        <v>0.42196531791907499</v>
      </c>
      <c r="AC27" s="212">
        <v>153</v>
      </c>
      <c r="AD27" s="285">
        <v>0.44219653179190699</v>
      </c>
      <c r="AE27" s="212">
        <v>138</v>
      </c>
      <c r="AF27" s="285">
        <v>0.39884393063583801</v>
      </c>
      <c r="AG27" s="212">
        <v>22</v>
      </c>
      <c r="AH27" s="285">
        <v>6.3583815028901702E-2</v>
      </c>
      <c r="AI27" s="212">
        <v>33</v>
      </c>
      <c r="AJ27" s="285">
        <v>9.5375722543352595E-2</v>
      </c>
      <c r="AK27" s="212">
        <v>0</v>
      </c>
      <c r="AL27" s="285">
        <v>0</v>
      </c>
      <c r="AM27" s="212">
        <v>0</v>
      </c>
      <c r="AN27" s="285">
        <v>0</v>
      </c>
      <c r="AO27" s="216">
        <v>4841</v>
      </c>
      <c r="AP27" s="216">
        <v>346</v>
      </c>
      <c r="AR27" s="289"/>
    </row>
    <row r="28" spans="1:44" ht="15">
      <c r="A28" s="210">
        <v>480</v>
      </c>
      <c r="B28" s="210" t="s">
        <v>155</v>
      </c>
      <c r="C28" s="212">
        <v>6314</v>
      </c>
      <c r="D28" s="212">
        <v>0.316396071356986</v>
      </c>
      <c r="E28" s="212">
        <v>404</v>
      </c>
      <c r="F28" s="212">
        <v>2.02445379835638E-2</v>
      </c>
      <c r="G28" s="212">
        <v>1930</v>
      </c>
      <c r="H28" s="285">
        <v>2.02445379835638E-2</v>
      </c>
      <c r="I28" s="212">
        <v>42</v>
      </c>
      <c r="J28" s="285">
        <v>2.1046301864101002E-3</v>
      </c>
      <c r="K28" s="212">
        <v>1409</v>
      </c>
      <c r="L28" s="212">
        <v>9857</v>
      </c>
      <c r="M28" s="212">
        <v>9710</v>
      </c>
      <c r="N28" s="285">
        <v>0.48657045500100199</v>
      </c>
      <c r="O28" s="212">
        <v>10246</v>
      </c>
      <c r="P28" s="285">
        <v>0.51342954499899796</v>
      </c>
      <c r="Q28" s="212">
        <v>1366</v>
      </c>
      <c r="R28" s="285">
        <v>0.60229276895943595</v>
      </c>
      <c r="S28" s="212">
        <v>902</v>
      </c>
      <c r="T28" s="285">
        <v>0.39770723104056399</v>
      </c>
      <c r="U28" s="212">
        <v>9409</v>
      </c>
      <c r="V28" s="285">
        <v>0.47148727199839602</v>
      </c>
      <c r="W28" s="212">
        <v>10547</v>
      </c>
      <c r="X28" s="285">
        <v>0.52851272800160398</v>
      </c>
      <c r="Y28" s="212">
        <v>1060</v>
      </c>
      <c r="Z28" s="285">
        <v>0.46737213403880101</v>
      </c>
      <c r="AA28" s="212">
        <v>1208</v>
      </c>
      <c r="AB28" s="285">
        <v>0.53262786596119904</v>
      </c>
      <c r="AC28" s="212">
        <v>1054</v>
      </c>
      <c r="AD28" s="285">
        <v>0.46472663139329801</v>
      </c>
      <c r="AE28" s="212">
        <v>496</v>
      </c>
      <c r="AF28" s="285">
        <v>0.21869488536155199</v>
      </c>
      <c r="AG28" s="212">
        <v>312</v>
      </c>
      <c r="AH28" s="285">
        <v>0.137566137566138</v>
      </c>
      <c r="AI28" s="212">
        <v>406</v>
      </c>
      <c r="AJ28" s="285">
        <v>0.179012345679012</v>
      </c>
      <c r="AK28" s="212">
        <v>0</v>
      </c>
      <c r="AL28" s="285">
        <v>0</v>
      </c>
      <c r="AM28" s="212">
        <v>0</v>
      </c>
      <c r="AN28" s="285">
        <v>0</v>
      </c>
      <c r="AO28" s="216">
        <v>19956</v>
      </c>
      <c r="AP28" s="216">
        <v>2268</v>
      </c>
      <c r="AR28" s="289"/>
    </row>
    <row r="29" spans="1:44" ht="15">
      <c r="A29" s="210">
        <v>490</v>
      </c>
      <c r="B29" s="210" t="s">
        <v>159</v>
      </c>
      <c r="C29" s="212">
        <v>18412</v>
      </c>
      <c r="D29" s="212">
        <v>0.37305237564583099</v>
      </c>
      <c r="E29" s="212">
        <v>1446</v>
      </c>
      <c r="F29" s="212">
        <v>2.9297943470773E-2</v>
      </c>
      <c r="G29" s="212">
        <v>4331</v>
      </c>
      <c r="H29" s="285">
        <v>2.9297943470773E-2</v>
      </c>
      <c r="I29" s="212">
        <v>137</v>
      </c>
      <c r="J29" s="285">
        <v>2.7758079221963301E-3</v>
      </c>
      <c r="K29" s="212">
        <v>4650</v>
      </c>
      <c r="L29" s="212">
        <v>20379</v>
      </c>
      <c r="M29" s="212">
        <v>24317</v>
      </c>
      <c r="N29" s="285">
        <v>0.49269577550400201</v>
      </c>
      <c r="O29" s="212">
        <v>25038</v>
      </c>
      <c r="P29" s="285">
        <v>0.50730422449599799</v>
      </c>
      <c r="Q29" s="212">
        <v>3140</v>
      </c>
      <c r="R29" s="285">
        <v>0.526580580244843</v>
      </c>
      <c r="S29" s="212">
        <v>2823</v>
      </c>
      <c r="T29" s="285">
        <v>0.473419419755157</v>
      </c>
      <c r="U29" s="212">
        <v>15984</v>
      </c>
      <c r="V29" s="285">
        <v>0.32385776517070203</v>
      </c>
      <c r="W29" s="212">
        <v>33371</v>
      </c>
      <c r="X29" s="285">
        <v>0.67614223482929803</v>
      </c>
      <c r="Y29" s="212">
        <v>2403</v>
      </c>
      <c r="Z29" s="285">
        <v>0.402985074626866</v>
      </c>
      <c r="AA29" s="212">
        <v>3560</v>
      </c>
      <c r="AB29" s="285">
        <v>0.59701492537313405</v>
      </c>
      <c r="AC29" s="212">
        <v>2144</v>
      </c>
      <c r="AD29" s="285">
        <v>0.35955056179775302</v>
      </c>
      <c r="AE29" s="212">
        <v>1535</v>
      </c>
      <c r="AF29" s="285">
        <v>0.25742076136173098</v>
      </c>
      <c r="AG29" s="212">
        <v>994</v>
      </c>
      <c r="AH29" s="285">
        <v>0.16669461680362199</v>
      </c>
      <c r="AI29" s="212">
        <v>1288</v>
      </c>
      <c r="AJ29" s="285">
        <v>0.215998658393426</v>
      </c>
      <c r="AK29" s="212">
        <v>2</v>
      </c>
      <c r="AL29" s="285">
        <v>3.3540164346805302E-4</v>
      </c>
      <c r="AM29" s="212">
        <v>0</v>
      </c>
      <c r="AN29" s="285">
        <v>0</v>
      </c>
      <c r="AO29" s="216">
        <v>49355</v>
      </c>
      <c r="AP29" s="216">
        <v>5963</v>
      </c>
      <c r="AR29" s="289"/>
    </row>
    <row r="30" spans="1:44" ht="15">
      <c r="A30" s="210">
        <v>659</v>
      </c>
      <c r="B30" s="210" t="s">
        <v>199</v>
      </c>
      <c r="C30" s="212">
        <v>9874</v>
      </c>
      <c r="D30" s="212">
        <v>0.45957644868512898</v>
      </c>
      <c r="E30" s="212">
        <v>1149</v>
      </c>
      <c r="F30" s="212">
        <v>5.3479171515010498E-2</v>
      </c>
      <c r="G30" s="212">
        <v>1216</v>
      </c>
      <c r="H30" s="285">
        <v>5.3479171515010498E-2</v>
      </c>
      <c r="I30" s="212">
        <v>105</v>
      </c>
      <c r="J30" s="285">
        <v>4.8871305562020002E-3</v>
      </c>
      <c r="K30" s="212">
        <v>469</v>
      </c>
      <c r="L30" s="212">
        <v>8672</v>
      </c>
      <c r="M30" s="212">
        <v>10315</v>
      </c>
      <c r="N30" s="285">
        <v>0.48010239702117802</v>
      </c>
      <c r="O30" s="212">
        <v>11170</v>
      </c>
      <c r="P30" s="285">
        <v>0.51989760297882204</v>
      </c>
      <c r="Q30" s="212">
        <v>1119</v>
      </c>
      <c r="R30" s="285">
        <v>0.56917599186164802</v>
      </c>
      <c r="S30" s="212">
        <v>847</v>
      </c>
      <c r="T30" s="285">
        <v>0.43082400813835198</v>
      </c>
      <c r="U30" s="212">
        <v>9700</v>
      </c>
      <c r="V30" s="285">
        <v>0.451477775191994</v>
      </c>
      <c r="W30" s="212">
        <v>11785</v>
      </c>
      <c r="X30" s="285">
        <v>0.54852222480800605</v>
      </c>
      <c r="Y30" s="212">
        <v>846</v>
      </c>
      <c r="Z30" s="285">
        <v>0.43031536113936902</v>
      </c>
      <c r="AA30" s="212">
        <v>1120</v>
      </c>
      <c r="AB30" s="285">
        <v>0.56968463886063103</v>
      </c>
      <c r="AC30" s="212">
        <v>823</v>
      </c>
      <c r="AD30" s="285">
        <v>0.41861648016276698</v>
      </c>
      <c r="AE30" s="212">
        <v>424</v>
      </c>
      <c r="AF30" s="285">
        <v>0.21566632756866699</v>
      </c>
      <c r="AG30" s="212">
        <v>295</v>
      </c>
      <c r="AH30" s="285">
        <v>0.15005086469989801</v>
      </c>
      <c r="AI30" s="212">
        <v>423</v>
      </c>
      <c r="AJ30" s="285">
        <v>0.21515768056968501</v>
      </c>
      <c r="AK30" s="212">
        <v>1</v>
      </c>
      <c r="AL30" s="285">
        <v>5.0864699898270599E-4</v>
      </c>
      <c r="AM30" s="212">
        <v>0</v>
      </c>
      <c r="AN30" s="285">
        <v>0</v>
      </c>
      <c r="AO30" s="216">
        <v>21485</v>
      </c>
      <c r="AP30" s="216">
        <v>1966</v>
      </c>
      <c r="AR30" s="289"/>
    </row>
    <row r="31" spans="1:44" ht="15">
      <c r="A31" s="210">
        <v>665</v>
      </c>
      <c r="B31" s="210" t="s">
        <v>207</v>
      </c>
      <c r="C31" s="212">
        <v>10040</v>
      </c>
      <c r="D31" s="212">
        <v>0.32991587802313399</v>
      </c>
      <c r="E31" s="212">
        <v>1193</v>
      </c>
      <c r="F31" s="212">
        <v>3.9202155625657202E-2</v>
      </c>
      <c r="G31" s="212">
        <v>1926</v>
      </c>
      <c r="H31" s="285">
        <v>3.9202155625657202E-2</v>
      </c>
      <c r="I31" s="212">
        <v>110</v>
      </c>
      <c r="J31" s="285">
        <v>3.6146161934805499E-3</v>
      </c>
      <c r="K31" s="212">
        <v>1171</v>
      </c>
      <c r="L31" s="212">
        <v>15992</v>
      </c>
      <c r="M31" s="212">
        <v>14832</v>
      </c>
      <c r="N31" s="285">
        <v>0.48738170347003201</v>
      </c>
      <c r="O31" s="212">
        <v>15600</v>
      </c>
      <c r="P31" s="285">
        <v>0.51261829652996804</v>
      </c>
      <c r="Q31" s="212">
        <v>1475</v>
      </c>
      <c r="R31" s="285">
        <v>0.54227941176470595</v>
      </c>
      <c r="S31" s="212">
        <v>1245</v>
      </c>
      <c r="T31" s="285">
        <v>0.45772058823529399</v>
      </c>
      <c r="U31" s="212">
        <v>12651</v>
      </c>
      <c r="V31" s="285">
        <v>0.415713722397476</v>
      </c>
      <c r="W31" s="212">
        <v>17781</v>
      </c>
      <c r="X31" s="285">
        <v>0.58428627760252405</v>
      </c>
      <c r="Y31" s="212">
        <v>1513</v>
      </c>
      <c r="Z31" s="285">
        <v>0.55625000000000002</v>
      </c>
      <c r="AA31" s="212">
        <v>1207</v>
      </c>
      <c r="AB31" s="285">
        <v>0.44374999999999998</v>
      </c>
      <c r="AC31" s="212">
        <v>1060</v>
      </c>
      <c r="AD31" s="285">
        <v>0.38970588235294101</v>
      </c>
      <c r="AE31" s="212">
        <v>729</v>
      </c>
      <c r="AF31" s="285">
        <v>0.26801470588235299</v>
      </c>
      <c r="AG31" s="212">
        <v>414</v>
      </c>
      <c r="AH31" s="285">
        <v>0.152205882352941</v>
      </c>
      <c r="AI31" s="212">
        <v>515</v>
      </c>
      <c r="AJ31" s="285">
        <v>0.189338235294118</v>
      </c>
      <c r="AK31" s="212">
        <v>1</v>
      </c>
      <c r="AL31" s="285">
        <v>3.6764705882352897E-4</v>
      </c>
      <c r="AM31" s="212">
        <v>1</v>
      </c>
      <c r="AN31" s="285">
        <v>3.6764705882352897E-4</v>
      </c>
      <c r="AO31" s="216">
        <v>30432</v>
      </c>
      <c r="AP31" s="216">
        <v>2720</v>
      </c>
      <c r="AR31" s="289"/>
    </row>
    <row r="32" spans="1:44" ht="15">
      <c r="A32" s="210">
        <v>837</v>
      </c>
      <c r="B32" s="210" t="s">
        <v>242</v>
      </c>
      <c r="C32" s="212">
        <v>31510</v>
      </c>
      <c r="D32" s="212">
        <v>0.31750670079200299</v>
      </c>
      <c r="E32" s="212">
        <v>6241</v>
      </c>
      <c r="F32" s="212">
        <v>6.2886681042300593E-2</v>
      </c>
      <c r="G32" s="212">
        <v>8850</v>
      </c>
      <c r="H32" s="285">
        <v>6.2886681042300593E-2</v>
      </c>
      <c r="I32" s="212">
        <v>463</v>
      </c>
      <c r="J32" s="285">
        <v>4.6653634549888197E-3</v>
      </c>
      <c r="K32" s="212">
        <v>6576</v>
      </c>
      <c r="L32" s="212">
        <v>45602</v>
      </c>
      <c r="M32" s="212">
        <v>47507</v>
      </c>
      <c r="N32" s="285">
        <v>0.47869853489449998</v>
      </c>
      <c r="O32" s="212">
        <v>51735</v>
      </c>
      <c r="P32" s="285">
        <v>0.52130146510550002</v>
      </c>
      <c r="Q32" s="212">
        <v>21394</v>
      </c>
      <c r="R32" s="285">
        <v>0.52186852055128696</v>
      </c>
      <c r="S32" s="212">
        <v>19601</v>
      </c>
      <c r="T32" s="285">
        <v>0.47813147944871298</v>
      </c>
      <c r="U32" s="212">
        <v>63835</v>
      </c>
      <c r="V32" s="285">
        <v>0.64322565043026103</v>
      </c>
      <c r="W32" s="212">
        <v>35407</v>
      </c>
      <c r="X32" s="285">
        <v>0.35677434956973902</v>
      </c>
      <c r="Y32" s="212">
        <v>29036</v>
      </c>
      <c r="Z32" s="285">
        <v>0.70828149774362703</v>
      </c>
      <c r="AA32" s="212">
        <v>11959</v>
      </c>
      <c r="AB32" s="285">
        <v>0.29171850225637302</v>
      </c>
      <c r="AC32" s="212">
        <v>13592</v>
      </c>
      <c r="AD32" s="285">
        <v>0.33155262836931298</v>
      </c>
      <c r="AE32" s="212">
        <v>7305</v>
      </c>
      <c r="AF32" s="285">
        <v>0.178192462495426</v>
      </c>
      <c r="AG32" s="212">
        <v>7782</v>
      </c>
      <c r="AH32" s="285">
        <v>0.18982802780826899</v>
      </c>
      <c r="AI32" s="212">
        <v>12264</v>
      </c>
      <c r="AJ32" s="285">
        <v>0.29915843395536001</v>
      </c>
      <c r="AK32" s="212">
        <v>20</v>
      </c>
      <c r="AL32" s="285">
        <v>4.8786437370410999E-4</v>
      </c>
      <c r="AM32" s="212">
        <v>32</v>
      </c>
      <c r="AN32" s="285">
        <v>7.8058299792657605E-4</v>
      </c>
      <c r="AO32" s="216">
        <v>99242</v>
      </c>
      <c r="AP32" s="216">
        <v>40995</v>
      </c>
      <c r="AR32" s="289"/>
    </row>
    <row r="33" spans="1:44" ht="15">
      <c r="A33" s="210">
        <v>873</v>
      </c>
      <c r="B33" s="210" t="s">
        <v>929</v>
      </c>
      <c r="C33" s="212">
        <v>2372</v>
      </c>
      <c r="D33" s="212">
        <v>0.32636213538800202</v>
      </c>
      <c r="E33" s="212">
        <v>132</v>
      </c>
      <c r="F33" s="212">
        <v>1.8161805173362699E-2</v>
      </c>
      <c r="G33" s="212">
        <v>348</v>
      </c>
      <c r="H33" s="285">
        <v>1.8161805173362699E-2</v>
      </c>
      <c r="I33" s="212">
        <v>11</v>
      </c>
      <c r="J33" s="285">
        <v>1.51348376444689E-3</v>
      </c>
      <c r="K33" s="212">
        <v>231</v>
      </c>
      <c r="L33" s="212">
        <v>4174</v>
      </c>
      <c r="M33" s="212">
        <v>3584</v>
      </c>
      <c r="N33" s="285">
        <v>0.49312052834342301</v>
      </c>
      <c r="O33" s="212">
        <v>3684</v>
      </c>
      <c r="P33" s="285">
        <v>0.50687947165657699</v>
      </c>
      <c r="Q33" s="212">
        <v>161</v>
      </c>
      <c r="R33" s="285">
        <v>0.51111111111111096</v>
      </c>
      <c r="S33" s="212">
        <v>154</v>
      </c>
      <c r="T33" s="285">
        <v>0.48888888888888898</v>
      </c>
      <c r="U33" s="212">
        <v>4585</v>
      </c>
      <c r="V33" s="285">
        <v>0.63084755090808997</v>
      </c>
      <c r="W33" s="212">
        <v>2683</v>
      </c>
      <c r="X33" s="285">
        <v>0.36915244909190997</v>
      </c>
      <c r="Y33" s="212">
        <v>204</v>
      </c>
      <c r="Z33" s="285">
        <v>0.64761904761904798</v>
      </c>
      <c r="AA33" s="212">
        <v>111</v>
      </c>
      <c r="AB33" s="285">
        <v>0.35238095238095202</v>
      </c>
      <c r="AC33" s="212">
        <v>143</v>
      </c>
      <c r="AD33" s="285">
        <v>0.45396825396825402</v>
      </c>
      <c r="AE33" s="212">
        <v>129</v>
      </c>
      <c r="AF33" s="285">
        <v>0.40952380952381001</v>
      </c>
      <c r="AG33" s="212">
        <v>18</v>
      </c>
      <c r="AH33" s="285">
        <v>5.7142857142857099E-2</v>
      </c>
      <c r="AI33" s="212">
        <v>25</v>
      </c>
      <c r="AJ33" s="285">
        <v>7.9365079365079402E-2</v>
      </c>
      <c r="AK33" s="212">
        <v>0</v>
      </c>
      <c r="AL33" s="285">
        <v>0</v>
      </c>
      <c r="AM33" s="212">
        <v>0</v>
      </c>
      <c r="AN33" s="285">
        <v>0</v>
      </c>
      <c r="AO33" s="216">
        <v>7268</v>
      </c>
      <c r="AP33" s="216">
        <v>315</v>
      </c>
      <c r="AR33" s="289"/>
    </row>
    <row r="34" spans="1:44" ht="17.25" customHeight="1">
      <c r="A34" s="240">
        <v>4</v>
      </c>
      <c r="B34" s="206" t="s">
        <v>535</v>
      </c>
      <c r="C34" s="283">
        <v>74384</v>
      </c>
      <c r="D34" s="284">
        <v>51.695404096212997</v>
      </c>
      <c r="E34" s="283">
        <v>23573</v>
      </c>
      <c r="F34" s="284">
        <v>16.3827672719944</v>
      </c>
      <c r="G34" s="283">
        <v>7143</v>
      </c>
      <c r="H34" s="284">
        <v>4.9642432708546202</v>
      </c>
      <c r="I34" s="283">
        <v>1986</v>
      </c>
      <c r="J34" s="284">
        <v>1.3802305944165301</v>
      </c>
      <c r="K34" s="283">
        <v>2293</v>
      </c>
      <c r="L34" s="283">
        <v>34510</v>
      </c>
      <c r="M34" s="283">
        <v>72157</v>
      </c>
      <c r="N34" s="284">
        <v>50.147683283642301</v>
      </c>
      <c r="O34" s="283">
        <v>71732</v>
      </c>
      <c r="P34" s="284">
        <v>49.852316716357699</v>
      </c>
      <c r="Q34" s="283">
        <v>24108</v>
      </c>
      <c r="R34" s="284">
        <v>58.195336262250798</v>
      </c>
      <c r="S34" s="283">
        <v>17318</v>
      </c>
      <c r="T34" s="284">
        <v>41.804663737749202</v>
      </c>
      <c r="U34" s="283">
        <v>72159</v>
      </c>
      <c r="V34" s="284">
        <v>50.149073243958902</v>
      </c>
      <c r="W34" s="283">
        <v>71730</v>
      </c>
      <c r="X34" s="284">
        <v>49.850926756041098</v>
      </c>
      <c r="Y34" s="283">
        <v>31917</v>
      </c>
      <c r="Z34" s="284">
        <v>77.045816636894699</v>
      </c>
      <c r="AA34" s="283">
        <v>9509</v>
      </c>
      <c r="AB34" s="284">
        <v>22.954183363105301</v>
      </c>
      <c r="AC34" s="283">
        <v>19143</v>
      </c>
      <c r="AD34" s="284">
        <v>46.2101095930092</v>
      </c>
      <c r="AE34" s="283">
        <v>9039</v>
      </c>
      <c r="AF34" s="284">
        <v>21.8196301839425</v>
      </c>
      <c r="AG34" s="283">
        <v>4958</v>
      </c>
      <c r="AH34" s="284">
        <v>11.9683290687008</v>
      </c>
      <c r="AI34" s="283">
        <v>8275</v>
      </c>
      <c r="AJ34" s="284">
        <v>19.975377782069199</v>
      </c>
      <c r="AK34" s="283">
        <v>7</v>
      </c>
      <c r="AL34" s="284">
        <v>1.6897600540723201E-2</v>
      </c>
      <c r="AM34" s="283">
        <v>4</v>
      </c>
      <c r="AN34" s="284">
        <v>9.6557717375561208E-3</v>
      </c>
      <c r="AO34" s="215">
        <v>143889</v>
      </c>
      <c r="AP34" s="215">
        <v>41426</v>
      </c>
      <c r="AR34" s="289"/>
    </row>
    <row r="35" spans="1:44" ht="15">
      <c r="A35" s="210">
        <v>31</v>
      </c>
      <c r="B35" s="210" t="s">
        <v>16</v>
      </c>
      <c r="C35" s="212">
        <v>9903</v>
      </c>
      <c r="D35" s="212">
        <v>0.54307650123389095</v>
      </c>
      <c r="E35" s="212">
        <v>2545</v>
      </c>
      <c r="F35" s="212">
        <v>0.13956676720592301</v>
      </c>
      <c r="G35" s="212">
        <v>1289</v>
      </c>
      <c r="H35" s="285">
        <v>0.13956676720592301</v>
      </c>
      <c r="I35" s="212">
        <v>137</v>
      </c>
      <c r="J35" s="285">
        <v>7.5130244036194097E-3</v>
      </c>
      <c r="K35" s="212">
        <v>345</v>
      </c>
      <c r="L35" s="212">
        <v>4016</v>
      </c>
      <c r="M35" s="212">
        <v>9271</v>
      </c>
      <c r="N35" s="285">
        <v>0.50841787770770497</v>
      </c>
      <c r="O35" s="212">
        <v>8964</v>
      </c>
      <c r="P35" s="285">
        <v>0.49158212229229498</v>
      </c>
      <c r="Q35" s="212">
        <v>1794</v>
      </c>
      <c r="R35" s="285">
        <v>0.55387465267057701</v>
      </c>
      <c r="S35" s="212">
        <v>1445</v>
      </c>
      <c r="T35" s="285">
        <v>0.44612534732942299</v>
      </c>
      <c r="U35" s="212">
        <v>7417</v>
      </c>
      <c r="V35" s="285">
        <v>0.406745270085001</v>
      </c>
      <c r="W35" s="212">
        <v>10818</v>
      </c>
      <c r="X35" s="285">
        <v>0.59325472991499895</v>
      </c>
      <c r="Y35" s="212">
        <v>2286</v>
      </c>
      <c r="Z35" s="285">
        <v>0.70577338684779301</v>
      </c>
      <c r="AA35" s="212">
        <v>953</v>
      </c>
      <c r="AB35" s="285">
        <v>0.29422661315220699</v>
      </c>
      <c r="AC35" s="212">
        <v>1397</v>
      </c>
      <c r="AD35" s="285">
        <v>0.43130595862920701</v>
      </c>
      <c r="AE35" s="212">
        <v>823</v>
      </c>
      <c r="AF35" s="285">
        <v>0.25409076875578901</v>
      </c>
      <c r="AG35" s="212">
        <v>394</v>
      </c>
      <c r="AH35" s="285">
        <v>0.121642482247607</v>
      </c>
      <c r="AI35" s="212">
        <v>621</v>
      </c>
      <c r="AJ35" s="285">
        <v>0.19172584130904599</v>
      </c>
      <c r="AK35" s="212">
        <v>3</v>
      </c>
      <c r="AL35" s="285">
        <v>9.2621179376350699E-4</v>
      </c>
      <c r="AM35" s="212">
        <v>1</v>
      </c>
      <c r="AN35" s="285">
        <v>3.0873726458783602E-4</v>
      </c>
      <c r="AO35" s="216">
        <v>18235</v>
      </c>
      <c r="AP35" s="216">
        <v>3239</v>
      </c>
      <c r="AR35" s="289"/>
    </row>
    <row r="36" spans="1:44" ht="15">
      <c r="A36" s="210">
        <v>40</v>
      </c>
      <c r="B36" s="210" t="s">
        <v>24</v>
      </c>
      <c r="C36" s="212">
        <v>8157</v>
      </c>
      <c r="D36" s="212">
        <v>0.52707417937451495</v>
      </c>
      <c r="E36" s="212">
        <v>1032</v>
      </c>
      <c r="F36" s="212">
        <v>6.6683897647971099E-2</v>
      </c>
      <c r="G36" s="212">
        <v>594</v>
      </c>
      <c r="H36" s="285">
        <v>6.6683897647971099E-2</v>
      </c>
      <c r="I36" s="212">
        <v>152</v>
      </c>
      <c r="J36" s="285">
        <v>9.8216593434996106E-3</v>
      </c>
      <c r="K36" s="212">
        <v>220</v>
      </c>
      <c r="L36" s="212">
        <v>5321</v>
      </c>
      <c r="M36" s="212">
        <v>8139</v>
      </c>
      <c r="N36" s="285">
        <v>0.52591108813646903</v>
      </c>
      <c r="O36" s="212">
        <v>7337</v>
      </c>
      <c r="P36" s="285">
        <v>0.47408891186353103</v>
      </c>
      <c r="Q36" s="212">
        <v>826</v>
      </c>
      <c r="R36" s="285">
        <v>0.53811074918566804</v>
      </c>
      <c r="S36" s="212">
        <v>709</v>
      </c>
      <c r="T36" s="285">
        <v>0.46188925081433202</v>
      </c>
      <c r="U36" s="212">
        <v>4673</v>
      </c>
      <c r="V36" s="285">
        <v>0.30195140863272202</v>
      </c>
      <c r="W36" s="212">
        <v>10803</v>
      </c>
      <c r="X36" s="285">
        <v>0.69804859136727804</v>
      </c>
      <c r="Y36" s="212">
        <v>757</v>
      </c>
      <c r="Z36" s="285">
        <v>0.49315960912052098</v>
      </c>
      <c r="AA36" s="212">
        <v>778</v>
      </c>
      <c r="AB36" s="285">
        <v>0.50684039087947896</v>
      </c>
      <c r="AC36" s="212">
        <v>650</v>
      </c>
      <c r="AD36" s="285">
        <v>0.42345276872964199</v>
      </c>
      <c r="AE36" s="212">
        <v>507</v>
      </c>
      <c r="AF36" s="285">
        <v>0.33029315960912098</v>
      </c>
      <c r="AG36" s="212">
        <v>176</v>
      </c>
      <c r="AH36" s="285">
        <v>0.114657980456026</v>
      </c>
      <c r="AI36" s="212">
        <v>202</v>
      </c>
      <c r="AJ36" s="285">
        <v>0.13159609120521201</v>
      </c>
      <c r="AK36" s="212">
        <v>0</v>
      </c>
      <c r="AL36" s="285">
        <v>0</v>
      </c>
      <c r="AM36" s="212">
        <v>0</v>
      </c>
      <c r="AN36" s="285">
        <v>0</v>
      </c>
      <c r="AO36" s="216">
        <v>15476</v>
      </c>
      <c r="AP36" s="216">
        <v>1535</v>
      </c>
      <c r="AR36" s="289"/>
    </row>
    <row r="37" spans="1:44" ht="15">
      <c r="A37" s="210">
        <v>190</v>
      </c>
      <c r="B37" s="210" t="s">
        <v>81</v>
      </c>
      <c r="C37" s="212">
        <v>3629</v>
      </c>
      <c r="D37" s="212">
        <v>0.56115664141023602</v>
      </c>
      <c r="E37" s="212">
        <v>1281</v>
      </c>
      <c r="F37" s="212">
        <v>0.19808257306324401</v>
      </c>
      <c r="G37" s="212">
        <v>256</v>
      </c>
      <c r="H37" s="285">
        <v>0.19808257306324401</v>
      </c>
      <c r="I37" s="212">
        <v>46</v>
      </c>
      <c r="J37" s="285">
        <v>7.1130354105458501E-3</v>
      </c>
      <c r="K37" s="212">
        <v>60</v>
      </c>
      <c r="L37" s="212">
        <v>1195</v>
      </c>
      <c r="M37" s="212">
        <v>3045</v>
      </c>
      <c r="N37" s="285">
        <v>0.47085201793721998</v>
      </c>
      <c r="O37" s="212">
        <v>3422</v>
      </c>
      <c r="P37" s="285">
        <v>0.52914798206278002</v>
      </c>
      <c r="Q37" s="212">
        <v>1779</v>
      </c>
      <c r="R37" s="285">
        <v>0.54873534855027795</v>
      </c>
      <c r="S37" s="212">
        <v>1463</v>
      </c>
      <c r="T37" s="285">
        <v>0.451264651449722</v>
      </c>
      <c r="U37" s="212">
        <v>4746</v>
      </c>
      <c r="V37" s="285">
        <v>0.73387969692283905</v>
      </c>
      <c r="W37" s="212">
        <v>1721</v>
      </c>
      <c r="X37" s="285">
        <v>0.266120303077161</v>
      </c>
      <c r="Y37" s="212">
        <v>2780</v>
      </c>
      <c r="Z37" s="285">
        <v>0.85749537322640301</v>
      </c>
      <c r="AA37" s="212">
        <v>462</v>
      </c>
      <c r="AB37" s="285">
        <v>0.14250462677359699</v>
      </c>
      <c r="AC37" s="212">
        <v>1403</v>
      </c>
      <c r="AD37" s="285">
        <v>0.43275755706354102</v>
      </c>
      <c r="AE37" s="212">
        <v>737</v>
      </c>
      <c r="AF37" s="285">
        <v>0.22732880937692801</v>
      </c>
      <c r="AG37" s="212">
        <v>375</v>
      </c>
      <c r="AH37" s="285">
        <v>0.115669339913634</v>
      </c>
      <c r="AI37" s="212">
        <v>725</v>
      </c>
      <c r="AJ37" s="285">
        <v>0.22362739049969199</v>
      </c>
      <c r="AK37" s="212">
        <v>1</v>
      </c>
      <c r="AL37" s="285">
        <v>3.08451573103023E-4</v>
      </c>
      <c r="AM37" s="212">
        <v>1</v>
      </c>
      <c r="AN37" s="285">
        <v>3.08451573103023E-4</v>
      </c>
      <c r="AO37" s="216">
        <v>6467</v>
      </c>
      <c r="AP37" s="216">
        <v>3242</v>
      </c>
      <c r="AR37" s="289"/>
    </row>
    <row r="38" spans="1:44" ht="15">
      <c r="A38" s="210">
        <v>604</v>
      </c>
      <c r="B38" s="210" t="s">
        <v>177</v>
      </c>
      <c r="C38" s="212">
        <v>12356</v>
      </c>
      <c r="D38" s="212">
        <v>0.51097969480170302</v>
      </c>
      <c r="E38" s="212">
        <v>4303</v>
      </c>
      <c r="F38" s="212">
        <v>0.17794962987469501</v>
      </c>
      <c r="G38" s="212">
        <v>1501</v>
      </c>
      <c r="H38" s="285">
        <v>0.17794962987469501</v>
      </c>
      <c r="I38" s="212">
        <v>436</v>
      </c>
      <c r="J38" s="285">
        <v>1.8030685248749002E-2</v>
      </c>
      <c r="K38" s="212">
        <v>339</v>
      </c>
      <c r="L38" s="212">
        <v>5246</v>
      </c>
      <c r="M38" s="212">
        <v>11916</v>
      </c>
      <c r="N38" s="285">
        <v>0.49278359042223202</v>
      </c>
      <c r="O38" s="212">
        <v>12265</v>
      </c>
      <c r="P38" s="285">
        <v>0.50721640957776803</v>
      </c>
      <c r="Q38" s="212">
        <v>3541</v>
      </c>
      <c r="R38" s="285">
        <v>0.59884999154405505</v>
      </c>
      <c r="S38" s="212">
        <v>2372</v>
      </c>
      <c r="T38" s="285">
        <v>0.40115000845594501</v>
      </c>
      <c r="U38" s="212">
        <v>11771</v>
      </c>
      <c r="V38" s="285">
        <v>0.48678714693354302</v>
      </c>
      <c r="W38" s="212">
        <v>12410</v>
      </c>
      <c r="X38" s="285">
        <v>0.51321285306645703</v>
      </c>
      <c r="Y38" s="212">
        <v>3930</v>
      </c>
      <c r="Z38" s="285">
        <v>0.66463723997970603</v>
      </c>
      <c r="AA38" s="212">
        <v>1983</v>
      </c>
      <c r="AB38" s="285">
        <v>0.33536276002029403</v>
      </c>
      <c r="AC38" s="212">
        <v>2951</v>
      </c>
      <c r="AD38" s="285">
        <v>0.49906984610180999</v>
      </c>
      <c r="AE38" s="212">
        <v>1380</v>
      </c>
      <c r="AF38" s="285">
        <v>0.23338406900050701</v>
      </c>
      <c r="AG38" s="212">
        <v>590</v>
      </c>
      <c r="AH38" s="285">
        <v>9.9780145442245893E-2</v>
      </c>
      <c r="AI38" s="212">
        <v>992</v>
      </c>
      <c r="AJ38" s="285">
        <v>0.167765939455437</v>
      </c>
      <c r="AK38" s="212">
        <v>0</v>
      </c>
      <c r="AL38" s="285">
        <v>0</v>
      </c>
      <c r="AM38" s="212">
        <v>0</v>
      </c>
      <c r="AN38" s="285">
        <v>0</v>
      </c>
      <c r="AO38" s="216">
        <v>24181</v>
      </c>
      <c r="AP38" s="216">
        <v>5913</v>
      </c>
      <c r="AR38" s="289"/>
    </row>
    <row r="39" spans="1:44" ht="15">
      <c r="A39" s="210">
        <v>670</v>
      </c>
      <c r="B39" s="210" t="s">
        <v>211</v>
      </c>
      <c r="C39" s="212">
        <v>6758</v>
      </c>
      <c r="D39" s="212">
        <v>0.49091965712625302</v>
      </c>
      <c r="E39" s="212">
        <v>1704</v>
      </c>
      <c r="F39" s="212">
        <v>0.12378323405491801</v>
      </c>
      <c r="G39" s="212">
        <v>513</v>
      </c>
      <c r="H39" s="285">
        <v>0.12378323405491801</v>
      </c>
      <c r="I39" s="212">
        <v>124</v>
      </c>
      <c r="J39" s="285">
        <v>9.0077001307569404E-3</v>
      </c>
      <c r="K39" s="212">
        <v>178</v>
      </c>
      <c r="L39" s="212">
        <v>4489</v>
      </c>
      <c r="M39" s="212">
        <v>6882</v>
      </c>
      <c r="N39" s="285">
        <v>0.49992735725700999</v>
      </c>
      <c r="O39" s="212">
        <v>6884</v>
      </c>
      <c r="P39" s="285">
        <v>0.50007264274299001</v>
      </c>
      <c r="Q39" s="212">
        <v>2186</v>
      </c>
      <c r="R39" s="285">
        <v>0.58200212992545297</v>
      </c>
      <c r="S39" s="212">
        <v>1570</v>
      </c>
      <c r="T39" s="285">
        <v>0.41799787007454697</v>
      </c>
      <c r="U39" s="212">
        <v>6255</v>
      </c>
      <c r="V39" s="285">
        <v>0.45438035740229499</v>
      </c>
      <c r="W39" s="212">
        <v>7511</v>
      </c>
      <c r="X39" s="285">
        <v>0.54561964259770401</v>
      </c>
      <c r="Y39" s="212">
        <v>2949</v>
      </c>
      <c r="Z39" s="285">
        <v>0.78514376996805102</v>
      </c>
      <c r="AA39" s="212">
        <v>807</v>
      </c>
      <c r="AB39" s="285">
        <v>0.21485623003194901</v>
      </c>
      <c r="AC39" s="212">
        <v>1704</v>
      </c>
      <c r="AD39" s="285">
        <v>0.45367412140575097</v>
      </c>
      <c r="AE39" s="212">
        <v>795</v>
      </c>
      <c r="AF39" s="285">
        <v>0.21166134185303501</v>
      </c>
      <c r="AG39" s="212">
        <v>482</v>
      </c>
      <c r="AH39" s="285">
        <v>0.128328008519702</v>
      </c>
      <c r="AI39" s="212">
        <v>775</v>
      </c>
      <c r="AJ39" s="285">
        <v>0.20633652822151199</v>
      </c>
      <c r="AK39" s="212">
        <v>0</v>
      </c>
      <c r="AL39" s="285">
        <v>0</v>
      </c>
      <c r="AM39" s="212">
        <v>0</v>
      </c>
      <c r="AN39" s="285">
        <v>0</v>
      </c>
      <c r="AO39" s="216">
        <v>13766</v>
      </c>
      <c r="AP39" s="216">
        <v>3756</v>
      </c>
      <c r="AR39" s="289"/>
    </row>
    <row r="40" spans="1:44" ht="15">
      <c r="A40" s="210">
        <v>690</v>
      </c>
      <c r="B40" s="210" t="s">
        <v>221</v>
      </c>
      <c r="C40" s="212">
        <v>3187</v>
      </c>
      <c r="D40" s="212">
        <v>0.53303227964542599</v>
      </c>
      <c r="E40" s="212">
        <v>967</v>
      </c>
      <c r="F40" s="212">
        <v>0.16173273122595799</v>
      </c>
      <c r="G40" s="212">
        <v>159</v>
      </c>
      <c r="H40" s="285">
        <v>0.16173273122595799</v>
      </c>
      <c r="I40" s="212">
        <v>96</v>
      </c>
      <c r="J40" s="285">
        <v>1.6056196688409401E-2</v>
      </c>
      <c r="K40" s="212">
        <v>53</v>
      </c>
      <c r="L40" s="212">
        <v>1517</v>
      </c>
      <c r="M40" s="212">
        <v>3097</v>
      </c>
      <c r="N40" s="285">
        <v>0.517979595250042</v>
      </c>
      <c r="O40" s="212">
        <v>2882</v>
      </c>
      <c r="P40" s="285">
        <v>0.482020404749958</v>
      </c>
      <c r="Q40" s="212">
        <v>1010</v>
      </c>
      <c r="R40" s="285">
        <v>0.57912844036697297</v>
      </c>
      <c r="S40" s="212">
        <v>734</v>
      </c>
      <c r="T40" s="285">
        <v>0.42087155963302803</v>
      </c>
      <c r="U40" s="212">
        <v>2755</v>
      </c>
      <c r="V40" s="285">
        <v>0.46077939454758299</v>
      </c>
      <c r="W40" s="212">
        <v>3224</v>
      </c>
      <c r="X40" s="285">
        <v>0.53922060545241701</v>
      </c>
      <c r="Y40" s="212">
        <v>1268</v>
      </c>
      <c r="Z40" s="285">
        <v>0.72706422018348604</v>
      </c>
      <c r="AA40" s="212">
        <v>476</v>
      </c>
      <c r="AB40" s="285">
        <v>0.27293577981651401</v>
      </c>
      <c r="AC40" s="212">
        <v>781</v>
      </c>
      <c r="AD40" s="285">
        <v>0.44782110091743099</v>
      </c>
      <c r="AE40" s="212">
        <v>354</v>
      </c>
      <c r="AF40" s="285">
        <v>0.20298165137614699</v>
      </c>
      <c r="AG40" s="212">
        <v>229</v>
      </c>
      <c r="AH40" s="285">
        <v>0.13130733944954101</v>
      </c>
      <c r="AI40" s="212">
        <v>380</v>
      </c>
      <c r="AJ40" s="285">
        <v>0.21788990825688101</v>
      </c>
      <c r="AK40" s="212">
        <v>0</v>
      </c>
      <c r="AL40" s="285">
        <v>0</v>
      </c>
      <c r="AM40" s="212">
        <v>0</v>
      </c>
      <c r="AN40" s="285">
        <v>0</v>
      </c>
      <c r="AO40" s="216">
        <v>5979</v>
      </c>
      <c r="AP40" s="216">
        <v>1744</v>
      </c>
      <c r="AR40" s="289"/>
    </row>
    <row r="41" spans="1:44" ht="15">
      <c r="A41" s="210">
        <v>736</v>
      </c>
      <c r="B41" s="210" t="s">
        <v>225</v>
      </c>
      <c r="C41" s="212">
        <v>14343</v>
      </c>
      <c r="D41" s="212">
        <v>0.51226829529626094</v>
      </c>
      <c r="E41" s="212">
        <v>5163</v>
      </c>
      <c r="F41" s="212">
        <v>0.18439944283724399</v>
      </c>
      <c r="G41" s="212">
        <v>1734</v>
      </c>
      <c r="H41" s="285">
        <v>0.18439944283724399</v>
      </c>
      <c r="I41" s="212">
        <v>274</v>
      </c>
      <c r="J41" s="285">
        <v>9.7860637879924293E-3</v>
      </c>
      <c r="K41" s="212">
        <v>736</v>
      </c>
      <c r="L41" s="212">
        <v>5749</v>
      </c>
      <c r="M41" s="212">
        <v>13411</v>
      </c>
      <c r="N41" s="285">
        <v>0.47898139219257801</v>
      </c>
      <c r="O41" s="212">
        <v>14588</v>
      </c>
      <c r="P41" s="285">
        <v>0.52101860780742204</v>
      </c>
      <c r="Q41" s="212">
        <v>8567</v>
      </c>
      <c r="R41" s="285">
        <v>0.59600667872547697</v>
      </c>
      <c r="S41" s="212">
        <v>5807</v>
      </c>
      <c r="T41" s="285">
        <v>0.40399332127452298</v>
      </c>
      <c r="U41" s="212">
        <v>19709</v>
      </c>
      <c r="V41" s="285">
        <v>0.70391799707132396</v>
      </c>
      <c r="W41" s="212">
        <v>8290</v>
      </c>
      <c r="X41" s="285">
        <v>0.29608200292867598</v>
      </c>
      <c r="Y41" s="212">
        <v>12106</v>
      </c>
      <c r="Z41" s="285">
        <v>0.84221511061639098</v>
      </c>
      <c r="AA41" s="212">
        <v>2268</v>
      </c>
      <c r="AB41" s="285">
        <v>0.15778488938360899</v>
      </c>
      <c r="AC41" s="212">
        <v>6841</v>
      </c>
      <c r="AD41" s="285">
        <v>0.47592876026158298</v>
      </c>
      <c r="AE41" s="212">
        <v>2695</v>
      </c>
      <c r="AF41" s="285">
        <v>0.18749130374286899</v>
      </c>
      <c r="AG41" s="212">
        <v>1725</v>
      </c>
      <c r="AH41" s="285">
        <v>0.120008348406846</v>
      </c>
      <c r="AI41" s="212">
        <v>3110</v>
      </c>
      <c r="AJ41" s="285">
        <v>0.216362877417559</v>
      </c>
      <c r="AK41" s="212">
        <v>1</v>
      </c>
      <c r="AL41" s="285">
        <v>6.9570057047446804E-5</v>
      </c>
      <c r="AM41" s="212">
        <v>2</v>
      </c>
      <c r="AN41" s="285">
        <v>1.3914011409489399E-4</v>
      </c>
      <c r="AO41" s="216">
        <v>27999</v>
      </c>
      <c r="AP41" s="216">
        <v>14374</v>
      </c>
      <c r="AR41" s="289"/>
    </row>
    <row r="42" spans="1:44" ht="15">
      <c r="A42" s="210">
        <v>858</v>
      </c>
      <c r="B42" s="210" t="s">
        <v>253</v>
      </c>
      <c r="C42" s="212">
        <v>7185</v>
      </c>
      <c r="D42" s="212">
        <v>0.64083125222975401</v>
      </c>
      <c r="E42" s="212">
        <v>916</v>
      </c>
      <c r="F42" s="212">
        <v>8.1698180520870495E-2</v>
      </c>
      <c r="G42" s="212">
        <v>264</v>
      </c>
      <c r="H42" s="285">
        <v>8.1698180520870495E-2</v>
      </c>
      <c r="I42" s="212">
        <v>37</v>
      </c>
      <c r="J42" s="285">
        <v>3.3000356760613599E-3</v>
      </c>
      <c r="K42" s="212">
        <v>131</v>
      </c>
      <c r="L42" s="212">
        <v>2679</v>
      </c>
      <c r="M42" s="212">
        <v>5705</v>
      </c>
      <c r="N42" s="285">
        <v>0.50882982518729902</v>
      </c>
      <c r="O42" s="212">
        <v>5507</v>
      </c>
      <c r="P42" s="285">
        <v>0.49117017481270098</v>
      </c>
      <c r="Q42" s="212">
        <v>1547</v>
      </c>
      <c r="R42" s="285">
        <v>0.59363008442056797</v>
      </c>
      <c r="S42" s="212">
        <v>1059</v>
      </c>
      <c r="T42" s="285">
        <v>0.40636991557943197</v>
      </c>
      <c r="U42" s="212">
        <v>6492</v>
      </c>
      <c r="V42" s="285">
        <v>0.57902247591865896</v>
      </c>
      <c r="W42" s="212">
        <v>4720</v>
      </c>
      <c r="X42" s="285">
        <v>0.42097752408134098</v>
      </c>
      <c r="Y42" s="212">
        <v>2232</v>
      </c>
      <c r="Z42" s="285">
        <v>0.85648503453568703</v>
      </c>
      <c r="AA42" s="212">
        <v>374</v>
      </c>
      <c r="AB42" s="285">
        <v>0.143514965464313</v>
      </c>
      <c r="AC42" s="212">
        <v>1206</v>
      </c>
      <c r="AD42" s="285">
        <v>0.462778204144282</v>
      </c>
      <c r="AE42" s="212">
        <v>558</v>
      </c>
      <c r="AF42" s="285">
        <v>0.21412125863392201</v>
      </c>
      <c r="AG42" s="212">
        <v>340</v>
      </c>
      <c r="AH42" s="285">
        <v>0.130468150422103</v>
      </c>
      <c r="AI42" s="212">
        <v>501</v>
      </c>
      <c r="AJ42" s="285">
        <v>0.19224865694550999</v>
      </c>
      <c r="AK42" s="212">
        <v>1</v>
      </c>
      <c r="AL42" s="285">
        <v>3.8372985418265503E-4</v>
      </c>
      <c r="AM42" s="212">
        <v>0</v>
      </c>
      <c r="AN42" s="285">
        <v>0</v>
      </c>
      <c r="AO42" s="216">
        <v>11212</v>
      </c>
      <c r="AP42" s="216">
        <v>2606</v>
      </c>
      <c r="AR42" s="289"/>
    </row>
    <row r="43" spans="1:44" ht="15">
      <c r="A43" s="210">
        <v>885</v>
      </c>
      <c r="B43" s="210" t="s">
        <v>259</v>
      </c>
      <c r="C43" s="212">
        <v>3095</v>
      </c>
      <c r="D43" s="212">
        <v>0.56862024618776397</v>
      </c>
      <c r="E43" s="212">
        <v>1067</v>
      </c>
      <c r="F43" s="212">
        <v>0.19603160022046701</v>
      </c>
      <c r="G43" s="212">
        <v>199</v>
      </c>
      <c r="H43" s="285">
        <v>0.19603160022046701</v>
      </c>
      <c r="I43" s="212">
        <v>85</v>
      </c>
      <c r="J43" s="285">
        <v>1.56163880213118E-2</v>
      </c>
      <c r="K43" s="212">
        <v>40</v>
      </c>
      <c r="L43" s="212">
        <v>957</v>
      </c>
      <c r="M43" s="212">
        <v>2812</v>
      </c>
      <c r="N43" s="285">
        <v>0.51662686018739701</v>
      </c>
      <c r="O43" s="212">
        <v>2631</v>
      </c>
      <c r="P43" s="285">
        <v>0.48337313981260299</v>
      </c>
      <c r="Q43" s="212">
        <v>583</v>
      </c>
      <c r="R43" s="285">
        <v>0.58183632734530899</v>
      </c>
      <c r="S43" s="212">
        <v>419</v>
      </c>
      <c r="T43" s="285">
        <v>0.41816367265469101</v>
      </c>
      <c r="U43" s="212">
        <v>2404</v>
      </c>
      <c r="V43" s="285">
        <v>0.44166819768510002</v>
      </c>
      <c r="W43" s="212">
        <v>3039</v>
      </c>
      <c r="X43" s="285">
        <v>0.55833180231489998</v>
      </c>
      <c r="Y43" s="212">
        <v>801</v>
      </c>
      <c r="Z43" s="285">
        <v>0.79940119760479</v>
      </c>
      <c r="AA43" s="212">
        <v>201</v>
      </c>
      <c r="AB43" s="285">
        <v>0.20059880239521</v>
      </c>
      <c r="AC43" s="212">
        <v>457</v>
      </c>
      <c r="AD43" s="285">
        <v>0.45608782435129702</v>
      </c>
      <c r="AE43" s="212">
        <v>231</v>
      </c>
      <c r="AF43" s="285">
        <v>0.230538922155689</v>
      </c>
      <c r="AG43" s="212">
        <v>126</v>
      </c>
      <c r="AH43" s="285">
        <v>0.125748502994012</v>
      </c>
      <c r="AI43" s="212">
        <v>188</v>
      </c>
      <c r="AJ43" s="285">
        <v>0.18762475049900201</v>
      </c>
      <c r="AK43" s="212">
        <v>0</v>
      </c>
      <c r="AL43" s="285">
        <v>0</v>
      </c>
      <c r="AM43" s="212">
        <v>0</v>
      </c>
      <c r="AN43" s="285">
        <v>0</v>
      </c>
      <c r="AO43" s="216">
        <v>5443</v>
      </c>
      <c r="AP43" s="216">
        <v>1002</v>
      </c>
      <c r="AR43" s="289"/>
    </row>
    <row r="44" spans="1:44" ht="15">
      <c r="A44" s="210">
        <v>890</v>
      </c>
      <c r="B44" s="210" t="s">
        <v>263</v>
      </c>
      <c r="C44" s="212">
        <v>5771</v>
      </c>
      <c r="D44" s="212">
        <v>0.38140241887515702</v>
      </c>
      <c r="E44" s="212">
        <v>4595</v>
      </c>
      <c r="F44" s="212">
        <v>0.30368118432357399</v>
      </c>
      <c r="G44" s="212">
        <v>634</v>
      </c>
      <c r="H44" s="285">
        <v>0.30368118432357399</v>
      </c>
      <c r="I44" s="212">
        <v>599</v>
      </c>
      <c r="J44" s="285">
        <v>3.9587601612583401E-2</v>
      </c>
      <c r="K44" s="212">
        <v>191</v>
      </c>
      <c r="L44" s="212">
        <v>3341</v>
      </c>
      <c r="M44" s="212">
        <v>7879</v>
      </c>
      <c r="N44" s="285">
        <v>0.52071905359857296</v>
      </c>
      <c r="O44" s="212">
        <v>7252</v>
      </c>
      <c r="P44" s="285">
        <v>0.47928094640142799</v>
      </c>
      <c r="Q44" s="212">
        <v>2275</v>
      </c>
      <c r="R44" s="285">
        <v>0.56662515566625204</v>
      </c>
      <c r="S44" s="212">
        <v>1740</v>
      </c>
      <c r="T44" s="285">
        <v>0.43337484433374801</v>
      </c>
      <c r="U44" s="212">
        <v>5937</v>
      </c>
      <c r="V44" s="285">
        <v>0.39237327341220002</v>
      </c>
      <c r="W44" s="212">
        <v>9194</v>
      </c>
      <c r="X44" s="285">
        <v>0.60762672658780004</v>
      </c>
      <c r="Y44" s="212">
        <v>2808</v>
      </c>
      <c r="Z44" s="285">
        <v>0.69937733499377297</v>
      </c>
      <c r="AA44" s="212">
        <v>1207</v>
      </c>
      <c r="AB44" s="285">
        <v>0.30062266500622697</v>
      </c>
      <c r="AC44" s="212">
        <v>1753</v>
      </c>
      <c r="AD44" s="285">
        <v>0.43661270236612698</v>
      </c>
      <c r="AE44" s="212">
        <v>959</v>
      </c>
      <c r="AF44" s="285">
        <v>0.238854296388543</v>
      </c>
      <c r="AG44" s="212">
        <v>521</v>
      </c>
      <c r="AH44" s="285">
        <v>0.12976338729763401</v>
      </c>
      <c r="AI44" s="212">
        <v>781</v>
      </c>
      <c r="AJ44" s="285">
        <v>0.19452054794520501</v>
      </c>
      <c r="AK44" s="212">
        <v>1</v>
      </c>
      <c r="AL44" s="285">
        <v>2.4906600249066001E-4</v>
      </c>
      <c r="AM44" s="212">
        <v>0</v>
      </c>
      <c r="AN44" s="285">
        <v>0</v>
      </c>
      <c r="AO44" s="216">
        <v>15131</v>
      </c>
      <c r="AP44" s="216">
        <v>4015</v>
      </c>
      <c r="AR44" s="289"/>
    </row>
    <row r="45" spans="1:44" ht="17.25" customHeight="1">
      <c r="A45" s="240">
        <v>5</v>
      </c>
      <c r="B45" s="206" t="s">
        <v>536</v>
      </c>
      <c r="C45" s="283">
        <v>72589</v>
      </c>
      <c r="D45" s="284">
        <v>48.560686642449497</v>
      </c>
      <c r="E45" s="283">
        <v>14534</v>
      </c>
      <c r="F45" s="284">
        <v>9.7229748262321003</v>
      </c>
      <c r="G45" s="283">
        <v>7613</v>
      </c>
      <c r="H45" s="284">
        <v>5.0929549574862403</v>
      </c>
      <c r="I45" s="283">
        <v>890</v>
      </c>
      <c r="J45" s="284">
        <v>0.59539339447822803</v>
      </c>
      <c r="K45" s="283">
        <v>9431</v>
      </c>
      <c r="L45" s="283">
        <v>44424</v>
      </c>
      <c r="M45" s="283">
        <v>76753</v>
      </c>
      <c r="N45" s="284">
        <v>51.346324950997101</v>
      </c>
      <c r="O45" s="283">
        <v>72728</v>
      </c>
      <c r="P45" s="284">
        <v>48.653675049002899</v>
      </c>
      <c r="Q45" s="283">
        <v>18626</v>
      </c>
      <c r="R45" s="284">
        <v>53.466142319947203</v>
      </c>
      <c r="S45" s="283">
        <v>16211</v>
      </c>
      <c r="T45" s="284">
        <v>46.533857680052797</v>
      </c>
      <c r="U45" s="283">
        <v>52379</v>
      </c>
      <c r="V45" s="284">
        <v>35.040573718399003</v>
      </c>
      <c r="W45" s="283">
        <v>97102</v>
      </c>
      <c r="X45" s="284">
        <v>64.959426281600997</v>
      </c>
      <c r="Y45" s="283">
        <v>24912</v>
      </c>
      <c r="Z45" s="284">
        <v>71.510175962338906</v>
      </c>
      <c r="AA45" s="283">
        <v>9925</v>
      </c>
      <c r="AB45" s="284">
        <v>28.489824037661101</v>
      </c>
      <c r="AC45" s="283">
        <v>14070</v>
      </c>
      <c r="AD45" s="284">
        <v>40.3880931193846</v>
      </c>
      <c r="AE45" s="283">
        <v>9247</v>
      </c>
      <c r="AF45" s="284">
        <v>26.543617418262201</v>
      </c>
      <c r="AG45" s="283">
        <v>4548</v>
      </c>
      <c r="AH45" s="284">
        <v>13.055085110658201</v>
      </c>
      <c r="AI45" s="283">
        <v>6951</v>
      </c>
      <c r="AJ45" s="284">
        <v>19.952923615696001</v>
      </c>
      <c r="AK45" s="283">
        <v>8</v>
      </c>
      <c r="AL45" s="284">
        <v>2.2964089904412E-2</v>
      </c>
      <c r="AM45" s="283">
        <v>13</v>
      </c>
      <c r="AN45" s="284">
        <v>3.7316646094669503E-2</v>
      </c>
      <c r="AO45" s="215">
        <v>149481</v>
      </c>
      <c r="AP45" s="215">
        <v>34837</v>
      </c>
      <c r="AR45" s="289"/>
    </row>
    <row r="46" spans="1:44" ht="15">
      <c r="A46" s="210">
        <v>4</v>
      </c>
      <c r="B46" s="210" t="s">
        <v>10</v>
      </c>
      <c r="C46" s="212">
        <v>403</v>
      </c>
      <c r="D46" s="212">
        <v>0.29502196193265001</v>
      </c>
      <c r="E46" s="212">
        <v>217</v>
      </c>
      <c r="F46" s="212">
        <v>0.15885797950219599</v>
      </c>
      <c r="G46" s="212">
        <v>27</v>
      </c>
      <c r="H46" s="285">
        <v>0.15885797950219599</v>
      </c>
      <c r="I46" s="212">
        <v>19</v>
      </c>
      <c r="J46" s="285">
        <v>1.3909224011713E-2</v>
      </c>
      <c r="K46" s="212">
        <v>17</v>
      </c>
      <c r="L46" s="212">
        <v>683</v>
      </c>
      <c r="M46" s="212">
        <v>716</v>
      </c>
      <c r="N46" s="285">
        <v>0.52415812591508004</v>
      </c>
      <c r="O46" s="212">
        <v>650</v>
      </c>
      <c r="P46" s="285">
        <v>0.47584187408491901</v>
      </c>
      <c r="Q46" s="212">
        <v>193</v>
      </c>
      <c r="R46" s="285">
        <v>0.58662613981762901</v>
      </c>
      <c r="S46" s="212">
        <v>136</v>
      </c>
      <c r="T46" s="285">
        <v>0.41337386018237099</v>
      </c>
      <c r="U46" s="212">
        <v>444</v>
      </c>
      <c r="V46" s="285">
        <v>0.32503660322108302</v>
      </c>
      <c r="W46" s="212">
        <v>922</v>
      </c>
      <c r="X46" s="285">
        <v>0.67496339677891704</v>
      </c>
      <c r="Y46" s="212">
        <v>213</v>
      </c>
      <c r="Z46" s="285">
        <v>0.64741641337386002</v>
      </c>
      <c r="AA46" s="212">
        <v>116</v>
      </c>
      <c r="AB46" s="285">
        <v>0.35258358662613998</v>
      </c>
      <c r="AC46" s="212">
        <v>152</v>
      </c>
      <c r="AD46" s="285">
        <v>0.46200607902735602</v>
      </c>
      <c r="AE46" s="212">
        <v>87</v>
      </c>
      <c r="AF46" s="285">
        <v>0.26443768996960498</v>
      </c>
      <c r="AG46" s="212">
        <v>41</v>
      </c>
      <c r="AH46" s="285">
        <v>0.124620060790274</v>
      </c>
      <c r="AI46" s="212">
        <v>49</v>
      </c>
      <c r="AJ46" s="285">
        <v>0.14893617021276601</v>
      </c>
      <c r="AK46" s="212">
        <v>0</v>
      </c>
      <c r="AL46" s="285">
        <v>0</v>
      </c>
      <c r="AM46" s="212">
        <v>0</v>
      </c>
      <c r="AN46" s="285">
        <v>0</v>
      </c>
      <c r="AO46" s="216">
        <v>1366</v>
      </c>
      <c r="AP46" s="216">
        <v>329</v>
      </c>
      <c r="AR46" s="289"/>
    </row>
    <row r="47" spans="1:44" ht="15">
      <c r="A47" s="210">
        <v>42</v>
      </c>
      <c r="B47" s="210" t="s">
        <v>930</v>
      </c>
      <c r="C47" s="212">
        <v>10385</v>
      </c>
      <c r="D47" s="212">
        <v>0.55791339851724497</v>
      </c>
      <c r="E47" s="212">
        <v>3399</v>
      </c>
      <c r="F47" s="212">
        <v>0.18260449124315001</v>
      </c>
      <c r="G47" s="212">
        <v>1727</v>
      </c>
      <c r="H47" s="285">
        <v>0.18260449124315001</v>
      </c>
      <c r="I47" s="212">
        <v>199</v>
      </c>
      <c r="J47" s="285">
        <v>1.06908778338885E-2</v>
      </c>
      <c r="K47" s="212">
        <v>355</v>
      </c>
      <c r="L47" s="212">
        <v>2549</v>
      </c>
      <c r="M47" s="212">
        <v>9548</v>
      </c>
      <c r="N47" s="285">
        <v>0.51294724400988501</v>
      </c>
      <c r="O47" s="212">
        <v>9066</v>
      </c>
      <c r="P47" s="285">
        <v>0.48705275599011499</v>
      </c>
      <c r="Q47" s="212">
        <v>4482</v>
      </c>
      <c r="R47" s="285">
        <v>0.502522704339051</v>
      </c>
      <c r="S47" s="212">
        <v>4437</v>
      </c>
      <c r="T47" s="285">
        <v>0.497477295660949</v>
      </c>
      <c r="U47" s="212">
        <v>10225</v>
      </c>
      <c r="V47" s="285">
        <v>0.54931771784678196</v>
      </c>
      <c r="W47" s="212">
        <v>8389</v>
      </c>
      <c r="X47" s="285">
        <v>0.45068228215321798</v>
      </c>
      <c r="Y47" s="212">
        <v>7240</v>
      </c>
      <c r="Z47" s="285">
        <v>0.81175019621033795</v>
      </c>
      <c r="AA47" s="212">
        <v>1679</v>
      </c>
      <c r="AB47" s="285">
        <v>0.18824980378966299</v>
      </c>
      <c r="AC47" s="212">
        <v>3265</v>
      </c>
      <c r="AD47" s="285">
        <v>0.36607242964457898</v>
      </c>
      <c r="AE47" s="212">
        <v>2634</v>
      </c>
      <c r="AF47" s="285">
        <v>0.29532458795829097</v>
      </c>
      <c r="AG47" s="212">
        <v>1214</v>
      </c>
      <c r="AH47" s="285">
        <v>0.13611391411593199</v>
      </c>
      <c r="AI47" s="212">
        <v>1797</v>
      </c>
      <c r="AJ47" s="285">
        <v>0.201479986545577</v>
      </c>
      <c r="AK47" s="212">
        <v>3</v>
      </c>
      <c r="AL47" s="285">
        <v>3.3636057854019498E-4</v>
      </c>
      <c r="AM47" s="212">
        <v>6</v>
      </c>
      <c r="AN47" s="285">
        <v>6.7272115708038997E-4</v>
      </c>
      <c r="AO47" s="216">
        <v>18614</v>
      </c>
      <c r="AP47" s="216">
        <v>8919</v>
      </c>
      <c r="AR47" s="289"/>
    </row>
    <row r="48" spans="1:44" ht="15">
      <c r="A48" s="210">
        <v>44</v>
      </c>
      <c r="B48" s="210" t="s">
        <v>30</v>
      </c>
      <c r="C48" s="212">
        <v>2955</v>
      </c>
      <c r="D48" s="212">
        <v>0.52042972877773896</v>
      </c>
      <c r="E48" s="212">
        <v>557</v>
      </c>
      <c r="F48" s="212">
        <v>9.8097921803451907E-2</v>
      </c>
      <c r="G48" s="212">
        <v>119</v>
      </c>
      <c r="H48" s="285">
        <v>9.8097921803451907E-2</v>
      </c>
      <c r="I48" s="212">
        <v>30</v>
      </c>
      <c r="J48" s="285">
        <v>5.2835505459668903E-3</v>
      </c>
      <c r="K48" s="212">
        <v>51</v>
      </c>
      <c r="L48" s="212">
        <v>1966</v>
      </c>
      <c r="M48" s="212">
        <v>2983</v>
      </c>
      <c r="N48" s="285">
        <v>0.52536104262064098</v>
      </c>
      <c r="O48" s="212">
        <v>2695</v>
      </c>
      <c r="P48" s="285">
        <v>0.47463895737935902</v>
      </c>
      <c r="Q48" s="212">
        <v>716</v>
      </c>
      <c r="R48" s="285">
        <v>0.566455696202532</v>
      </c>
      <c r="S48" s="212">
        <v>548</v>
      </c>
      <c r="T48" s="285">
        <v>0.433544303797468</v>
      </c>
      <c r="U48" s="212">
        <v>1492</v>
      </c>
      <c r="V48" s="285">
        <v>0.26276858048608698</v>
      </c>
      <c r="W48" s="212">
        <v>4186</v>
      </c>
      <c r="X48" s="285">
        <v>0.73723141951391302</v>
      </c>
      <c r="Y48" s="212">
        <v>869</v>
      </c>
      <c r="Z48" s="285">
        <v>0.6875</v>
      </c>
      <c r="AA48" s="212">
        <v>395</v>
      </c>
      <c r="AB48" s="285">
        <v>0.3125</v>
      </c>
      <c r="AC48" s="212">
        <v>538</v>
      </c>
      <c r="AD48" s="285">
        <v>0.425632911392405</v>
      </c>
      <c r="AE48" s="212">
        <v>234</v>
      </c>
      <c r="AF48" s="285">
        <v>0.185126582278481</v>
      </c>
      <c r="AG48" s="212">
        <v>177</v>
      </c>
      <c r="AH48" s="285">
        <v>0.14003164556962</v>
      </c>
      <c r="AI48" s="212">
        <v>314</v>
      </c>
      <c r="AJ48" s="285">
        <v>0.248417721518987</v>
      </c>
      <c r="AK48" s="212">
        <v>1</v>
      </c>
      <c r="AL48" s="285">
        <v>7.9113924050632899E-4</v>
      </c>
      <c r="AM48" s="212">
        <v>0</v>
      </c>
      <c r="AN48" s="285">
        <v>0</v>
      </c>
      <c r="AO48" s="216">
        <v>5678</v>
      </c>
      <c r="AP48" s="216">
        <v>1264</v>
      </c>
      <c r="AR48" s="289"/>
    </row>
    <row r="49" spans="1:44" ht="15">
      <c r="A49" s="210">
        <v>59</v>
      </c>
      <c r="B49" s="210" t="s">
        <v>39</v>
      </c>
      <c r="C49" s="212">
        <v>1873</v>
      </c>
      <c r="D49" s="212">
        <v>0.73914759273875297</v>
      </c>
      <c r="E49" s="212">
        <v>187</v>
      </c>
      <c r="F49" s="212">
        <v>7.3796369376479903E-2</v>
      </c>
      <c r="G49" s="212">
        <v>146</v>
      </c>
      <c r="H49" s="285">
        <v>7.3796369376479903E-2</v>
      </c>
      <c r="I49" s="212">
        <v>11</v>
      </c>
      <c r="J49" s="285">
        <v>4.3409629044988199E-3</v>
      </c>
      <c r="K49" s="212">
        <v>27</v>
      </c>
      <c r="L49" s="212">
        <v>290</v>
      </c>
      <c r="M49" s="212">
        <v>1260</v>
      </c>
      <c r="N49" s="285">
        <v>0.49723756906077299</v>
      </c>
      <c r="O49" s="212">
        <v>1274</v>
      </c>
      <c r="P49" s="285">
        <v>0.50276243093922701</v>
      </c>
      <c r="Q49" s="212">
        <v>399</v>
      </c>
      <c r="R49" s="285">
        <v>0.57492795389049001</v>
      </c>
      <c r="S49" s="212">
        <v>295</v>
      </c>
      <c r="T49" s="285">
        <v>0.42507204610950999</v>
      </c>
      <c r="U49" s="212">
        <v>879</v>
      </c>
      <c r="V49" s="285">
        <v>0.346882399368587</v>
      </c>
      <c r="W49" s="212">
        <v>1655</v>
      </c>
      <c r="X49" s="285">
        <v>0.653117600631413</v>
      </c>
      <c r="Y49" s="212">
        <v>477</v>
      </c>
      <c r="Z49" s="285">
        <v>0.68731988472622496</v>
      </c>
      <c r="AA49" s="212">
        <v>217</v>
      </c>
      <c r="AB49" s="285">
        <v>0.31268011527377498</v>
      </c>
      <c r="AC49" s="212">
        <v>317</v>
      </c>
      <c r="AD49" s="285">
        <v>0.45677233429394798</v>
      </c>
      <c r="AE49" s="212">
        <v>151</v>
      </c>
      <c r="AF49" s="285">
        <v>0.217579250720461</v>
      </c>
      <c r="AG49" s="212">
        <v>82</v>
      </c>
      <c r="AH49" s="285">
        <v>0.118155619596542</v>
      </c>
      <c r="AI49" s="212">
        <v>144</v>
      </c>
      <c r="AJ49" s="285">
        <v>0.207492795389049</v>
      </c>
      <c r="AK49" s="212">
        <v>0</v>
      </c>
      <c r="AL49" s="285">
        <v>0</v>
      </c>
      <c r="AM49" s="212">
        <v>0</v>
      </c>
      <c r="AN49" s="285">
        <v>0</v>
      </c>
      <c r="AO49" s="216">
        <v>2534</v>
      </c>
      <c r="AP49" s="216">
        <v>694</v>
      </c>
      <c r="AR49" s="289"/>
    </row>
    <row r="50" spans="1:44" ht="15">
      <c r="A50" s="210">
        <v>113</v>
      </c>
      <c r="B50" s="210" t="s">
        <v>55</v>
      </c>
      <c r="C50" s="212">
        <v>2841</v>
      </c>
      <c r="D50" s="212">
        <v>0.44641734758013801</v>
      </c>
      <c r="E50" s="212">
        <v>662</v>
      </c>
      <c r="F50" s="212">
        <v>0.104022627278441</v>
      </c>
      <c r="G50" s="212">
        <v>342</v>
      </c>
      <c r="H50" s="285">
        <v>0.104022627278441</v>
      </c>
      <c r="I50" s="212">
        <v>38</v>
      </c>
      <c r="J50" s="285">
        <v>5.9710873664361999E-3</v>
      </c>
      <c r="K50" s="212">
        <v>121</v>
      </c>
      <c r="L50" s="212">
        <v>2360</v>
      </c>
      <c r="M50" s="212">
        <v>3453</v>
      </c>
      <c r="N50" s="285">
        <v>0.542583280955374</v>
      </c>
      <c r="O50" s="212">
        <v>2911</v>
      </c>
      <c r="P50" s="285">
        <v>0.457416719044626</v>
      </c>
      <c r="Q50" s="212">
        <v>941</v>
      </c>
      <c r="R50" s="285">
        <v>0.51336606655755601</v>
      </c>
      <c r="S50" s="212">
        <v>892</v>
      </c>
      <c r="T50" s="285">
        <v>0.48663393344244399</v>
      </c>
      <c r="U50" s="212">
        <v>2372</v>
      </c>
      <c r="V50" s="285">
        <v>0.37272155876807</v>
      </c>
      <c r="W50" s="212">
        <v>3992</v>
      </c>
      <c r="X50" s="285">
        <v>0.62727844123193</v>
      </c>
      <c r="Y50" s="212">
        <v>1173</v>
      </c>
      <c r="Z50" s="285">
        <v>0.63993453355155505</v>
      </c>
      <c r="AA50" s="212">
        <v>660</v>
      </c>
      <c r="AB50" s="285">
        <v>0.360065466448445</v>
      </c>
      <c r="AC50" s="212">
        <v>719</v>
      </c>
      <c r="AD50" s="285">
        <v>0.392253136933988</v>
      </c>
      <c r="AE50" s="212">
        <v>535</v>
      </c>
      <c r="AF50" s="285">
        <v>0.29187124931805802</v>
      </c>
      <c r="AG50" s="212">
        <v>221</v>
      </c>
      <c r="AH50" s="285">
        <v>0.120567375886525</v>
      </c>
      <c r="AI50" s="212">
        <v>356</v>
      </c>
      <c r="AJ50" s="285">
        <v>0.19421713038734301</v>
      </c>
      <c r="AK50" s="212">
        <v>1</v>
      </c>
      <c r="AL50" s="285">
        <v>5.4555373704309902E-4</v>
      </c>
      <c r="AM50" s="212">
        <v>1</v>
      </c>
      <c r="AN50" s="285">
        <v>5.4555373704309902E-4</v>
      </c>
      <c r="AO50" s="216">
        <v>6364</v>
      </c>
      <c r="AP50" s="216">
        <v>1833</v>
      </c>
      <c r="AR50" s="289"/>
    </row>
    <row r="51" spans="1:44" ht="15">
      <c r="A51" s="210">
        <v>125</v>
      </c>
      <c r="B51" s="210" t="s">
        <v>59</v>
      </c>
      <c r="C51" s="212">
        <v>4539</v>
      </c>
      <c r="D51" s="212">
        <v>0.67055695080514099</v>
      </c>
      <c r="E51" s="212">
        <v>867</v>
      </c>
      <c r="F51" s="212">
        <v>0.128083911951544</v>
      </c>
      <c r="G51" s="212">
        <v>117</v>
      </c>
      <c r="H51" s="285">
        <v>0.128083911951544</v>
      </c>
      <c r="I51" s="212">
        <v>39</v>
      </c>
      <c r="J51" s="285">
        <v>5.76156005318363E-3</v>
      </c>
      <c r="K51" s="212">
        <v>30</v>
      </c>
      <c r="L51" s="212">
        <v>1177</v>
      </c>
      <c r="M51" s="212">
        <v>3512</v>
      </c>
      <c r="N51" s="285">
        <v>0.51883586940463899</v>
      </c>
      <c r="O51" s="212">
        <v>3257</v>
      </c>
      <c r="P51" s="285">
        <v>0.48116413059536101</v>
      </c>
      <c r="Q51" s="212">
        <v>309</v>
      </c>
      <c r="R51" s="285">
        <v>0.52640545144804096</v>
      </c>
      <c r="S51" s="212">
        <v>278</v>
      </c>
      <c r="T51" s="285">
        <v>0.47359454855195898</v>
      </c>
      <c r="U51" s="212">
        <v>1250</v>
      </c>
      <c r="V51" s="285">
        <v>0.184665386319988</v>
      </c>
      <c r="W51" s="212">
        <v>5519</v>
      </c>
      <c r="X51" s="285">
        <v>0.81533461368001203</v>
      </c>
      <c r="Y51" s="212">
        <v>402</v>
      </c>
      <c r="Z51" s="285">
        <v>0.68483816013628596</v>
      </c>
      <c r="AA51" s="212">
        <v>185</v>
      </c>
      <c r="AB51" s="285">
        <v>0.31516183986371399</v>
      </c>
      <c r="AC51" s="212">
        <v>208</v>
      </c>
      <c r="AD51" s="285">
        <v>0.35434412265758097</v>
      </c>
      <c r="AE51" s="212">
        <v>175</v>
      </c>
      <c r="AF51" s="285">
        <v>0.298126064735945</v>
      </c>
      <c r="AG51" s="212">
        <v>101</v>
      </c>
      <c r="AH51" s="285">
        <v>0.17206132879045999</v>
      </c>
      <c r="AI51" s="212">
        <v>103</v>
      </c>
      <c r="AJ51" s="285">
        <v>0.17546848381601399</v>
      </c>
      <c r="AK51" s="212">
        <v>0</v>
      </c>
      <c r="AL51" s="285">
        <v>0</v>
      </c>
      <c r="AM51" s="212">
        <v>0</v>
      </c>
      <c r="AN51" s="285">
        <v>0</v>
      </c>
      <c r="AO51" s="216">
        <v>6769</v>
      </c>
      <c r="AP51" s="216">
        <v>587</v>
      </c>
      <c r="AR51" s="289"/>
    </row>
    <row r="52" spans="1:44" ht="15">
      <c r="A52" s="210">
        <v>138</v>
      </c>
      <c r="B52" s="210" t="s">
        <v>65</v>
      </c>
      <c r="C52" s="212">
        <v>6932</v>
      </c>
      <c r="D52" s="212">
        <v>0.61876283138445098</v>
      </c>
      <c r="E52" s="212">
        <v>849</v>
      </c>
      <c r="F52" s="212">
        <v>7.5783272337766702E-2</v>
      </c>
      <c r="G52" s="212">
        <v>314</v>
      </c>
      <c r="H52" s="285">
        <v>7.5783272337766702E-2</v>
      </c>
      <c r="I52" s="212">
        <v>58</v>
      </c>
      <c r="J52" s="285">
        <v>5.1771846826742804E-3</v>
      </c>
      <c r="K52" s="212">
        <v>95</v>
      </c>
      <c r="L52" s="212">
        <v>2955</v>
      </c>
      <c r="M52" s="212">
        <v>5673</v>
      </c>
      <c r="N52" s="285">
        <v>0.50638221904846903</v>
      </c>
      <c r="O52" s="212">
        <v>5530</v>
      </c>
      <c r="P52" s="285">
        <v>0.49361778095153103</v>
      </c>
      <c r="Q52" s="212">
        <v>1261</v>
      </c>
      <c r="R52" s="285">
        <v>0.54659731252709098</v>
      </c>
      <c r="S52" s="212">
        <v>1046</v>
      </c>
      <c r="T52" s="285">
        <v>0.45340268747290902</v>
      </c>
      <c r="U52" s="212">
        <v>3989</v>
      </c>
      <c r="V52" s="285">
        <v>0.35606533964116799</v>
      </c>
      <c r="W52" s="212">
        <v>7214</v>
      </c>
      <c r="X52" s="285">
        <v>0.64393466035883196</v>
      </c>
      <c r="Y52" s="212">
        <v>1667</v>
      </c>
      <c r="Z52" s="285">
        <v>0.72258344169917599</v>
      </c>
      <c r="AA52" s="212">
        <v>640</v>
      </c>
      <c r="AB52" s="285">
        <v>0.27741655830082401</v>
      </c>
      <c r="AC52" s="212">
        <v>976</v>
      </c>
      <c r="AD52" s="285">
        <v>0.42306025140875603</v>
      </c>
      <c r="AE52" s="212">
        <v>634</v>
      </c>
      <c r="AF52" s="285">
        <v>0.274815778066753</v>
      </c>
      <c r="AG52" s="212">
        <v>285</v>
      </c>
      <c r="AH52" s="285">
        <v>0.123537061118335</v>
      </c>
      <c r="AI52" s="212">
        <v>412</v>
      </c>
      <c r="AJ52" s="285">
        <v>0.17858690940615499</v>
      </c>
      <c r="AK52" s="212">
        <v>0</v>
      </c>
      <c r="AL52" s="285">
        <v>0</v>
      </c>
      <c r="AM52" s="212">
        <v>0</v>
      </c>
      <c r="AN52" s="285">
        <v>0</v>
      </c>
      <c r="AO52" s="216">
        <v>11203</v>
      </c>
      <c r="AP52" s="216">
        <v>2307</v>
      </c>
      <c r="AR52" s="289"/>
    </row>
    <row r="53" spans="1:44" ht="15">
      <c r="A53" s="210">
        <v>234</v>
      </c>
      <c r="B53" s="210" t="s">
        <v>92</v>
      </c>
      <c r="C53" s="212">
        <v>5793</v>
      </c>
      <c r="D53" s="212">
        <v>0.26829381252315698</v>
      </c>
      <c r="E53" s="212">
        <v>220</v>
      </c>
      <c r="F53" s="212">
        <v>1.01889588736569E-2</v>
      </c>
      <c r="G53" s="212">
        <v>2234</v>
      </c>
      <c r="H53" s="285">
        <v>1.01889588736569E-2</v>
      </c>
      <c r="I53" s="212">
        <v>24</v>
      </c>
      <c r="J53" s="285">
        <v>1.11152278621712E-3</v>
      </c>
      <c r="K53" s="212">
        <v>3325</v>
      </c>
      <c r="L53" s="212">
        <v>9996</v>
      </c>
      <c r="M53" s="212">
        <v>10902</v>
      </c>
      <c r="N53" s="285">
        <v>0.50490922563912599</v>
      </c>
      <c r="O53" s="212">
        <v>10690</v>
      </c>
      <c r="P53" s="285">
        <v>0.49509077436087401</v>
      </c>
      <c r="Q53" s="212">
        <v>1262</v>
      </c>
      <c r="R53" s="285">
        <v>0.57052441229656403</v>
      </c>
      <c r="S53" s="212">
        <v>950</v>
      </c>
      <c r="T53" s="285">
        <v>0.42947558770343602</v>
      </c>
      <c r="U53" s="212">
        <v>5760</v>
      </c>
      <c r="V53" s="285">
        <v>0.26676546869210799</v>
      </c>
      <c r="W53" s="212">
        <v>15832</v>
      </c>
      <c r="X53" s="285">
        <v>0.73323453130789196</v>
      </c>
      <c r="Y53" s="212">
        <v>1158</v>
      </c>
      <c r="Z53" s="285">
        <v>0.52350813743218805</v>
      </c>
      <c r="AA53" s="212">
        <v>1054</v>
      </c>
      <c r="AB53" s="285">
        <v>0.47649186256781201</v>
      </c>
      <c r="AC53" s="212">
        <v>1062</v>
      </c>
      <c r="AD53" s="285">
        <v>0.48010849909584102</v>
      </c>
      <c r="AE53" s="212">
        <v>664</v>
      </c>
      <c r="AF53" s="285">
        <v>0.30018083182640098</v>
      </c>
      <c r="AG53" s="212">
        <v>200</v>
      </c>
      <c r="AH53" s="285">
        <v>9.04159132007233E-2</v>
      </c>
      <c r="AI53" s="212">
        <v>286</v>
      </c>
      <c r="AJ53" s="285">
        <v>0.12929475587703401</v>
      </c>
      <c r="AK53" s="212">
        <v>0</v>
      </c>
      <c r="AL53" s="285">
        <v>0</v>
      </c>
      <c r="AM53" s="212">
        <v>0</v>
      </c>
      <c r="AN53" s="285">
        <v>0</v>
      </c>
      <c r="AO53" s="216">
        <v>21592</v>
      </c>
      <c r="AP53" s="216">
        <v>2212</v>
      </c>
      <c r="AR53" s="289"/>
    </row>
    <row r="54" spans="1:44" ht="15">
      <c r="A54" s="210">
        <v>240</v>
      </c>
      <c r="B54" s="210" t="s">
        <v>97</v>
      </c>
      <c r="C54" s="212">
        <v>4528</v>
      </c>
      <c r="D54" s="212">
        <v>0.70288730208009897</v>
      </c>
      <c r="E54" s="212">
        <v>1170</v>
      </c>
      <c r="F54" s="212">
        <v>0.181620614715927</v>
      </c>
      <c r="G54" s="212">
        <v>240</v>
      </c>
      <c r="H54" s="285">
        <v>0.181620614715927</v>
      </c>
      <c r="I54" s="212">
        <v>92</v>
      </c>
      <c r="J54" s="285">
        <v>1.4281279105867699E-2</v>
      </c>
      <c r="K54" s="212">
        <v>28</v>
      </c>
      <c r="L54" s="212">
        <v>384</v>
      </c>
      <c r="M54" s="212">
        <v>3307</v>
      </c>
      <c r="N54" s="285">
        <v>0.51334989133809406</v>
      </c>
      <c r="O54" s="212">
        <v>3135</v>
      </c>
      <c r="P54" s="285">
        <v>0.486650108661906</v>
      </c>
      <c r="Q54" s="212">
        <v>993</v>
      </c>
      <c r="R54" s="285">
        <v>0.56613454960091203</v>
      </c>
      <c r="S54" s="212">
        <v>761</v>
      </c>
      <c r="T54" s="285">
        <v>0.43386545039908803</v>
      </c>
      <c r="U54" s="212">
        <v>1600</v>
      </c>
      <c r="V54" s="285">
        <v>0.248370071406396</v>
      </c>
      <c r="W54" s="212">
        <v>4842</v>
      </c>
      <c r="X54" s="285">
        <v>0.751629928593604</v>
      </c>
      <c r="Y54" s="212">
        <v>1096</v>
      </c>
      <c r="Z54" s="285">
        <v>0.62485746864310099</v>
      </c>
      <c r="AA54" s="212">
        <v>658</v>
      </c>
      <c r="AB54" s="285">
        <v>0.37514253135689901</v>
      </c>
      <c r="AC54" s="212">
        <v>754</v>
      </c>
      <c r="AD54" s="285">
        <v>0.42987457240592902</v>
      </c>
      <c r="AE54" s="212">
        <v>339</v>
      </c>
      <c r="AF54" s="285">
        <v>0.19327251995438999</v>
      </c>
      <c r="AG54" s="212">
        <v>239</v>
      </c>
      <c r="AH54" s="285">
        <v>0.13625997719498301</v>
      </c>
      <c r="AI54" s="212">
        <v>422</v>
      </c>
      <c r="AJ54" s="285">
        <v>0.24059293044469801</v>
      </c>
      <c r="AK54" s="212">
        <v>0</v>
      </c>
      <c r="AL54" s="285">
        <v>0</v>
      </c>
      <c r="AM54" s="212">
        <v>0</v>
      </c>
      <c r="AN54" s="285">
        <v>0</v>
      </c>
      <c r="AO54" s="216">
        <v>6442</v>
      </c>
      <c r="AP54" s="216">
        <v>1754</v>
      </c>
      <c r="AR54" s="289"/>
    </row>
    <row r="55" spans="1:44" ht="15">
      <c r="A55" s="210">
        <v>284</v>
      </c>
      <c r="B55" s="210" t="s">
        <v>108</v>
      </c>
      <c r="C55" s="212">
        <v>5769</v>
      </c>
      <c r="D55" s="212">
        <v>0.31249661448458899</v>
      </c>
      <c r="E55" s="212">
        <v>1482</v>
      </c>
      <c r="F55" s="212">
        <v>8.0277341422458195E-2</v>
      </c>
      <c r="G55" s="212">
        <v>944</v>
      </c>
      <c r="H55" s="285">
        <v>8.0277341422458195E-2</v>
      </c>
      <c r="I55" s="212">
        <v>122</v>
      </c>
      <c r="J55" s="285">
        <v>6.6085260820107298E-3</v>
      </c>
      <c r="K55" s="212">
        <v>4813</v>
      </c>
      <c r="L55" s="212">
        <v>5331</v>
      </c>
      <c r="M55" s="212">
        <v>9247</v>
      </c>
      <c r="N55" s="285">
        <v>0.50089377606846897</v>
      </c>
      <c r="O55" s="212">
        <v>9214</v>
      </c>
      <c r="P55" s="285">
        <v>0.49910622393153098</v>
      </c>
      <c r="Q55" s="212">
        <v>1482</v>
      </c>
      <c r="R55" s="285">
        <v>0.54525386313465796</v>
      </c>
      <c r="S55" s="212">
        <v>1236</v>
      </c>
      <c r="T55" s="285">
        <v>0.45474613686534199</v>
      </c>
      <c r="U55" s="212">
        <v>5611</v>
      </c>
      <c r="V55" s="285">
        <v>0.30393803152592003</v>
      </c>
      <c r="W55" s="212">
        <v>12850</v>
      </c>
      <c r="X55" s="285">
        <v>0.69606196847408097</v>
      </c>
      <c r="Y55" s="212">
        <v>1759</v>
      </c>
      <c r="Z55" s="285">
        <v>0.64716703458425295</v>
      </c>
      <c r="AA55" s="212">
        <v>959</v>
      </c>
      <c r="AB55" s="285">
        <v>0.35283296541574699</v>
      </c>
      <c r="AC55" s="212">
        <v>1126</v>
      </c>
      <c r="AD55" s="285">
        <v>0.41427520235467302</v>
      </c>
      <c r="AE55" s="212">
        <v>741</v>
      </c>
      <c r="AF55" s="285">
        <v>0.27262693156732898</v>
      </c>
      <c r="AG55" s="212">
        <v>356</v>
      </c>
      <c r="AH55" s="285">
        <v>0.13097866077998499</v>
      </c>
      <c r="AI55" s="212">
        <v>494</v>
      </c>
      <c r="AJ55" s="285">
        <v>0.18175128771155299</v>
      </c>
      <c r="AK55" s="212">
        <v>0</v>
      </c>
      <c r="AL55" s="285">
        <v>0</v>
      </c>
      <c r="AM55" s="212">
        <v>1</v>
      </c>
      <c r="AN55" s="285">
        <v>3.6791758646063298E-4</v>
      </c>
      <c r="AO55" s="216">
        <v>18461</v>
      </c>
      <c r="AP55" s="216">
        <v>2718</v>
      </c>
      <c r="AR55" s="289"/>
    </row>
    <row r="56" spans="1:44" ht="15">
      <c r="A56" s="210">
        <v>306</v>
      </c>
      <c r="B56" s="210" t="s">
        <v>110</v>
      </c>
      <c r="C56" s="212">
        <v>2491</v>
      </c>
      <c r="D56" s="212">
        <v>0.60096501809408998</v>
      </c>
      <c r="E56" s="212">
        <v>795</v>
      </c>
      <c r="F56" s="212">
        <v>0.191797346200241</v>
      </c>
      <c r="G56" s="212">
        <v>137</v>
      </c>
      <c r="H56" s="285">
        <v>0.191797346200241</v>
      </c>
      <c r="I56" s="212">
        <v>32</v>
      </c>
      <c r="J56" s="285">
        <v>7.7201447527141098E-3</v>
      </c>
      <c r="K56" s="212">
        <v>38</v>
      </c>
      <c r="L56" s="212">
        <v>652</v>
      </c>
      <c r="M56" s="212">
        <v>2121</v>
      </c>
      <c r="N56" s="285">
        <v>0.51170084439083197</v>
      </c>
      <c r="O56" s="212">
        <v>2024</v>
      </c>
      <c r="P56" s="285">
        <v>0.48829915560916798</v>
      </c>
      <c r="Q56" s="212">
        <v>544</v>
      </c>
      <c r="R56" s="285">
        <v>0.56140350877193002</v>
      </c>
      <c r="S56" s="212">
        <v>425</v>
      </c>
      <c r="T56" s="285">
        <v>0.43859649122806998</v>
      </c>
      <c r="U56" s="212">
        <v>1664</v>
      </c>
      <c r="V56" s="285">
        <v>0.40144752714113402</v>
      </c>
      <c r="W56" s="212">
        <v>2481</v>
      </c>
      <c r="X56" s="285">
        <v>0.59855247285886604</v>
      </c>
      <c r="Y56" s="212">
        <v>629</v>
      </c>
      <c r="Z56" s="285">
        <v>0.64912280701754399</v>
      </c>
      <c r="AA56" s="212">
        <v>340</v>
      </c>
      <c r="AB56" s="285">
        <v>0.35087719298245601</v>
      </c>
      <c r="AC56" s="212">
        <v>402</v>
      </c>
      <c r="AD56" s="285">
        <v>0.41486068111455099</v>
      </c>
      <c r="AE56" s="212">
        <v>244</v>
      </c>
      <c r="AF56" s="285">
        <v>0.25180598555211597</v>
      </c>
      <c r="AG56" s="212">
        <v>142</v>
      </c>
      <c r="AH56" s="285">
        <v>0.146542827657379</v>
      </c>
      <c r="AI56" s="212">
        <v>180</v>
      </c>
      <c r="AJ56" s="285">
        <v>0.185758513931889</v>
      </c>
      <c r="AK56" s="212">
        <v>0</v>
      </c>
      <c r="AL56" s="285">
        <v>0</v>
      </c>
      <c r="AM56" s="212">
        <v>1</v>
      </c>
      <c r="AN56" s="285">
        <v>1.03199174406605E-3</v>
      </c>
      <c r="AO56" s="216">
        <v>4145</v>
      </c>
      <c r="AP56" s="216">
        <v>969</v>
      </c>
      <c r="AR56" s="289"/>
    </row>
    <row r="57" spans="1:44" ht="15">
      <c r="A57" s="210">
        <v>347</v>
      </c>
      <c r="B57" s="210" t="s">
        <v>124</v>
      </c>
      <c r="C57" s="212">
        <v>2053</v>
      </c>
      <c r="D57" s="212">
        <v>0.68938885157824004</v>
      </c>
      <c r="E57" s="212">
        <v>396</v>
      </c>
      <c r="F57" s="212">
        <v>0.13297515110812599</v>
      </c>
      <c r="G57" s="212">
        <v>82</v>
      </c>
      <c r="H57" s="285">
        <v>0.13297515110812599</v>
      </c>
      <c r="I57" s="212">
        <v>22</v>
      </c>
      <c r="J57" s="285">
        <v>7.3875083948958999E-3</v>
      </c>
      <c r="K57" s="212">
        <v>26</v>
      </c>
      <c r="L57" s="212">
        <v>399</v>
      </c>
      <c r="M57" s="212">
        <v>1545</v>
      </c>
      <c r="N57" s="285">
        <v>0.51880456682337095</v>
      </c>
      <c r="O57" s="212">
        <v>1433</v>
      </c>
      <c r="P57" s="285">
        <v>0.48119543317662899</v>
      </c>
      <c r="Q57" s="212">
        <v>393</v>
      </c>
      <c r="R57" s="285">
        <v>0.56709956709956699</v>
      </c>
      <c r="S57" s="212">
        <v>300</v>
      </c>
      <c r="T57" s="285">
        <v>0.43290043290043301</v>
      </c>
      <c r="U57" s="212">
        <v>1452</v>
      </c>
      <c r="V57" s="285">
        <v>0.48757555406313002</v>
      </c>
      <c r="W57" s="212">
        <v>1526</v>
      </c>
      <c r="X57" s="285">
        <v>0.51242444593686998</v>
      </c>
      <c r="Y57" s="212">
        <v>481</v>
      </c>
      <c r="Z57" s="285">
        <v>0.69408369408369397</v>
      </c>
      <c r="AA57" s="212">
        <v>212</v>
      </c>
      <c r="AB57" s="285">
        <v>0.30591630591630598</v>
      </c>
      <c r="AC57" s="212">
        <v>325</v>
      </c>
      <c r="AD57" s="285">
        <v>0.46897546897546899</v>
      </c>
      <c r="AE57" s="212">
        <v>142</v>
      </c>
      <c r="AF57" s="285">
        <v>0.20490620490620501</v>
      </c>
      <c r="AG57" s="212">
        <v>68</v>
      </c>
      <c r="AH57" s="285">
        <v>9.81240981240981E-2</v>
      </c>
      <c r="AI57" s="212">
        <v>157</v>
      </c>
      <c r="AJ57" s="285">
        <v>0.226551226551227</v>
      </c>
      <c r="AK57" s="212">
        <v>0</v>
      </c>
      <c r="AL57" s="285">
        <v>0</v>
      </c>
      <c r="AM57" s="212">
        <v>1</v>
      </c>
      <c r="AN57" s="285">
        <v>1.44300144300144E-3</v>
      </c>
      <c r="AO57" s="216">
        <v>2978</v>
      </c>
      <c r="AP57" s="216">
        <v>693</v>
      </c>
      <c r="AR57" s="289"/>
    </row>
    <row r="58" spans="1:44" ht="15">
      <c r="A58" s="210">
        <v>411</v>
      </c>
      <c r="B58" s="210" t="s">
        <v>145</v>
      </c>
      <c r="C58" s="212">
        <v>3954</v>
      </c>
      <c r="D58" s="212">
        <v>0.55231177538762399</v>
      </c>
      <c r="E58" s="212">
        <v>419</v>
      </c>
      <c r="F58" s="212">
        <v>5.8527727336220102E-2</v>
      </c>
      <c r="G58" s="212">
        <v>94</v>
      </c>
      <c r="H58" s="285">
        <v>5.8527727336220102E-2</v>
      </c>
      <c r="I58" s="212">
        <v>59</v>
      </c>
      <c r="J58" s="285">
        <v>8.2413744936443607E-3</v>
      </c>
      <c r="K58" s="212">
        <v>59</v>
      </c>
      <c r="L58" s="212">
        <v>2574</v>
      </c>
      <c r="M58" s="212">
        <v>3795</v>
      </c>
      <c r="N58" s="285">
        <v>0.53010196954882005</v>
      </c>
      <c r="O58" s="212">
        <v>3364</v>
      </c>
      <c r="P58" s="285">
        <v>0.46989803045118</v>
      </c>
      <c r="Q58" s="212">
        <v>623</v>
      </c>
      <c r="R58" s="285">
        <v>0.53892733564013795</v>
      </c>
      <c r="S58" s="212">
        <v>533</v>
      </c>
      <c r="T58" s="285">
        <v>0.46107266435986199</v>
      </c>
      <c r="U58" s="212">
        <v>2427</v>
      </c>
      <c r="V58" s="285">
        <v>0.33901382874703201</v>
      </c>
      <c r="W58" s="212">
        <v>4732</v>
      </c>
      <c r="X58" s="285">
        <v>0.66098617125296799</v>
      </c>
      <c r="Y58" s="212">
        <v>856</v>
      </c>
      <c r="Z58" s="285">
        <v>0.74048442906574397</v>
      </c>
      <c r="AA58" s="212">
        <v>300</v>
      </c>
      <c r="AB58" s="285">
        <v>0.25951557093425598</v>
      </c>
      <c r="AC58" s="212">
        <v>471</v>
      </c>
      <c r="AD58" s="285">
        <v>0.40743944636678198</v>
      </c>
      <c r="AE58" s="212">
        <v>304</v>
      </c>
      <c r="AF58" s="285">
        <v>0.262975778546713</v>
      </c>
      <c r="AG58" s="212">
        <v>152</v>
      </c>
      <c r="AH58" s="285">
        <v>0.131487889273356</v>
      </c>
      <c r="AI58" s="212">
        <v>229</v>
      </c>
      <c r="AJ58" s="285">
        <v>0.19809688581314899</v>
      </c>
      <c r="AK58" s="212">
        <v>0</v>
      </c>
      <c r="AL58" s="285">
        <v>0</v>
      </c>
      <c r="AM58" s="212">
        <v>0</v>
      </c>
      <c r="AN58" s="285">
        <v>0</v>
      </c>
      <c r="AO58" s="216">
        <v>7159</v>
      </c>
      <c r="AP58" s="216">
        <v>1156</v>
      </c>
      <c r="AR58" s="289"/>
    </row>
    <row r="59" spans="1:44" ht="15">
      <c r="A59" s="210">
        <v>501</v>
      </c>
      <c r="B59" s="210" t="s">
        <v>163</v>
      </c>
      <c r="C59" s="212">
        <v>1059</v>
      </c>
      <c r="D59" s="212">
        <v>0.59661971830985905</v>
      </c>
      <c r="E59" s="212">
        <v>337</v>
      </c>
      <c r="F59" s="212">
        <v>0.189859154929577</v>
      </c>
      <c r="G59" s="212">
        <v>55</v>
      </c>
      <c r="H59" s="285">
        <v>0.189859154929577</v>
      </c>
      <c r="I59" s="212">
        <v>20</v>
      </c>
      <c r="J59" s="285">
        <v>1.12676056338028E-2</v>
      </c>
      <c r="K59" s="212">
        <v>13</v>
      </c>
      <c r="L59" s="212">
        <v>291</v>
      </c>
      <c r="M59" s="212">
        <v>887</v>
      </c>
      <c r="N59" s="285">
        <v>0.499718309859155</v>
      </c>
      <c r="O59" s="212">
        <v>888</v>
      </c>
      <c r="P59" s="285">
        <v>0.500281690140845</v>
      </c>
      <c r="Q59" s="212">
        <v>160</v>
      </c>
      <c r="R59" s="285">
        <v>0.56939501779359403</v>
      </c>
      <c r="S59" s="212">
        <v>121</v>
      </c>
      <c r="T59" s="285">
        <v>0.43060498220640597</v>
      </c>
      <c r="U59" s="212">
        <v>703</v>
      </c>
      <c r="V59" s="285">
        <v>0.39605633802816897</v>
      </c>
      <c r="W59" s="212">
        <v>1072</v>
      </c>
      <c r="X59" s="285">
        <v>0.60394366197183103</v>
      </c>
      <c r="Y59" s="212">
        <v>199</v>
      </c>
      <c r="Z59" s="285">
        <v>0.70818505338078297</v>
      </c>
      <c r="AA59" s="212">
        <v>82</v>
      </c>
      <c r="AB59" s="285">
        <v>0.29181494661921697</v>
      </c>
      <c r="AC59" s="212">
        <v>126</v>
      </c>
      <c r="AD59" s="285">
        <v>0.44839857651245602</v>
      </c>
      <c r="AE59" s="212">
        <v>65</v>
      </c>
      <c r="AF59" s="285">
        <v>0.231316725978648</v>
      </c>
      <c r="AG59" s="212">
        <v>34</v>
      </c>
      <c r="AH59" s="285">
        <v>0.120996441281139</v>
      </c>
      <c r="AI59" s="212">
        <v>56</v>
      </c>
      <c r="AJ59" s="285">
        <v>0.199288256227758</v>
      </c>
      <c r="AK59" s="212">
        <v>0</v>
      </c>
      <c r="AL59" s="285">
        <v>0</v>
      </c>
      <c r="AM59" s="212">
        <v>0</v>
      </c>
      <c r="AN59" s="285">
        <v>0</v>
      </c>
      <c r="AO59" s="216">
        <v>1775</v>
      </c>
      <c r="AP59" s="216">
        <v>281</v>
      </c>
      <c r="AR59" s="289"/>
    </row>
    <row r="60" spans="1:44" ht="15">
      <c r="A60" s="210">
        <v>543</v>
      </c>
      <c r="B60" s="210" t="s">
        <v>167</v>
      </c>
      <c r="C60" s="212">
        <v>1386</v>
      </c>
      <c r="D60" s="212">
        <v>0.214219474497682</v>
      </c>
      <c r="E60" s="212">
        <v>175</v>
      </c>
      <c r="F60" s="212">
        <v>2.7047913446677001E-2</v>
      </c>
      <c r="G60" s="212">
        <v>104</v>
      </c>
      <c r="H60" s="285">
        <v>2.7047913446677001E-2</v>
      </c>
      <c r="I60" s="212">
        <v>11</v>
      </c>
      <c r="J60" s="285">
        <v>1.70015455950541E-3</v>
      </c>
      <c r="K60" s="212">
        <v>152</v>
      </c>
      <c r="L60" s="212">
        <v>4642</v>
      </c>
      <c r="M60" s="212">
        <v>3465</v>
      </c>
      <c r="N60" s="285">
        <v>0.53554868624420404</v>
      </c>
      <c r="O60" s="212">
        <v>3005</v>
      </c>
      <c r="P60" s="285">
        <v>0.46445131375579601</v>
      </c>
      <c r="Q60" s="212">
        <v>263</v>
      </c>
      <c r="R60" s="285">
        <v>0.49343339587242002</v>
      </c>
      <c r="S60" s="212">
        <v>270</v>
      </c>
      <c r="T60" s="285">
        <v>0.50656660412758003</v>
      </c>
      <c r="U60" s="212">
        <v>1395</v>
      </c>
      <c r="V60" s="285">
        <v>0.215610510046368</v>
      </c>
      <c r="W60" s="212">
        <v>5075</v>
      </c>
      <c r="X60" s="285">
        <v>0.784389489953632</v>
      </c>
      <c r="Y60" s="212">
        <v>264</v>
      </c>
      <c r="Z60" s="285">
        <v>0.4953095684803</v>
      </c>
      <c r="AA60" s="212">
        <v>269</v>
      </c>
      <c r="AB60" s="285">
        <v>0.50469043151969994</v>
      </c>
      <c r="AC60" s="212">
        <v>204</v>
      </c>
      <c r="AD60" s="285">
        <v>0.38273921200750499</v>
      </c>
      <c r="AE60" s="212">
        <v>208</v>
      </c>
      <c r="AF60" s="285">
        <v>0.39024390243902402</v>
      </c>
      <c r="AG60" s="212">
        <v>59</v>
      </c>
      <c r="AH60" s="285">
        <v>0.110694183864916</v>
      </c>
      <c r="AI60" s="212">
        <v>62</v>
      </c>
      <c r="AJ60" s="285">
        <v>0.11632270168855501</v>
      </c>
      <c r="AK60" s="212">
        <v>0</v>
      </c>
      <c r="AL60" s="285">
        <v>0</v>
      </c>
      <c r="AM60" s="212">
        <v>0</v>
      </c>
      <c r="AN60" s="285">
        <v>0</v>
      </c>
      <c r="AO60" s="216">
        <v>6470</v>
      </c>
      <c r="AP60" s="216">
        <v>533</v>
      </c>
      <c r="AR60" s="289"/>
    </row>
    <row r="61" spans="1:44" ht="15">
      <c r="A61" s="210">
        <v>628</v>
      </c>
      <c r="B61" s="210" t="s">
        <v>183</v>
      </c>
      <c r="C61" s="212">
        <v>3470</v>
      </c>
      <c r="D61" s="212">
        <v>0.49380959157535198</v>
      </c>
      <c r="E61" s="212">
        <v>186</v>
      </c>
      <c r="F61" s="212">
        <v>2.6469332574356099E-2</v>
      </c>
      <c r="G61" s="212">
        <v>106</v>
      </c>
      <c r="H61" s="285">
        <v>2.6469332574356099E-2</v>
      </c>
      <c r="I61" s="212">
        <v>11</v>
      </c>
      <c r="J61" s="285">
        <v>1.5653906361178299E-3</v>
      </c>
      <c r="K61" s="212">
        <v>45</v>
      </c>
      <c r="L61" s="212">
        <v>3209</v>
      </c>
      <c r="M61" s="212">
        <v>3679</v>
      </c>
      <c r="N61" s="285">
        <v>0.52355201366159099</v>
      </c>
      <c r="O61" s="212">
        <v>3348</v>
      </c>
      <c r="P61" s="285">
        <v>0.47644798633840901</v>
      </c>
      <c r="Q61" s="212">
        <v>344</v>
      </c>
      <c r="R61" s="285">
        <v>0.54603174603174598</v>
      </c>
      <c r="S61" s="212">
        <v>286</v>
      </c>
      <c r="T61" s="285">
        <v>0.45396825396825402</v>
      </c>
      <c r="U61" s="212">
        <v>2699</v>
      </c>
      <c r="V61" s="285">
        <v>0.38408993880745701</v>
      </c>
      <c r="W61" s="212">
        <v>4328</v>
      </c>
      <c r="X61" s="285">
        <v>0.61591006119254299</v>
      </c>
      <c r="Y61" s="212">
        <v>461</v>
      </c>
      <c r="Z61" s="285">
        <v>0.73174603174603203</v>
      </c>
      <c r="AA61" s="212">
        <v>169</v>
      </c>
      <c r="AB61" s="285">
        <v>0.26825396825396802</v>
      </c>
      <c r="AC61" s="212">
        <v>268</v>
      </c>
      <c r="AD61" s="285">
        <v>0.425396825396825</v>
      </c>
      <c r="AE61" s="212">
        <v>214</v>
      </c>
      <c r="AF61" s="285">
        <v>0.33968253968253997</v>
      </c>
      <c r="AG61" s="212">
        <v>76</v>
      </c>
      <c r="AH61" s="285">
        <v>0.120634920634921</v>
      </c>
      <c r="AI61" s="212">
        <v>72</v>
      </c>
      <c r="AJ61" s="285">
        <v>0.114285714285714</v>
      </c>
      <c r="AK61" s="212">
        <v>0</v>
      </c>
      <c r="AL61" s="285">
        <v>0</v>
      </c>
      <c r="AM61" s="212">
        <v>0</v>
      </c>
      <c r="AN61" s="285">
        <v>0</v>
      </c>
      <c r="AO61" s="216">
        <v>7027</v>
      </c>
      <c r="AP61" s="216">
        <v>630</v>
      </c>
      <c r="AR61" s="289"/>
    </row>
    <row r="62" spans="1:44" ht="15">
      <c r="A62" s="210">
        <v>656</v>
      </c>
      <c r="B62" s="210" t="s">
        <v>195</v>
      </c>
      <c r="C62" s="212">
        <v>4562</v>
      </c>
      <c r="D62" s="212">
        <v>0.63159352069777097</v>
      </c>
      <c r="E62" s="212">
        <v>1464</v>
      </c>
      <c r="F62" s="212">
        <v>0.20268586459919699</v>
      </c>
      <c r="G62" s="212">
        <v>265</v>
      </c>
      <c r="H62" s="285">
        <v>0.20268586459919699</v>
      </c>
      <c r="I62" s="212">
        <v>52</v>
      </c>
      <c r="J62" s="285">
        <v>7.1992246988785797E-3</v>
      </c>
      <c r="K62" s="212">
        <v>81</v>
      </c>
      <c r="L62" s="212">
        <v>799</v>
      </c>
      <c r="M62" s="212">
        <v>3589</v>
      </c>
      <c r="N62" s="285">
        <v>0.49688495085144702</v>
      </c>
      <c r="O62" s="212">
        <v>3634</v>
      </c>
      <c r="P62" s="285">
        <v>0.50311504914855298</v>
      </c>
      <c r="Q62" s="212">
        <v>2420</v>
      </c>
      <c r="R62" s="285">
        <v>0.51665243381725001</v>
      </c>
      <c r="S62" s="212">
        <v>2264</v>
      </c>
      <c r="T62" s="285">
        <v>0.48334756618274999</v>
      </c>
      <c r="U62" s="212">
        <v>3305</v>
      </c>
      <c r="V62" s="285">
        <v>0.457566108265264</v>
      </c>
      <c r="W62" s="212">
        <v>3918</v>
      </c>
      <c r="X62" s="285">
        <v>0.542433891734736</v>
      </c>
      <c r="Y62" s="212">
        <v>3693</v>
      </c>
      <c r="Z62" s="285">
        <v>0.78842869342442401</v>
      </c>
      <c r="AA62" s="212">
        <v>991</v>
      </c>
      <c r="AB62" s="285">
        <v>0.21157130657557599</v>
      </c>
      <c r="AC62" s="212">
        <v>1748</v>
      </c>
      <c r="AD62" s="285">
        <v>0.373185311699402</v>
      </c>
      <c r="AE62" s="212">
        <v>1081</v>
      </c>
      <c r="AF62" s="285">
        <v>0.230785653287788</v>
      </c>
      <c r="AG62" s="212">
        <v>669</v>
      </c>
      <c r="AH62" s="285">
        <v>0.14282664389410801</v>
      </c>
      <c r="AI62" s="212">
        <v>1181</v>
      </c>
      <c r="AJ62" s="285">
        <v>0.25213492741246801</v>
      </c>
      <c r="AK62" s="212">
        <v>3</v>
      </c>
      <c r="AL62" s="285">
        <v>6.4047822374039296E-4</v>
      </c>
      <c r="AM62" s="212">
        <v>2</v>
      </c>
      <c r="AN62" s="285">
        <v>4.26985482493595E-4</v>
      </c>
      <c r="AO62" s="216">
        <v>7223</v>
      </c>
      <c r="AP62" s="216">
        <v>4684</v>
      </c>
      <c r="AR62" s="289"/>
    </row>
    <row r="63" spans="1:44" ht="15">
      <c r="A63" s="210">
        <v>761</v>
      </c>
      <c r="B63" s="210" t="s">
        <v>230</v>
      </c>
      <c r="C63" s="212">
        <v>5395</v>
      </c>
      <c r="D63" s="212">
        <v>0.653226782903499</v>
      </c>
      <c r="E63" s="212">
        <v>1033</v>
      </c>
      <c r="F63" s="212">
        <v>0.12507567502118899</v>
      </c>
      <c r="G63" s="212">
        <v>404</v>
      </c>
      <c r="H63" s="285">
        <v>0.12507567502118899</v>
      </c>
      <c r="I63" s="212">
        <v>36</v>
      </c>
      <c r="J63" s="285">
        <v>4.3588812204867402E-3</v>
      </c>
      <c r="K63" s="212">
        <v>71</v>
      </c>
      <c r="L63" s="212">
        <v>1320</v>
      </c>
      <c r="M63" s="212">
        <v>4232</v>
      </c>
      <c r="N63" s="285">
        <v>0.51241070347499695</v>
      </c>
      <c r="O63" s="212">
        <v>4027</v>
      </c>
      <c r="P63" s="285">
        <v>0.48758929652500299</v>
      </c>
      <c r="Q63" s="212">
        <v>1506</v>
      </c>
      <c r="R63" s="285">
        <v>0.55225522552255202</v>
      </c>
      <c r="S63" s="212">
        <v>1221</v>
      </c>
      <c r="T63" s="285">
        <v>0.44774477447744798</v>
      </c>
      <c r="U63" s="212">
        <v>4045</v>
      </c>
      <c r="V63" s="285">
        <v>0.48976873713524599</v>
      </c>
      <c r="W63" s="212">
        <v>4214</v>
      </c>
      <c r="X63" s="285">
        <v>0.51023126286475395</v>
      </c>
      <c r="Y63" s="212">
        <v>2051</v>
      </c>
      <c r="Z63" s="285">
        <v>0.75210854418775197</v>
      </c>
      <c r="AA63" s="212">
        <v>676</v>
      </c>
      <c r="AB63" s="285">
        <v>0.247891455812248</v>
      </c>
      <c r="AC63" s="212">
        <v>1126</v>
      </c>
      <c r="AD63" s="285">
        <v>0.41290795746241299</v>
      </c>
      <c r="AE63" s="212">
        <v>655</v>
      </c>
      <c r="AF63" s="285">
        <v>0.24019068573523999</v>
      </c>
      <c r="AG63" s="212">
        <v>380</v>
      </c>
      <c r="AH63" s="285">
        <v>0.139347268060139</v>
      </c>
      <c r="AI63" s="212">
        <v>565</v>
      </c>
      <c r="AJ63" s="285">
        <v>0.20718738540520701</v>
      </c>
      <c r="AK63" s="212">
        <v>0</v>
      </c>
      <c r="AL63" s="285">
        <v>0</v>
      </c>
      <c r="AM63" s="212">
        <v>1</v>
      </c>
      <c r="AN63" s="285">
        <v>3.6670333700036703E-4</v>
      </c>
      <c r="AO63" s="216">
        <v>8259</v>
      </c>
      <c r="AP63" s="216">
        <v>2727</v>
      </c>
      <c r="AR63" s="289"/>
    </row>
    <row r="64" spans="1:44" ht="15">
      <c r="A64" s="210">
        <v>842</v>
      </c>
      <c r="B64" s="210" t="s">
        <v>244</v>
      </c>
      <c r="C64" s="212">
        <v>2201</v>
      </c>
      <c r="D64" s="212">
        <v>0.405938767982295</v>
      </c>
      <c r="E64" s="212">
        <v>119</v>
      </c>
      <c r="F64" s="212">
        <v>2.1947620804131301E-2</v>
      </c>
      <c r="G64" s="212">
        <v>156</v>
      </c>
      <c r="H64" s="285">
        <v>2.1947620804131301E-2</v>
      </c>
      <c r="I64" s="212">
        <v>15</v>
      </c>
      <c r="J64" s="285">
        <v>2.7665068240501699E-3</v>
      </c>
      <c r="K64" s="212">
        <v>84</v>
      </c>
      <c r="L64" s="212">
        <v>2847</v>
      </c>
      <c r="M64" s="212">
        <v>2839</v>
      </c>
      <c r="N64" s="285">
        <v>0.52360752489856099</v>
      </c>
      <c r="O64" s="212">
        <v>2583</v>
      </c>
      <c r="P64" s="285">
        <v>0.47639247510143901</v>
      </c>
      <c r="Q64" s="212">
        <v>335</v>
      </c>
      <c r="R64" s="285">
        <v>0.61243144424131601</v>
      </c>
      <c r="S64" s="212">
        <v>212</v>
      </c>
      <c r="T64" s="285">
        <v>0.38756855575868399</v>
      </c>
      <c r="U64" s="212">
        <v>1067</v>
      </c>
      <c r="V64" s="285">
        <v>0.19679085208410199</v>
      </c>
      <c r="W64" s="212">
        <v>4355</v>
      </c>
      <c r="X64" s="285">
        <v>0.80320914791589804</v>
      </c>
      <c r="Y64" s="212">
        <v>224</v>
      </c>
      <c r="Z64" s="285">
        <v>0.409506398537477</v>
      </c>
      <c r="AA64" s="212">
        <v>323</v>
      </c>
      <c r="AB64" s="285">
        <v>0.59049360146252305</v>
      </c>
      <c r="AC64" s="212">
        <v>283</v>
      </c>
      <c r="AD64" s="285">
        <v>0.517367458866545</v>
      </c>
      <c r="AE64" s="212">
        <v>140</v>
      </c>
      <c r="AF64" s="285">
        <v>0.25594149908592301</v>
      </c>
      <c r="AG64" s="212">
        <v>52</v>
      </c>
      <c r="AH64" s="285">
        <v>9.5063985374771495E-2</v>
      </c>
      <c r="AI64" s="212">
        <v>72</v>
      </c>
      <c r="AJ64" s="285">
        <v>0.13162705667276101</v>
      </c>
      <c r="AK64" s="212">
        <v>0</v>
      </c>
      <c r="AL64" s="285">
        <v>0</v>
      </c>
      <c r="AM64" s="212">
        <v>0</v>
      </c>
      <c r="AN64" s="285">
        <v>0</v>
      </c>
      <c r="AO64" s="216">
        <v>5422</v>
      </c>
      <c r="AP64" s="216">
        <v>547</v>
      </c>
      <c r="AR64" s="289"/>
    </row>
    <row r="65" spans="1:44" ht="16.5" customHeight="1">
      <c r="A65" s="240">
        <v>6</v>
      </c>
      <c r="B65" s="206" t="s">
        <v>537</v>
      </c>
      <c r="C65" s="283">
        <v>63345</v>
      </c>
      <c r="D65" s="284">
        <v>46.439253980821697</v>
      </c>
      <c r="E65" s="283">
        <v>24947</v>
      </c>
      <c r="F65" s="284">
        <v>18.289053106947001</v>
      </c>
      <c r="G65" s="283">
        <v>8226</v>
      </c>
      <c r="H65" s="284">
        <v>6.0306149379783598</v>
      </c>
      <c r="I65" s="283">
        <v>2194</v>
      </c>
      <c r="J65" s="284">
        <v>1.60845722999326</v>
      </c>
      <c r="K65" s="283">
        <v>2725</v>
      </c>
      <c r="L65" s="283">
        <v>34967</v>
      </c>
      <c r="M65" s="283">
        <v>68886</v>
      </c>
      <c r="N65" s="284">
        <v>50.501451570335199</v>
      </c>
      <c r="O65" s="283">
        <v>67518</v>
      </c>
      <c r="P65" s="284">
        <v>49.498548429664801</v>
      </c>
      <c r="Q65" s="283">
        <v>44956</v>
      </c>
      <c r="R65" s="284">
        <v>52.677462445220399</v>
      </c>
      <c r="S65" s="283">
        <v>40386</v>
      </c>
      <c r="T65" s="284">
        <v>47.322537554779601</v>
      </c>
      <c r="U65" s="283">
        <v>62105</v>
      </c>
      <c r="V65" s="284">
        <v>45.5301897305064</v>
      </c>
      <c r="W65" s="283">
        <v>74299</v>
      </c>
      <c r="X65" s="284">
        <v>54.4698102694936</v>
      </c>
      <c r="Y65" s="283">
        <v>70843</v>
      </c>
      <c r="Z65" s="284">
        <v>83.010709849780895</v>
      </c>
      <c r="AA65" s="283">
        <v>14499</v>
      </c>
      <c r="AB65" s="284">
        <v>16.989290150219102</v>
      </c>
      <c r="AC65" s="283">
        <v>31108</v>
      </c>
      <c r="AD65" s="284">
        <v>36.450985446790597</v>
      </c>
      <c r="AE65" s="283">
        <v>18399</v>
      </c>
      <c r="AF65" s="284">
        <v>21.5591385249936</v>
      </c>
      <c r="AG65" s="283">
        <v>13759</v>
      </c>
      <c r="AH65" s="284">
        <v>16.122190715005502</v>
      </c>
      <c r="AI65" s="283">
        <v>21930</v>
      </c>
      <c r="AJ65" s="284">
        <v>25.6966089381547</v>
      </c>
      <c r="AK65" s="283">
        <v>89</v>
      </c>
      <c r="AL65" s="284">
        <v>0.10428628342434</v>
      </c>
      <c r="AM65" s="283">
        <v>57</v>
      </c>
      <c r="AN65" s="284">
        <v>6.6790091631318702E-2</v>
      </c>
      <c r="AO65" s="215">
        <v>136404</v>
      </c>
      <c r="AP65" s="215">
        <v>85342</v>
      </c>
      <c r="AR65" s="289"/>
    </row>
    <row r="66" spans="1:44" ht="15">
      <c r="A66" s="210">
        <v>38</v>
      </c>
      <c r="B66" s="210" t="s">
        <v>22</v>
      </c>
      <c r="C66" s="212">
        <v>6024</v>
      </c>
      <c r="D66" s="212">
        <v>0.69289164941338899</v>
      </c>
      <c r="E66" s="212">
        <v>715</v>
      </c>
      <c r="F66" s="212">
        <v>8.2240625718886601E-2</v>
      </c>
      <c r="G66" s="212">
        <v>135</v>
      </c>
      <c r="H66" s="285">
        <v>8.2240625718886601E-2</v>
      </c>
      <c r="I66" s="212">
        <v>29</v>
      </c>
      <c r="J66" s="285">
        <v>3.3356337704163802E-3</v>
      </c>
      <c r="K66" s="212">
        <v>29</v>
      </c>
      <c r="L66" s="212">
        <v>1762</v>
      </c>
      <c r="M66" s="212">
        <v>4387</v>
      </c>
      <c r="N66" s="285">
        <v>0.50460087416609201</v>
      </c>
      <c r="O66" s="212">
        <v>4307</v>
      </c>
      <c r="P66" s="285">
        <v>0.49539912583390799</v>
      </c>
      <c r="Q66" s="212">
        <v>590</v>
      </c>
      <c r="R66" s="285">
        <v>0.56840077071290895</v>
      </c>
      <c r="S66" s="212">
        <v>448</v>
      </c>
      <c r="T66" s="285">
        <v>0.43159922928709099</v>
      </c>
      <c r="U66" s="212">
        <v>1356</v>
      </c>
      <c r="V66" s="285">
        <v>0.155969634230504</v>
      </c>
      <c r="W66" s="212">
        <v>7338</v>
      </c>
      <c r="X66" s="285">
        <v>0.84403036576949597</v>
      </c>
      <c r="Y66" s="212">
        <v>528</v>
      </c>
      <c r="Z66" s="285">
        <v>0.50867052023121395</v>
      </c>
      <c r="AA66" s="212">
        <v>510</v>
      </c>
      <c r="AB66" s="285">
        <v>0.49132947976878599</v>
      </c>
      <c r="AC66" s="212">
        <v>464</v>
      </c>
      <c r="AD66" s="285">
        <v>0.44701348747591502</v>
      </c>
      <c r="AE66" s="212">
        <v>256</v>
      </c>
      <c r="AF66" s="285">
        <v>0.24662813102119499</v>
      </c>
      <c r="AG66" s="212">
        <v>125</v>
      </c>
      <c r="AH66" s="285">
        <v>0.120423892100193</v>
      </c>
      <c r="AI66" s="212">
        <v>192</v>
      </c>
      <c r="AJ66" s="285">
        <v>0.184971098265896</v>
      </c>
      <c r="AK66" s="212">
        <v>1</v>
      </c>
      <c r="AL66" s="285">
        <v>9.6339113680154098E-4</v>
      </c>
      <c r="AM66" s="212">
        <v>0</v>
      </c>
      <c r="AN66" s="285">
        <v>0</v>
      </c>
      <c r="AO66" s="216">
        <v>8694</v>
      </c>
      <c r="AP66" s="216">
        <v>1038</v>
      </c>
      <c r="AR66" s="289"/>
    </row>
    <row r="67" spans="1:44" ht="15">
      <c r="A67" s="210">
        <v>86</v>
      </c>
      <c r="B67" s="210" t="s">
        <v>43</v>
      </c>
      <c r="C67" s="212">
        <v>1693</v>
      </c>
      <c r="D67" s="212">
        <v>0.63218820014936505</v>
      </c>
      <c r="E67" s="212">
        <v>572</v>
      </c>
      <c r="F67" s="212">
        <v>0.213592233009709</v>
      </c>
      <c r="G67" s="212">
        <v>97</v>
      </c>
      <c r="H67" s="285">
        <v>0.213592233009709</v>
      </c>
      <c r="I67" s="212">
        <v>46</v>
      </c>
      <c r="J67" s="285">
        <v>1.7176997759522E-2</v>
      </c>
      <c r="K67" s="212">
        <v>11</v>
      </c>
      <c r="L67" s="212">
        <v>259</v>
      </c>
      <c r="M67" s="212">
        <v>1355</v>
      </c>
      <c r="N67" s="285">
        <v>0.50597460791635596</v>
      </c>
      <c r="O67" s="212">
        <v>1323</v>
      </c>
      <c r="P67" s="285">
        <v>0.49402539208364399</v>
      </c>
      <c r="Q67" s="212">
        <v>636</v>
      </c>
      <c r="R67" s="285">
        <v>0.51248992747784095</v>
      </c>
      <c r="S67" s="212">
        <v>605</v>
      </c>
      <c r="T67" s="285">
        <v>0.48751007252216</v>
      </c>
      <c r="U67" s="212">
        <v>916</v>
      </c>
      <c r="V67" s="285">
        <v>0.34204630321135199</v>
      </c>
      <c r="W67" s="212">
        <v>1762</v>
      </c>
      <c r="X67" s="285">
        <v>0.65795369678864801</v>
      </c>
      <c r="Y67" s="212">
        <v>868</v>
      </c>
      <c r="Z67" s="285">
        <v>0.69943593875906496</v>
      </c>
      <c r="AA67" s="212">
        <v>373</v>
      </c>
      <c r="AB67" s="285">
        <v>0.30056406124093499</v>
      </c>
      <c r="AC67" s="212">
        <v>440</v>
      </c>
      <c r="AD67" s="285">
        <v>0.35455278001611601</v>
      </c>
      <c r="AE67" s="212">
        <v>266</v>
      </c>
      <c r="AF67" s="285">
        <v>0.214343271555197</v>
      </c>
      <c r="AG67" s="212">
        <v>195</v>
      </c>
      <c r="AH67" s="285">
        <v>0.157131345688961</v>
      </c>
      <c r="AI67" s="212">
        <v>339</v>
      </c>
      <c r="AJ67" s="285">
        <v>0.273166800966962</v>
      </c>
      <c r="AK67" s="212">
        <v>1</v>
      </c>
      <c r="AL67" s="285">
        <v>8.0580177276390005E-4</v>
      </c>
      <c r="AM67" s="212">
        <v>0</v>
      </c>
      <c r="AN67" s="285">
        <v>0</v>
      </c>
      <c r="AO67" s="216">
        <v>2678</v>
      </c>
      <c r="AP67" s="216">
        <v>1241</v>
      </c>
      <c r="AR67" s="289"/>
    </row>
    <row r="68" spans="1:44" ht="15">
      <c r="A68" s="210">
        <v>107</v>
      </c>
      <c r="B68" s="210" t="s">
        <v>931</v>
      </c>
      <c r="C68" s="212">
        <v>2922</v>
      </c>
      <c r="D68" s="212">
        <v>0.53050108932461804</v>
      </c>
      <c r="E68" s="212">
        <v>168</v>
      </c>
      <c r="F68" s="212">
        <v>3.0501089324618699E-2</v>
      </c>
      <c r="G68" s="212">
        <v>94</v>
      </c>
      <c r="H68" s="285">
        <v>3.0501089324618699E-2</v>
      </c>
      <c r="I68" s="212">
        <v>40</v>
      </c>
      <c r="J68" s="285">
        <v>7.2621641249092199E-3</v>
      </c>
      <c r="K68" s="212">
        <v>43</v>
      </c>
      <c r="L68" s="212">
        <v>2241</v>
      </c>
      <c r="M68" s="212">
        <v>3019</v>
      </c>
      <c r="N68" s="285">
        <v>0.548111837327524</v>
      </c>
      <c r="O68" s="212">
        <v>2489</v>
      </c>
      <c r="P68" s="285">
        <v>0.451888162672476</v>
      </c>
      <c r="Q68" s="212">
        <v>326</v>
      </c>
      <c r="R68" s="285">
        <v>0.51910828025477695</v>
      </c>
      <c r="S68" s="212">
        <v>302</v>
      </c>
      <c r="T68" s="285">
        <v>0.48089171974522299</v>
      </c>
      <c r="U68" s="212">
        <v>1594</v>
      </c>
      <c r="V68" s="285">
        <v>0.28939724037763298</v>
      </c>
      <c r="W68" s="212">
        <v>3914</v>
      </c>
      <c r="X68" s="285">
        <v>0.71060275962236796</v>
      </c>
      <c r="Y68" s="212">
        <v>342</v>
      </c>
      <c r="Z68" s="285">
        <v>0.54458598726114604</v>
      </c>
      <c r="AA68" s="212">
        <v>286</v>
      </c>
      <c r="AB68" s="285">
        <v>0.45541401273885401</v>
      </c>
      <c r="AC68" s="212">
        <v>261</v>
      </c>
      <c r="AD68" s="285">
        <v>0.41560509554140102</v>
      </c>
      <c r="AE68" s="212">
        <v>231</v>
      </c>
      <c r="AF68" s="285">
        <v>0.36783439490445902</v>
      </c>
      <c r="AG68" s="212">
        <v>65</v>
      </c>
      <c r="AH68" s="285">
        <v>0.103503184713376</v>
      </c>
      <c r="AI68" s="212">
        <v>71</v>
      </c>
      <c r="AJ68" s="285">
        <v>0.113057324840764</v>
      </c>
      <c r="AK68" s="212">
        <v>0</v>
      </c>
      <c r="AL68" s="285">
        <v>0</v>
      </c>
      <c r="AM68" s="212">
        <v>0</v>
      </c>
      <c r="AN68" s="285">
        <v>0</v>
      </c>
      <c r="AO68" s="216">
        <v>5508</v>
      </c>
      <c r="AP68" s="216">
        <v>628</v>
      </c>
      <c r="AR68" s="289"/>
    </row>
    <row r="69" spans="1:44" ht="15">
      <c r="A69" s="210">
        <v>134</v>
      </c>
      <c r="B69" s="210" t="s">
        <v>63</v>
      </c>
      <c r="C69" s="212">
        <v>3786</v>
      </c>
      <c r="D69" s="212">
        <v>0.59481539670070704</v>
      </c>
      <c r="E69" s="212">
        <v>917</v>
      </c>
      <c r="F69" s="212">
        <v>0.144069128043991</v>
      </c>
      <c r="G69" s="212">
        <v>101</v>
      </c>
      <c r="H69" s="285">
        <v>0.144069128043991</v>
      </c>
      <c r="I69" s="212">
        <v>47</v>
      </c>
      <c r="J69" s="285">
        <v>7.3841319717203504E-3</v>
      </c>
      <c r="K69" s="212">
        <v>37</v>
      </c>
      <c r="L69" s="212">
        <v>1477</v>
      </c>
      <c r="M69" s="212">
        <v>3389</v>
      </c>
      <c r="N69" s="285">
        <v>0.53244304791830299</v>
      </c>
      <c r="O69" s="212">
        <v>2976</v>
      </c>
      <c r="P69" s="285">
        <v>0.46755695208169701</v>
      </c>
      <c r="Q69" s="212">
        <v>244</v>
      </c>
      <c r="R69" s="285">
        <v>0.51046025104602499</v>
      </c>
      <c r="S69" s="212">
        <v>234</v>
      </c>
      <c r="T69" s="285">
        <v>0.48953974895397501</v>
      </c>
      <c r="U69" s="212">
        <v>1856</v>
      </c>
      <c r="V69" s="285">
        <v>0.29159465828751002</v>
      </c>
      <c r="W69" s="212">
        <v>4509</v>
      </c>
      <c r="X69" s="285">
        <v>0.70840534171249003</v>
      </c>
      <c r="Y69" s="212">
        <v>375</v>
      </c>
      <c r="Z69" s="285">
        <v>0.78451882845188303</v>
      </c>
      <c r="AA69" s="212">
        <v>103</v>
      </c>
      <c r="AB69" s="285">
        <v>0.215481171548117</v>
      </c>
      <c r="AC69" s="212">
        <v>190</v>
      </c>
      <c r="AD69" s="285">
        <v>0.39748953974895401</v>
      </c>
      <c r="AE69" s="212">
        <v>154</v>
      </c>
      <c r="AF69" s="285">
        <v>0.32217573221757301</v>
      </c>
      <c r="AG69" s="212">
        <v>53</v>
      </c>
      <c r="AH69" s="285">
        <v>0.110878661087866</v>
      </c>
      <c r="AI69" s="212">
        <v>80</v>
      </c>
      <c r="AJ69" s="285">
        <v>0.167364016736402</v>
      </c>
      <c r="AK69" s="212">
        <v>1</v>
      </c>
      <c r="AL69" s="285">
        <v>2.0920502092050199E-3</v>
      </c>
      <c r="AM69" s="212">
        <v>0</v>
      </c>
      <c r="AN69" s="285">
        <v>0</v>
      </c>
      <c r="AO69" s="216">
        <v>6365</v>
      </c>
      <c r="AP69" s="216">
        <v>478</v>
      </c>
      <c r="AR69" s="289"/>
    </row>
    <row r="70" spans="1:44" ht="15">
      <c r="A70" s="210">
        <v>150</v>
      </c>
      <c r="B70" s="210" t="s">
        <v>932</v>
      </c>
      <c r="C70" s="212">
        <v>939</v>
      </c>
      <c r="D70" s="212">
        <v>0.60974025974026003</v>
      </c>
      <c r="E70" s="212">
        <v>208</v>
      </c>
      <c r="F70" s="212">
        <v>0.135064935064935</v>
      </c>
      <c r="G70" s="212">
        <v>63</v>
      </c>
      <c r="H70" s="285">
        <v>0.135064935064935</v>
      </c>
      <c r="I70" s="212">
        <v>21</v>
      </c>
      <c r="J70" s="285">
        <v>1.3636363636363599E-2</v>
      </c>
      <c r="K70" s="212">
        <v>25</v>
      </c>
      <c r="L70" s="212">
        <v>284</v>
      </c>
      <c r="M70" s="212">
        <v>759</v>
      </c>
      <c r="N70" s="285">
        <v>0.49285714285714299</v>
      </c>
      <c r="O70" s="212">
        <v>781</v>
      </c>
      <c r="P70" s="285">
        <v>0.50714285714285701</v>
      </c>
      <c r="Q70" s="212">
        <v>610</v>
      </c>
      <c r="R70" s="285">
        <v>0.53839364518976196</v>
      </c>
      <c r="S70" s="212">
        <v>523</v>
      </c>
      <c r="T70" s="285">
        <v>0.46160635481023798</v>
      </c>
      <c r="U70" s="212">
        <v>1077</v>
      </c>
      <c r="V70" s="285">
        <v>0.69935064935064895</v>
      </c>
      <c r="W70" s="212">
        <v>463</v>
      </c>
      <c r="X70" s="285">
        <v>0.300649350649351</v>
      </c>
      <c r="Y70" s="212">
        <v>987</v>
      </c>
      <c r="Z70" s="285">
        <v>0.87113857016769602</v>
      </c>
      <c r="AA70" s="212">
        <v>146</v>
      </c>
      <c r="AB70" s="285">
        <v>0.128861429832304</v>
      </c>
      <c r="AC70" s="212">
        <v>477</v>
      </c>
      <c r="AD70" s="285">
        <v>0.42100617828773201</v>
      </c>
      <c r="AE70" s="212">
        <v>278</v>
      </c>
      <c r="AF70" s="285">
        <v>0.24536628420123599</v>
      </c>
      <c r="AG70" s="212">
        <v>133</v>
      </c>
      <c r="AH70" s="285">
        <v>0.11738746690203</v>
      </c>
      <c r="AI70" s="212">
        <v>245</v>
      </c>
      <c r="AJ70" s="285">
        <v>0.21624007060900299</v>
      </c>
      <c r="AK70" s="212">
        <v>0</v>
      </c>
      <c r="AL70" s="285">
        <v>0</v>
      </c>
      <c r="AM70" s="212">
        <v>0</v>
      </c>
      <c r="AN70" s="285">
        <v>0</v>
      </c>
      <c r="AO70" s="216">
        <v>1540</v>
      </c>
      <c r="AP70" s="216">
        <v>1133</v>
      </c>
      <c r="AR70" s="289"/>
    </row>
    <row r="71" spans="1:44" ht="15">
      <c r="A71" s="210">
        <v>237</v>
      </c>
      <c r="B71" s="210" t="s">
        <v>95</v>
      </c>
      <c r="C71" s="212">
        <v>3011</v>
      </c>
      <c r="D71" s="212">
        <v>0.33066110256973402</v>
      </c>
      <c r="E71" s="212">
        <v>2950</v>
      </c>
      <c r="F71" s="212">
        <v>0.32396222271030101</v>
      </c>
      <c r="G71" s="212">
        <v>1509</v>
      </c>
      <c r="H71" s="285">
        <v>0.32396222271030101</v>
      </c>
      <c r="I71" s="212">
        <v>204</v>
      </c>
      <c r="J71" s="285">
        <v>2.24028113331869E-2</v>
      </c>
      <c r="K71" s="212">
        <v>280</v>
      </c>
      <c r="L71" s="212">
        <v>1152</v>
      </c>
      <c r="M71" s="212">
        <v>4528</v>
      </c>
      <c r="N71" s="285">
        <v>0.49725455743465802</v>
      </c>
      <c r="O71" s="212">
        <v>4578</v>
      </c>
      <c r="P71" s="285">
        <v>0.50274544256534104</v>
      </c>
      <c r="Q71" s="212">
        <v>6381</v>
      </c>
      <c r="R71" s="285">
        <v>0.49457448457603498</v>
      </c>
      <c r="S71" s="212">
        <v>6521</v>
      </c>
      <c r="T71" s="285">
        <v>0.50542551542396497</v>
      </c>
      <c r="U71" s="212">
        <v>6692</v>
      </c>
      <c r="V71" s="285">
        <v>0.73490006589062196</v>
      </c>
      <c r="W71" s="212">
        <v>2414</v>
      </c>
      <c r="X71" s="285">
        <v>0.26509993410937799</v>
      </c>
      <c r="Y71" s="212">
        <v>11870</v>
      </c>
      <c r="Z71" s="285">
        <v>0.920012401178112</v>
      </c>
      <c r="AA71" s="212">
        <v>1032</v>
      </c>
      <c r="AB71" s="285">
        <v>7.9987598821888106E-2</v>
      </c>
      <c r="AC71" s="212">
        <v>3967</v>
      </c>
      <c r="AD71" s="285">
        <v>0.30747170981243199</v>
      </c>
      <c r="AE71" s="212">
        <v>2996</v>
      </c>
      <c r="AF71" s="285">
        <v>0.23221206014571399</v>
      </c>
      <c r="AG71" s="212">
        <v>2388</v>
      </c>
      <c r="AH71" s="285">
        <v>0.185087583320415</v>
      </c>
      <c r="AI71" s="212">
        <v>3508</v>
      </c>
      <c r="AJ71" s="285">
        <v>0.27189583010385998</v>
      </c>
      <c r="AK71" s="212">
        <v>26</v>
      </c>
      <c r="AL71" s="285">
        <v>2.0151914431870998E-3</v>
      </c>
      <c r="AM71" s="212">
        <v>17</v>
      </c>
      <c r="AN71" s="285">
        <v>1.31762517439157E-3</v>
      </c>
      <c r="AO71" s="216">
        <v>9106</v>
      </c>
      <c r="AP71" s="216">
        <v>12902</v>
      </c>
      <c r="AR71" s="289"/>
    </row>
    <row r="72" spans="1:44" ht="15">
      <c r="A72" s="210">
        <v>264</v>
      </c>
      <c r="B72" s="210" t="s">
        <v>102</v>
      </c>
      <c r="C72" s="212">
        <v>1010</v>
      </c>
      <c r="D72" s="212">
        <v>0.35600986958054298</v>
      </c>
      <c r="E72" s="212">
        <v>1143</v>
      </c>
      <c r="F72" s="212">
        <v>0.40289037715897102</v>
      </c>
      <c r="G72" s="212">
        <v>196</v>
      </c>
      <c r="H72" s="285">
        <v>0.40289037715897102</v>
      </c>
      <c r="I72" s="212">
        <v>102</v>
      </c>
      <c r="J72" s="285">
        <v>3.5953471977440997E-2</v>
      </c>
      <c r="K72" s="212">
        <v>67</v>
      </c>
      <c r="L72" s="212">
        <v>319</v>
      </c>
      <c r="M72" s="212">
        <v>1433</v>
      </c>
      <c r="N72" s="285">
        <v>0.50511103278110703</v>
      </c>
      <c r="O72" s="212">
        <v>1404</v>
      </c>
      <c r="P72" s="285">
        <v>0.49488896721889297</v>
      </c>
      <c r="Q72" s="212">
        <v>3418</v>
      </c>
      <c r="R72" s="285">
        <v>0.53894670450961801</v>
      </c>
      <c r="S72" s="212">
        <v>2924</v>
      </c>
      <c r="T72" s="285">
        <v>0.46105329549038199</v>
      </c>
      <c r="U72" s="212">
        <v>1489</v>
      </c>
      <c r="V72" s="285">
        <v>0.52485019386676102</v>
      </c>
      <c r="W72" s="212">
        <v>1348</v>
      </c>
      <c r="X72" s="285">
        <v>0.47514980613323898</v>
      </c>
      <c r="Y72" s="212">
        <v>5031</v>
      </c>
      <c r="Z72" s="285">
        <v>0.79328287606433301</v>
      </c>
      <c r="AA72" s="212">
        <v>1311</v>
      </c>
      <c r="AB72" s="285">
        <v>0.20671712393566699</v>
      </c>
      <c r="AC72" s="212">
        <v>2361</v>
      </c>
      <c r="AD72" s="285">
        <v>0.37228003784295199</v>
      </c>
      <c r="AE72" s="212">
        <v>1073</v>
      </c>
      <c r="AF72" s="285">
        <v>0.169189530116682</v>
      </c>
      <c r="AG72" s="212">
        <v>1055</v>
      </c>
      <c r="AH72" s="285">
        <v>0.16635130873541501</v>
      </c>
      <c r="AI72" s="212">
        <v>1845</v>
      </c>
      <c r="AJ72" s="285">
        <v>0.29091769157994302</v>
      </c>
      <c r="AK72" s="212">
        <v>2</v>
      </c>
      <c r="AL72" s="285">
        <v>3.1535793125197099E-4</v>
      </c>
      <c r="AM72" s="212">
        <v>6</v>
      </c>
      <c r="AN72" s="285">
        <v>9.4607379375591296E-4</v>
      </c>
      <c r="AO72" s="216">
        <v>2837</v>
      </c>
      <c r="AP72" s="216">
        <v>6342</v>
      </c>
      <c r="AR72" s="289"/>
    </row>
    <row r="73" spans="1:44" ht="15">
      <c r="A73" s="210">
        <v>310</v>
      </c>
      <c r="B73" s="210" t="s">
        <v>114</v>
      </c>
      <c r="C73" s="212">
        <v>3069</v>
      </c>
      <c r="D73" s="212">
        <v>0.66804527644754097</v>
      </c>
      <c r="E73" s="212">
        <v>646</v>
      </c>
      <c r="F73" s="212">
        <v>0.14061819764910799</v>
      </c>
      <c r="G73" s="212">
        <v>209</v>
      </c>
      <c r="H73" s="285">
        <v>0.14061819764910799</v>
      </c>
      <c r="I73" s="212">
        <v>69</v>
      </c>
      <c r="J73" s="285">
        <v>1.50195907705703E-2</v>
      </c>
      <c r="K73" s="212">
        <v>33</v>
      </c>
      <c r="L73" s="212">
        <v>568</v>
      </c>
      <c r="M73" s="212">
        <v>2246</v>
      </c>
      <c r="N73" s="285">
        <v>0.48889856334349202</v>
      </c>
      <c r="O73" s="212">
        <v>2348</v>
      </c>
      <c r="P73" s="285">
        <v>0.51110143665650898</v>
      </c>
      <c r="Q73" s="212">
        <v>1170</v>
      </c>
      <c r="R73" s="285">
        <v>0.56439942112879904</v>
      </c>
      <c r="S73" s="212">
        <v>903</v>
      </c>
      <c r="T73" s="285">
        <v>0.43560057887120102</v>
      </c>
      <c r="U73" s="212">
        <v>2357</v>
      </c>
      <c r="V73" s="285">
        <v>0.513060513713539</v>
      </c>
      <c r="W73" s="212">
        <v>2237</v>
      </c>
      <c r="X73" s="285">
        <v>0.486939486286461</v>
      </c>
      <c r="Y73" s="212">
        <v>1740</v>
      </c>
      <c r="Z73" s="285">
        <v>0.839363241678726</v>
      </c>
      <c r="AA73" s="212">
        <v>333</v>
      </c>
      <c r="AB73" s="285">
        <v>0.160636758321274</v>
      </c>
      <c r="AC73" s="212">
        <v>917</v>
      </c>
      <c r="AD73" s="285">
        <v>0.44235407621804101</v>
      </c>
      <c r="AE73" s="212">
        <v>447</v>
      </c>
      <c r="AF73" s="285">
        <v>0.21562952243125899</v>
      </c>
      <c r="AG73" s="212">
        <v>248</v>
      </c>
      <c r="AH73" s="285">
        <v>0.11963338157260001</v>
      </c>
      <c r="AI73" s="212">
        <v>456</v>
      </c>
      <c r="AJ73" s="285">
        <v>0.219971056439942</v>
      </c>
      <c r="AK73" s="212">
        <v>5</v>
      </c>
      <c r="AL73" s="285">
        <v>2.41196333815726E-3</v>
      </c>
      <c r="AM73" s="212">
        <v>0</v>
      </c>
      <c r="AN73" s="285">
        <v>0</v>
      </c>
      <c r="AO73" s="216">
        <v>4594</v>
      </c>
      <c r="AP73" s="216">
        <v>2073</v>
      </c>
      <c r="AR73" s="289"/>
    </row>
    <row r="74" spans="1:44" ht="15">
      <c r="A74" s="210">
        <v>315</v>
      </c>
      <c r="B74" s="210" t="s">
        <v>118</v>
      </c>
      <c r="C74" s="212">
        <v>2881</v>
      </c>
      <c r="D74" s="212">
        <v>0.74521469218830805</v>
      </c>
      <c r="E74" s="212">
        <v>368</v>
      </c>
      <c r="F74" s="212">
        <v>9.5188825659596493E-2</v>
      </c>
      <c r="G74" s="212">
        <v>84</v>
      </c>
      <c r="H74" s="285">
        <v>9.5188825659596493E-2</v>
      </c>
      <c r="I74" s="212">
        <v>9</v>
      </c>
      <c r="J74" s="285">
        <v>2.32798758406622E-3</v>
      </c>
      <c r="K74" s="212">
        <v>13</v>
      </c>
      <c r="L74" s="212">
        <v>511</v>
      </c>
      <c r="M74" s="212">
        <v>1946</v>
      </c>
      <c r="N74" s="285">
        <v>0.50336264873254</v>
      </c>
      <c r="O74" s="212">
        <v>1920</v>
      </c>
      <c r="P74" s="285">
        <v>0.49663735126746</v>
      </c>
      <c r="Q74" s="212">
        <v>620</v>
      </c>
      <c r="R74" s="285">
        <v>0.57248384118190199</v>
      </c>
      <c r="S74" s="212">
        <v>463</v>
      </c>
      <c r="T74" s="285">
        <v>0.42751615881809801</v>
      </c>
      <c r="U74" s="212">
        <v>1226</v>
      </c>
      <c r="V74" s="285">
        <v>0.31712364200724302</v>
      </c>
      <c r="W74" s="212">
        <v>2640</v>
      </c>
      <c r="X74" s="285">
        <v>0.68287635799275703</v>
      </c>
      <c r="Y74" s="212">
        <v>846</v>
      </c>
      <c r="Z74" s="285">
        <v>0.78116343490304696</v>
      </c>
      <c r="AA74" s="212">
        <v>237</v>
      </c>
      <c r="AB74" s="285">
        <v>0.21883656509695301</v>
      </c>
      <c r="AC74" s="212">
        <v>511</v>
      </c>
      <c r="AD74" s="285">
        <v>0.47183748845798701</v>
      </c>
      <c r="AE74" s="212">
        <v>249</v>
      </c>
      <c r="AF74" s="285">
        <v>0.22991689750692501</v>
      </c>
      <c r="AG74" s="212">
        <v>109</v>
      </c>
      <c r="AH74" s="285">
        <v>0.10064635272391501</v>
      </c>
      <c r="AI74" s="212">
        <v>214</v>
      </c>
      <c r="AJ74" s="285">
        <v>0.197599261311173</v>
      </c>
      <c r="AK74" s="212">
        <v>0</v>
      </c>
      <c r="AL74" s="285">
        <v>0</v>
      </c>
      <c r="AM74" s="212">
        <v>0</v>
      </c>
      <c r="AN74" s="285">
        <v>0</v>
      </c>
      <c r="AO74" s="216">
        <v>3866</v>
      </c>
      <c r="AP74" s="216">
        <v>1083</v>
      </c>
      <c r="AR74" s="289"/>
    </row>
    <row r="75" spans="1:44" ht="15">
      <c r="A75" s="210">
        <v>361</v>
      </c>
      <c r="B75" s="210" t="s">
        <v>131</v>
      </c>
      <c r="C75" s="212">
        <v>4342</v>
      </c>
      <c r="D75" s="212">
        <v>0.27389137702643002</v>
      </c>
      <c r="E75" s="212">
        <v>1038</v>
      </c>
      <c r="F75" s="212">
        <v>6.5476565949662502E-2</v>
      </c>
      <c r="G75" s="212">
        <v>793</v>
      </c>
      <c r="H75" s="285">
        <v>6.5476565949662502E-2</v>
      </c>
      <c r="I75" s="212">
        <v>135</v>
      </c>
      <c r="J75" s="285">
        <v>8.5157383460543693E-3</v>
      </c>
      <c r="K75" s="212">
        <v>985</v>
      </c>
      <c r="L75" s="212">
        <v>8560</v>
      </c>
      <c r="M75" s="212">
        <v>8364</v>
      </c>
      <c r="N75" s="285">
        <v>0.52759730019554696</v>
      </c>
      <c r="O75" s="212">
        <v>7489</v>
      </c>
      <c r="P75" s="285">
        <v>0.47240269980445299</v>
      </c>
      <c r="Q75" s="212">
        <v>1353</v>
      </c>
      <c r="R75" s="285">
        <v>0.568965517241379</v>
      </c>
      <c r="S75" s="212">
        <v>1025</v>
      </c>
      <c r="T75" s="285">
        <v>0.431034482758621</v>
      </c>
      <c r="U75" s="212">
        <v>4731</v>
      </c>
      <c r="V75" s="285">
        <v>0.29842931937172801</v>
      </c>
      <c r="W75" s="212">
        <v>11122</v>
      </c>
      <c r="X75" s="285">
        <v>0.70157068062827199</v>
      </c>
      <c r="Y75" s="212">
        <v>1913</v>
      </c>
      <c r="Z75" s="285">
        <v>0.80445752733389397</v>
      </c>
      <c r="AA75" s="212">
        <v>465</v>
      </c>
      <c r="AB75" s="285">
        <v>0.195542472666106</v>
      </c>
      <c r="AC75" s="212">
        <v>1121</v>
      </c>
      <c r="AD75" s="285">
        <v>0.47140454163162299</v>
      </c>
      <c r="AE75" s="212">
        <v>682</v>
      </c>
      <c r="AF75" s="285">
        <v>0.28679562657695501</v>
      </c>
      <c r="AG75" s="212">
        <v>232</v>
      </c>
      <c r="AH75" s="285">
        <v>9.7560975609756101E-2</v>
      </c>
      <c r="AI75" s="212">
        <v>343</v>
      </c>
      <c r="AJ75" s="285">
        <v>0.14423885618166499</v>
      </c>
      <c r="AK75" s="212">
        <v>0</v>
      </c>
      <c r="AL75" s="285">
        <v>0</v>
      </c>
      <c r="AM75" s="212">
        <v>0</v>
      </c>
      <c r="AN75" s="285">
        <v>0</v>
      </c>
      <c r="AO75" s="216">
        <v>15853</v>
      </c>
      <c r="AP75" s="216">
        <v>2378</v>
      </c>
      <c r="AR75" s="289"/>
    </row>
    <row r="76" spans="1:44" ht="15">
      <c r="A76" s="210">
        <v>647</v>
      </c>
      <c r="B76" s="210" t="s">
        <v>933</v>
      </c>
      <c r="C76" s="212">
        <v>2432</v>
      </c>
      <c r="D76" s="212">
        <v>0.57890978338490795</v>
      </c>
      <c r="E76" s="212">
        <v>211</v>
      </c>
      <c r="F76" s="212">
        <v>5.0226136634134701E-2</v>
      </c>
      <c r="G76" s="212">
        <v>158</v>
      </c>
      <c r="H76" s="285">
        <v>5.0226136634134701E-2</v>
      </c>
      <c r="I76" s="212">
        <v>13</v>
      </c>
      <c r="J76" s="285">
        <v>3.0945013092120899E-3</v>
      </c>
      <c r="K76" s="212">
        <v>61</v>
      </c>
      <c r="L76" s="212">
        <v>1326</v>
      </c>
      <c r="M76" s="212">
        <v>2124</v>
      </c>
      <c r="N76" s="285">
        <v>0.50559390621280598</v>
      </c>
      <c r="O76" s="212">
        <v>2077</v>
      </c>
      <c r="P76" s="285">
        <v>0.49440609378719402</v>
      </c>
      <c r="Q76" s="212">
        <v>716</v>
      </c>
      <c r="R76" s="285">
        <v>0.546982429335371</v>
      </c>
      <c r="S76" s="212">
        <v>593</v>
      </c>
      <c r="T76" s="285">
        <v>0.453017570664629</v>
      </c>
      <c r="U76" s="212">
        <v>1568</v>
      </c>
      <c r="V76" s="285">
        <v>0.373244465603428</v>
      </c>
      <c r="W76" s="212">
        <v>2633</v>
      </c>
      <c r="X76" s="285">
        <v>0.62675553439657194</v>
      </c>
      <c r="Y76" s="212">
        <v>999</v>
      </c>
      <c r="Z76" s="285">
        <v>0.76317799847211598</v>
      </c>
      <c r="AA76" s="212">
        <v>310</v>
      </c>
      <c r="AB76" s="285">
        <v>0.23682200152788399</v>
      </c>
      <c r="AC76" s="212">
        <v>546</v>
      </c>
      <c r="AD76" s="285">
        <v>0.41711229946524098</v>
      </c>
      <c r="AE76" s="212">
        <v>357</v>
      </c>
      <c r="AF76" s="285">
        <v>0.27272727272727298</v>
      </c>
      <c r="AG76" s="212">
        <v>170</v>
      </c>
      <c r="AH76" s="285">
        <v>0.12987012987013</v>
      </c>
      <c r="AI76" s="212">
        <v>236</v>
      </c>
      <c r="AJ76" s="285">
        <v>0.18029029793735701</v>
      </c>
      <c r="AK76" s="212">
        <v>0</v>
      </c>
      <c r="AL76" s="285">
        <v>0</v>
      </c>
      <c r="AM76" s="212">
        <v>0</v>
      </c>
      <c r="AN76" s="285">
        <v>0</v>
      </c>
      <c r="AO76" s="216">
        <v>4201</v>
      </c>
      <c r="AP76" s="216">
        <v>1309</v>
      </c>
      <c r="AR76" s="289"/>
    </row>
    <row r="77" spans="1:44" ht="15">
      <c r="A77" s="210">
        <v>658</v>
      </c>
      <c r="B77" s="210" t="s">
        <v>934</v>
      </c>
      <c r="C77" s="212">
        <v>953</v>
      </c>
      <c r="D77" s="212">
        <v>0.53659909909909898</v>
      </c>
      <c r="E77" s="212">
        <v>322</v>
      </c>
      <c r="F77" s="212">
        <v>0.18130630630630601</v>
      </c>
      <c r="G77" s="212">
        <v>59</v>
      </c>
      <c r="H77" s="285">
        <v>0.18130630630630601</v>
      </c>
      <c r="I77" s="212">
        <v>41</v>
      </c>
      <c r="J77" s="285">
        <v>2.30855855855856E-2</v>
      </c>
      <c r="K77" s="212">
        <v>28</v>
      </c>
      <c r="L77" s="212">
        <v>373</v>
      </c>
      <c r="M77" s="212">
        <v>867</v>
      </c>
      <c r="N77" s="285">
        <v>0.48817567567567599</v>
      </c>
      <c r="O77" s="212">
        <v>909</v>
      </c>
      <c r="P77" s="285">
        <v>0.51182432432432401</v>
      </c>
      <c r="Q77" s="212">
        <v>504</v>
      </c>
      <c r="R77" s="285">
        <v>0.51219512195121997</v>
      </c>
      <c r="S77" s="212">
        <v>480</v>
      </c>
      <c r="T77" s="285">
        <v>0.48780487804877998</v>
      </c>
      <c r="U77" s="212">
        <v>1025</v>
      </c>
      <c r="V77" s="285">
        <v>0.57713963963963999</v>
      </c>
      <c r="W77" s="212">
        <v>751</v>
      </c>
      <c r="X77" s="285">
        <v>0.42286036036036001</v>
      </c>
      <c r="Y77" s="212">
        <v>749</v>
      </c>
      <c r="Z77" s="285">
        <v>0.76117886178861804</v>
      </c>
      <c r="AA77" s="212">
        <v>235</v>
      </c>
      <c r="AB77" s="285">
        <v>0.23882113821138201</v>
      </c>
      <c r="AC77" s="212">
        <v>359</v>
      </c>
      <c r="AD77" s="285">
        <v>0.36483739837398399</v>
      </c>
      <c r="AE77" s="212">
        <v>195</v>
      </c>
      <c r="AF77" s="285">
        <v>0.198170731707317</v>
      </c>
      <c r="AG77" s="212">
        <v>145</v>
      </c>
      <c r="AH77" s="285">
        <v>0.14735772357723601</v>
      </c>
      <c r="AI77" s="212">
        <v>284</v>
      </c>
      <c r="AJ77" s="285">
        <v>0.28861788617886203</v>
      </c>
      <c r="AK77" s="212">
        <v>0</v>
      </c>
      <c r="AL77" s="285">
        <v>0</v>
      </c>
      <c r="AM77" s="212">
        <v>1</v>
      </c>
      <c r="AN77" s="285">
        <v>1.01626016260163E-3</v>
      </c>
      <c r="AO77" s="216">
        <v>1776</v>
      </c>
      <c r="AP77" s="216">
        <v>984</v>
      </c>
      <c r="AR77" s="289"/>
    </row>
    <row r="78" spans="1:44" ht="15">
      <c r="A78" s="210">
        <v>664</v>
      </c>
      <c r="B78" s="210" t="s">
        <v>935</v>
      </c>
      <c r="C78" s="212">
        <v>4221</v>
      </c>
      <c r="D78" s="212">
        <v>0.41821064103834299</v>
      </c>
      <c r="E78" s="212">
        <v>3559</v>
      </c>
      <c r="F78" s="212">
        <v>0.352620628158129</v>
      </c>
      <c r="G78" s="212">
        <v>716</v>
      </c>
      <c r="H78" s="285">
        <v>0.352620628158129</v>
      </c>
      <c r="I78" s="212">
        <v>285</v>
      </c>
      <c r="J78" s="285">
        <v>2.8237392252055901E-2</v>
      </c>
      <c r="K78" s="212">
        <v>118</v>
      </c>
      <c r="L78" s="212">
        <v>1194</v>
      </c>
      <c r="M78" s="212">
        <v>4810</v>
      </c>
      <c r="N78" s="285">
        <v>0.47656791835925899</v>
      </c>
      <c r="O78" s="212">
        <v>5283</v>
      </c>
      <c r="P78" s="285">
        <v>0.52343208164074095</v>
      </c>
      <c r="Q78" s="212">
        <v>7798</v>
      </c>
      <c r="R78" s="285">
        <v>0.53257751673268705</v>
      </c>
      <c r="S78" s="212">
        <v>6844</v>
      </c>
      <c r="T78" s="285">
        <v>0.467422483267313</v>
      </c>
      <c r="U78" s="212">
        <v>5462</v>
      </c>
      <c r="V78" s="285">
        <v>0.54116714554641798</v>
      </c>
      <c r="W78" s="212">
        <v>4631</v>
      </c>
      <c r="X78" s="285">
        <v>0.45883285445358202</v>
      </c>
      <c r="Y78" s="212">
        <v>11352</v>
      </c>
      <c r="Z78" s="285">
        <v>0.77530392022947703</v>
      </c>
      <c r="AA78" s="212">
        <v>3290</v>
      </c>
      <c r="AB78" s="285">
        <v>0.224696079770523</v>
      </c>
      <c r="AC78" s="212">
        <v>5450</v>
      </c>
      <c r="AD78" s="285">
        <v>0.372216910258161</v>
      </c>
      <c r="AE78" s="212">
        <v>2658</v>
      </c>
      <c r="AF78" s="285">
        <v>0.18153257751673299</v>
      </c>
      <c r="AG78" s="212">
        <v>2336</v>
      </c>
      <c r="AH78" s="285">
        <v>0.15954104630515001</v>
      </c>
      <c r="AI78" s="212">
        <v>4176</v>
      </c>
      <c r="AJ78" s="285">
        <v>0.285206938942767</v>
      </c>
      <c r="AK78" s="212">
        <v>12</v>
      </c>
      <c r="AL78" s="285">
        <v>8.1956016937576796E-4</v>
      </c>
      <c r="AM78" s="212">
        <v>10</v>
      </c>
      <c r="AN78" s="285">
        <v>6.8296680781313997E-4</v>
      </c>
      <c r="AO78" s="216">
        <v>10093</v>
      </c>
      <c r="AP78" s="216">
        <v>14642</v>
      </c>
      <c r="AR78" s="289"/>
    </row>
    <row r="79" spans="1:44" ht="15">
      <c r="A79" s="210">
        <v>686</v>
      </c>
      <c r="B79" s="210" t="s">
        <v>219</v>
      </c>
      <c r="C79" s="212">
        <v>6797</v>
      </c>
      <c r="D79" s="212">
        <v>0.39584182633510001</v>
      </c>
      <c r="E79" s="212">
        <v>5914</v>
      </c>
      <c r="F79" s="212">
        <v>0.34441791392464</v>
      </c>
      <c r="G79" s="212">
        <v>1732</v>
      </c>
      <c r="H79" s="285">
        <v>0.34441791392464</v>
      </c>
      <c r="I79" s="212">
        <v>583</v>
      </c>
      <c r="J79" s="285">
        <v>3.3952594490711099E-2</v>
      </c>
      <c r="K79" s="212">
        <v>302</v>
      </c>
      <c r="L79" s="212">
        <v>1843</v>
      </c>
      <c r="M79" s="212">
        <v>8613</v>
      </c>
      <c r="N79" s="285">
        <v>0.50160153747597702</v>
      </c>
      <c r="O79" s="212">
        <v>8558</v>
      </c>
      <c r="P79" s="285">
        <v>0.49839846252402298</v>
      </c>
      <c r="Q79" s="212">
        <v>11250</v>
      </c>
      <c r="R79" s="285">
        <v>0.52876480541455195</v>
      </c>
      <c r="S79" s="212">
        <v>10026</v>
      </c>
      <c r="T79" s="285">
        <v>0.47123519458544799</v>
      </c>
      <c r="U79" s="212">
        <v>10184</v>
      </c>
      <c r="V79" s="285">
        <v>0.59309300564905898</v>
      </c>
      <c r="W79" s="212">
        <v>6987</v>
      </c>
      <c r="X79" s="285">
        <v>0.40690699435094102</v>
      </c>
      <c r="Y79" s="212">
        <v>18100</v>
      </c>
      <c r="Z79" s="285">
        <v>0.85072382026696702</v>
      </c>
      <c r="AA79" s="212">
        <v>3176</v>
      </c>
      <c r="AB79" s="285">
        <v>0.149276179733033</v>
      </c>
      <c r="AC79" s="212">
        <v>7550</v>
      </c>
      <c r="AD79" s="285">
        <v>0.35485993607820998</v>
      </c>
      <c r="AE79" s="212">
        <v>4290</v>
      </c>
      <c r="AF79" s="285">
        <v>0.20163564579808199</v>
      </c>
      <c r="AG79" s="212">
        <v>3678</v>
      </c>
      <c r="AH79" s="285">
        <v>0.17287084038353101</v>
      </c>
      <c r="AI79" s="212">
        <v>5720</v>
      </c>
      <c r="AJ79" s="285">
        <v>0.26884752773077603</v>
      </c>
      <c r="AK79" s="212">
        <v>22</v>
      </c>
      <c r="AL79" s="285">
        <v>1.03402895281068E-3</v>
      </c>
      <c r="AM79" s="212">
        <v>16</v>
      </c>
      <c r="AN79" s="285">
        <v>7.5202105658958498E-4</v>
      </c>
      <c r="AO79" s="216">
        <v>17171</v>
      </c>
      <c r="AP79" s="216">
        <v>21276</v>
      </c>
      <c r="AR79" s="289"/>
    </row>
    <row r="80" spans="1:44" ht="15">
      <c r="A80" s="210">
        <v>819</v>
      </c>
      <c r="B80" s="210" t="s">
        <v>240</v>
      </c>
      <c r="C80" s="212">
        <v>1810</v>
      </c>
      <c r="D80" s="212">
        <v>0.48655913978494703</v>
      </c>
      <c r="E80" s="212">
        <v>347</v>
      </c>
      <c r="F80" s="212">
        <v>9.3279569892473102E-2</v>
      </c>
      <c r="G80" s="212">
        <v>72</v>
      </c>
      <c r="H80" s="285">
        <v>9.3279569892473102E-2</v>
      </c>
      <c r="I80" s="212">
        <v>27</v>
      </c>
      <c r="J80" s="285">
        <v>7.25806451612903E-3</v>
      </c>
      <c r="K80" s="212">
        <v>40</v>
      </c>
      <c r="L80" s="212">
        <v>1424</v>
      </c>
      <c r="M80" s="212">
        <v>1945</v>
      </c>
      <c r="N80" s="285">
        <v>0.52284946236559104</v>
      </c>
      <c r="O80" s="212">
        <v>1775</v>
      </c>
      <c r="P80" s="285">
        <v>0.47715053763440901</v>
      </c>
      <c r="Q80" s="212">
        <v>464</v>
      </c>
      <c r="R80" s="285">
        <v>0.57496902106567505</v>
      </c>
      <c r="S80" s="212">
        <v>343</v>
      </c>
      <c r="T80" s="285">
        <v>0.42503097893432501</v>
      </c>
      <c r="U80" s="212">
        <v>1057</v>
      </c>
      <c r="V80" s="285">
        <v>0.28413978494623698</v>
      </c>
      <c r="W80" s="212">
        <v>2663</v>
      </c>
      <c r="X80" s="285">
        <v>0.71586021505376296</v>
      </c>
      <c r="Y80" s="212">
        <v>593</v>
      </c>
      <c r="Z80" s="285">
        <v>0.73482032218091697</v>
      </c>
      <c r="AA80" s="212">
        <v>214</v>
      </c>
      <c r="AB80" s="285">
        <v>0.26517967781908303</v>
      </c>
      <c r="AC80" s="212">
        <v>353</v>
      </c>
      <c r="AD80" s="285">
        <v>0.437422552664188</v>
      </c>
      <c r="AE80" s="212">
        <v>189</v>
      </c>
      <c r="AF80" s="285">
        <v>0.23420074349442399</v>
      </c>
      <c r="AG80" s="212">
        <v>111</v>
      </c>
      <c r="AH80" s="285">
        <v>0.13754646840148699</v>
      </c>
      <c r="AI80" s="212">
        <v>154</v>
      </c>
      <c r="AJ80" s="285">
        <v>0.19083023543990099</v>
      </c>
      <c r="AK80" s="212">
        <v>0</v>
      </c>
      <c r="AL80" s="285">
        <v>0</v>
      </c>
      <c r="AM80" s="212">
        <v>0</v>
      </c>
      <c r="AN80" s="285">
        <v>0</v>
      </c>
      <c r="AO80" s="216">
        <v>3720</v>
      </c>
      <c r="AP80" s="216">
        <v>807</v>
      </c>
      <c r="AR80" s="289"/>
    </row>
    <row r="81" spans="1:44" ht="15">
      <c r="A81" s="210">
        <v>854</v>
      </c>
      <c r="B81" s="210" t="s">
        <v>248</v>
      </c>
      <c r="C81" s="212">
        <v>6755</v>
      </c>
      <c r="D81" s="212">
        <v>0.52206507458072504</v>
      </c>
      <c r="E81" s="212">
        <v>414</v>
      </c>
      <c r="F81" s="212">
        <v>3.1996290285184303E-2</v>
      </c>
      <c r="G81" s="212">
        <v>370</v>
      </c>
      <c r="H81" s="285">
        <v>3.1996290285184303E-2</v>
      </c>
      <c r="I81" s="212">
        <v>97</v>
      </c>
      <c r="J81" s="285">
        <v>7.4967153566736196E-3</v>
      </c>
      <c r="K81" s="212">
        <v>168</v>
      </c>
      <c r="L81" s="212">
        <v>5135</v>
      </c>
      <c r="M81" s="212">
        <v>6814</v>
      </c>
      <c r="N81" s="285">
        <v>0.52662493237498997</v>
      </c>
      <c r="O81" s="212">
        <v>6125</v>
      </c>
      <c r="P81" s="285">
        <v>0.47337506762501003</v>
      </c>
      <c r="Q81" s="212">
        <v>576</v>
      </c>
      <c r="R81" s="285">
        <v>0.55976676384839696</v>
      </c>
      <c r="S81" s="212">
        <v>453</v>
      </c>
      <c r="T81" s="285">
        <v>0.44023323615160298</v>
      </c>
      <c r="U81" s="212">
        <v>3585</v>
      </c>
      <c r="V81" s="285">
        <v>0.27706932529561801</v>
      </c>
      <c r="W81" s="212">
        <v>9354</v>
      </c>
      <c r="X81" s="285">
        <v>0.72293067470438199</v>
      </c>
      <c r="Y81" s="212">
        <v>464</v>
      </c>
      <c r="Z81" s="285">
        <v>0.45092322643343102</v>
      </c>
      <c r="AA81" s="212">
        <v>565</v>
      </c>
      <c r="AB81" s="285">
        <v>0.54907677356656903</v>
      </c>
      <c r="AC81" s="212">
        <v>483</v>
      </c>
      <c r="AD81" s="285">
        <v>0.469387755102041</v>
      </c>
      <c r="AE81" s="212">
        <v>319</v>
      </c>
      <c r="AF81" s="285">
        <v>0.31000971817298401</v>
      </c>
      <c r="AG81" s="212">
        <v>93</v>
      </c>
      <c r="AH81" s="285">
        <v>9.0379008746355696E-2</v>
      </c>
      <c r="AI81" s="212">
        <v>134</v>
      </c>
      <c r="AJ81" s="285">
        <v>0.13022351797862</v>
      </c>
      <c r="AK81" s="212">
        <v>0</v>
      </c>
      <c r="AL81" s="285">
        <v>0</v>
      </c>
      <c r="AM81" s="212">
        <v>0</v>
      </c>
      <c r="AN81" s="285">
        <v>0</v>
      </c>
      <c r="AO81" s="216">
        <v>12939</v>
      </c>
      <c r="AP81" s="216">
        <v>1029</v>
      </c>
      <c r="AR81" s="289"/>
    </row>
    <row r="82" spans="1:44" ht="15">
      <c r="A82" s="210">
        <v>887</v>
      </c>
      <c r="B82" s="210" t="s">
        <v>261</v>
      </c>
      <c r="C82" s="212">
        <v>10700</v>
      </c>
      <c r="D82" s="212">
        <v>0.42021757059262399</v>
      </c>
      <c r="E82" s="212">
        <v>5455</v>
      </c>
      <c r="F82" s="212">
        <v>0.21423241566194101</v>
      </c>
      <c r="G82" s="212">
        <v>1838</v>
      </c>
      <c r="H82" s="285">
        <v>0.21423241566194101</v>
      </c>
      <c r="I82" s="212">
        <v>446</v>
      </c>
      <c r="J82" s="285">
        <v>1.75156108863842E-2</v>
      </c>
      <c r="K82" s="212">
        <v>485</v>
      </c>
      <c r="L82" s="212">
        <v>6539</v>
      </c>
      <c r="M82" s="212">
        <v>12287</v>
      </c>
      <c r="N82" s="285">
        <v>0.482543298118839</v>
      </c>
      <c r="O82" s="212">
        <v>13176</v>
      </c>
      <c r="P82" s="285">
        <v>0.517456701881161</v>
      </c>
      <c r="Q82" s="212">
        <v>8300</v>
      </c>
      <c r="R82" s="285">
        <v>0.51878242390149398</v>
      </c>
      <c r="S82" s="212">
        <v>7699</v>
      </c>
      <c r="T82" s="285">
        <v>0.48121757609850602</v>
      </c>
      <c r="U82" s="212">
        <v>15930</v>
      </c>
      <c r="V82" s="285">
        <v>0.62561363547107596</v>
      </c>
      <c r="W82" s="212">
        <v>9533</v>
      </c>
      <c r="X82" s="285">
        <v>0.37438636452892399</v>
      </c>
      <c r="Y82" s="212">
        <v>14086</v>
      </c>
      <c r="Z82" s="285">
        <v>0.88043002687668004</v>
      </c>
      <c r="AA82" s="212">
        <v>1913</v>
      </c>
      <c r="AB82" s="285">
        <v>0.11956997312332</v>
      </c>
      <c r="AC82" s="212">
        <v>5658</v>
      </c>
      <c r="AD82" s="285">
        <v>0.35364710294393398</v>
      </c>
      <c r="AE82" s="212">
        <v>3759</v>
      </c>
      <c r="AF82" s="285">
        <v>0.23495218451153199</v>
      </c>
      <c r="AG82" s="212">
        <v>2623</v>
      </c>
      <c r="AH82" s="285">
        <v>0.16394774673417101</v>
      </c>
      <c r="AI82" s="212">
        <v>3933</v>
      </c>
      <c r="AJ82" s="285">
        <v>0.24582786424151501</v>
      </c>
      <c r="AK82" s="212">
        <v>19</v>
      </c>
      <c r="AL82" s="285">
        <v>1.1875742233889599E-3</v>
      </c>
      <c r="AM82" s="212">
        <v>7</v>
      </c>
      <c r="AN82" s="285">
        <v>4.3752734545909102E-4</v>
      </c>
      <c r="AO82" s="216">
        <v>25463</v>
      </c>
      <c r="AP82" s="216">
        <v>15999</v>
      </c>
      <c r="AR82" s="289"/>
    </row>
    <row r="83" spans="1:44" ht="18.75" customHeight="1">
      <c r="A83" s="240">
        <v>7</v>
      </c>
      <c r="B83" s="206" t="s">
        <v>538</v>
      </c>
      <c r="C83" s="283">
        <v>92579</v>
      </c>
      <c r="D83" s="284">
        <v>33.871522442229697</v>
      </c>
      <c r="E83" s="283">
        <v>55171</v>
      </c>
      <c r="F83" s="284">
        <v>20.185201445903001</v>
      </c>
      <c r="G83" s="283">
        <v>15774</v>
      </c>
      <c r="H83" s="284">
        <v>5.7711726741888798</v>
      </c>
      <c r="I83" s="283">
        <v>4650</v>
      </c>
      <c r="J83" s="284">
        <v>1.70127760460113</v>
      </c>
      <c r="K83" s="283">
        <v>7624</v>
      </c>
      <c r="L83" s="283">
        <v>97526</v>
      </c>
      <c r="M83" s="283">
        <v>138292</v>
      </c>
      <c r="N83" s="284">
        <v>50.596361826989202</v>
      </c>
      <c r="O83" s="283">
        <v>135032</v>
      </c>
      <c r="P83" s="284">
        <v>49.403638173010798</v>
      </c>
      <c r="Q83" s="283">
        <v>213010</v>
      </c>
      <c r="R83" s="284">
        <v>49.730115891411302</v>
      </c>
      <c r="S83" s="283">
        <v>215322</v>
      </c>
      <c r="T83" s="284">
        <v>50.269884108588698</v>
      </c>
      <c r="U83" s="283">
        <v>151583</v>
      </c>
      <c r="V83" s="284">
        <v>55.459088846936197</v>
      </c>
      <c r="W83" s="283">
        <v>121741</v>
      </c>
      <c r="X83" s="284">
        <v>44.540911153063803</v>
      </c>
      <c r="Y83" s="283">
        <v>384141</v>
      </c>
      <c r="Z83" s="284">
        <v>89.683002904289197</v>
      </c>
      <c r="AA83" s="283">
        <v>44191</v>
      </c>
      <c r="AB83" s="284">
        <v>10.3169970957108</v>
      </c>
      <c r="AC83" s="283">
        <v>146108</v>
      </c>
      <c r="AD83" s="284">
        <v>34.110923302484998</v>
      </c>
      <c r="AE83" s="283">
        <v>116834</v>
      </c>
      <c r="AF83" s="284">
        <v>27.276505140872001</v>
      </c>
      <c r="AG83" s="283">
        <v>66182</v>
      </c>
      <c r="AH83" s="284">
        <v>15.451098680462801</v>
      </c>
      <c r="AI83" s="283">
        <v>98085</v>
      </c>
      <c r="AJ83" s="284">
        <v>22.899293071729399</v>
      </c>
      <c r="AK83" s="283">
        <v>720</v>
      </c>
      <c r="AL83" s="284">
        <v>0.16809390846352801</v>
      </c>
      <c r="AM83" s="283">
        <v>403</v>
      </c>
      <c r="AN83" s="284">
        <v>9.4085895987224902E-2</v>
      </c>
      <c r="AO83" s="215">
        <v>273324</v>
      </c>
      <c r="AP83" s="215">
        <v>428332</v>
      </c>
      <c r="AR83" s="289"/>
    </row>
    <row r="84" spans="1:44" ht="15">
      <c r="A84" s="210">
        <v>2</v>
      </c>
      <c r="B84" s="210" t="s">
        <v>8</v>
      </c>
      <c r="C84" s="212">
        <v>6117</v>
      </c>
      <c r="D84" s="212">
        <v>0.52183927657396401</v>
      </c>
      <c r="E84" s="212">
        <v>2346</v>
      </c>
      <c r="F84" s="212">
        <v>0.200136495478587</v>
      </c>
      <c r="G84" s="212">
        <v>314</v>
      </c>
      <c r="H84" s="285">
        <v>0.200136495478587</v>
      </c>
      <c r="I84" s="212">
        <v>112</v>
      </c>
      <c r="J84" s="285">
        <v>9.5546835011090306E-3</v>
      </c>
      <c r="K84" s="212">
        <v>86</v>
      </c>
      <c r="L84" s="212">
        <v>2747</v>
      </c>
      <c r="M84" s="212">
        <v>5964</v>
      </c>
      <c r="N84" s="285">
        <v>0.50878689643405595</v>
      </c>
      <c r="O84" s="212">
        <v>5758</v>
      </c>
      <c r="P84" s="285">
        <v>0.491213103565944</v>
      </c>
      <c r="Q84" s="212">
        <v>2043</v>
      </c>
      <c r="R84" s="285">
        <v>0.60194460813199802</v>
      </c>
      <c r="S84" s="212">
        <v>1351</v>
      </c>
      <c r="T84" s="285">
        <v>0.39805539186800198</v>
      </c>
      <c r="U84" s="212">
        <v>3820</v>
      </c>
      <c r="V84" s="285">
        <v>0.32588295512711102</v>
      </c>
      <c r="W84" s="212">
        <v>7902</v>
      </c>
      <c r="X84" s="285">
        <v>0.67411704487288904</v>
      </c>
      <c r="Y84" s="212">
        <v>2387</v>
      </c>
      <c r="Z84" s="285">
        <v>0.70329994107248095</v>
      </c>
      <c r="AA84" s="212">
        <v>1007</v>
      </c>
      <c r="AB84" s="285">
        <v>0.29670005892751899</v>
      </c>
      <c r="AC84" s="212">
        <v>1645</v>
      </c>
      <c r="AD84" s="285">
        <v>0.48467884502062503</v>
      </c>
      <c r="AE84" s="212">
        <v>751</v>
      </c>
      <c r="AF84" s="285">
        <v>0.22127283441367099</v>
      </c>
      <c r="AG84" s="212">
        <v>396</v>
      </c>
      <c r="AH84" s="285">
        <v>0.116676487919859</v>
      </c>
      <c r="AI84" s="212">
        <v>599</v>
      </c>
      <c r="AJ84" s="285">
        <v>0.17648791985857401</v>
      </c>
      <c r="AK84" s="212">
        <v>2</v>
      </c>
      <c r="AL84" s="285">
        <v>5.8927519151443701E-4</v>
      </c>
      <c r="AM84" s="212">
        <v>1</v>
      </c>
      <c r="AN84" s="285">
        <v>2.9463759575721899E-4</v>
      </c>
      <c r="AO84" s="216">
        <v>11722</v>
      </c>
      <c r="AP84" s="216">
        <v>3394</v>
      </c>
      <c r="AR84" s="289"/>
    </row>
    <row r="85" spans="1:44" ht="15">
      <c r="A85" s="210">
        <v>21</v>
      </c>
      <c r="B85" s="210" t="s">
        <v>12</v>
      </c>
      <c r="C85" s="212">
        <v>608</v>
      </c>
      <c r="D85" s="212">
        <v>0.217065333809354</v>
      </c>
      <c r="E85" s="212">
        <v>209</v>
      </c>
      <c r="F85" s="212">
        <v>7.4616208496965403E-2</v>
      </c>
      <c r="G85" s="212">
        <v>45</v>
      </c>
      <c r="H85" s="285">
        <v>7.4616208496965403E-2</v>
      </c>
      <c r="I85" s="212">
        <v>4</v>
      </c>
      <c r="J85" s="285">
        <v>1.4280614066404899E-3</v>
      </c>
      <c r="K85" s="212">
        <v>33</v>
      </c>
      <c r="L85" s="212">
        <v>1902</v>
      </c>
      <c r="M85" s="212">
        <v>1422</v>
      </c>
      <c r="N85" s="285">
        <v>0.50767583006069295</v>
      </c>
      <c r="O85" s="212">
        <v>1379</v>
      </c>
      <c r="P85" s="285">
        <v>0.492324169939307</v>
      </c>
      <c r="Q85" s="212">
        <v>316</v>
      </c>
      <c r="R85" s="285">
        <v>0.54202401372212705</v>
      </c>
      <c r="S85" s="212">
        <v>267</v>
      </c>
      <c r="T85" s="285">
        <v>0.457975986277873</v>
      </c>
      <c r="U85" s="212">
        <v>1297</v>
      </c>
      <c r="V85" s="285">
        <v>0.46304891110317697</v>
      </c>
      <c r="W85" s="212">
        <v>1504</v>
      </c>
      <c r="X85" s="285">
        <v>0.53695108889682297</v>
      </c>
      <c r="Y85" s="212">
        <v>458</v>
      </c>
      <c r="Z85" s="285">
        <v>0.78559176672384201</v>
      </c>
      <c r="AA85" s="212">
        <v>125</v>
      </c>
      <c r="AB85" s="285">
        <v>0.21440823327615799</v>
      </c>
      <c r="AC85" s="212">
        <v>237</v>
      </c>
      <c r="AD85" s="285">
        <v>0.40651801029159501</v>
      </c>
      <c r="AE85" s="212">
        <v>172</v>
      </c>
      <c r="AF85" s="285">
        <v>0.29502572898799301</v>
      </c>
      <c r="AG85" s="212">
        <v>79</v>
      </c>
      <c r="AH85" s="285">
        <v>0.13550600343053201</v>
      </c>
      <c r="AI85" s="212">
        <v>95</v>
      </c>
      <c r="AJ85" s="285">
        <v>0.16295025728988</v>
      </c>
      <c r="AK85" s="212">
        <v>0</v>
      </c>
      <c r="AL85" s="285">
        <v>0</v>
      </c>
      <c r="AM85" s="212">
        <v>0</v>
      </c>
      <c r="AN85" s="285">
        <v>0</v>
      </c>
      <c r="AO85" s="216">
        <v>2801</v>
      </c>
      <c r="AP85" s="216">
        <v>583</v>
      </c>
      <c r="AR85" s="289"/>
    </row>
    <row r="86" spans="1:44" ht="15">
      <c r="A86" s="210">
        <v>55</v>
      </c>
      <c r="B86" s="210" t="s">
        <v>936</v>
      </c>
      <c r="C86" s="212">
        <v>1350</v>
      </c>
      <c r="D86" s="212">
        <v>0.22522522522522501</v>
      </c>
      <c r="E86" s="212">
        <v>88</v>
      </c>
      <c r="F86" s="212">
        <v>1.46813480146813E-2</v>
      </c>
      <c r="G86" s="212">
        <v>102</v>
      </c>
      <c r="H86" s="285">
        <v>1.46813480146813E-2</v>
      </c>
      <c r="I86" s="212">
        <v>4</v>
      </c>
      <c r="J86" s="285">
        <v>6.6733400066733403E-4</v>
      </c>
      <c r="K86" s="212">
        <v>141</v>
      </c>
      <c r="L86" s="212">
        <v>4309</v>
      </c>
      <c r="M86" s="212">
        <v>3132</v>
      </c>
      <c r="N86" s="285">
        <v>0.52252252252252296</v>
      </c>
      <c r="O86" s="212">
        <v>2862</v>
      </c>
      <c r="P86" s="285">
        <v>0.47747747747747699</v>
      </c>
      <c r="Q86" s="212">
        <v>339</v>
      </c>
      <c r="R86" s="285">
        <v>0.55301794453507302</v>
      </c>
      <c r="S86" s="212">
        <v>274</v>
      </c>
      <c r="T86" s="285">
        <v>0.44698205546492698</v>
      </c>
      <c r="U86" s="212">
        <v>2294</v>
      </c>
      <c r="V86" s="285">
        <v>0.38271604938271597</v>
      </c>
      <c r="W86" s="212">
        <v>3700</v>
      </c>
      <c r="X86" s="285">
        <v>0.61728395061728403</v>
      </c>
      <c r="Y86" s="212">
        <v>487</v>
      </c>
      <c r="Z86" s="285">
        <v>0.794453507340946</v>
      </c>
      <c r="AA86" s="212">
        <v>126</v>
      </c>
      <c r="AB86" s="285">
        <v>0.205546492659054</v>
      </c>
      <c r="AC86" s="212">
        <v>256</v>
      </c>
      <c r="AD86" s="285">
        <v>0.41761827079934699</v>
      </c>
      <c r="AE86" s="212">
        <v>178</v>
      </c>
      <c r="AF86" s="285">
        <v>0.29037520391517102</v>
      </c>
      <c r="AG86" s="212">
        <v>83</v>
      </c>
      <c r="AH86" s="285">
        <v>0.13539967373572601</v>
      </c>
      <c r="AI86" s="212">
        <v>96</v>
      </c>
      <c r="AJ86" s="285">
        <v>0.15660685154975501</v>
      </c>
      <c r="AK86" s="212">
        <v>0</v>
      </c>
      <c r="AL86" s="285">
        <v>0</v>
      </c>
      <c r="AM86" s="212">
        <v>0</v>
      </c>
      <c r="AN86" s="285">
        <v>0</v>
      </c>
      <c r="AO86" s="216">
        <v>5994</v>
      </c>
      <c r="AP86" s="216">
        <v>613</v>
      </c>
      <c r="AR86" s="289"/>
    </row>
    <row r="87" spans="1:44" ht="15">
      <c r="A87" s="210">
        <v>148</v>
      </c>
      <c r="B87" s="210" t="s">
        <v>73</v>
      </c>
      <c r="C87" s="212">
        <v>5451</v>
      </c>
      <c r="D87" s="212">
        <v>0.302732422525825</v>
      </c>
      <c r="E87" s="212">
        <v>5706</v>
      </c>
      <c r="F87" s="212">
        <v>0.31689436854381903</v>
      </c>
      <c r="G87" s="212">
        <v>1126</v>
      </c>
      <c r="H87" s="285">
        <v>0.31689436854381903</v>
      </c>
      <c r="I87" s="212">
        <v>577</v>
      </c>
      <c r="J87" s="285">
        <v>3.2044873930911898E-2</v>
      </c>
      <c r="K87" s="212">
        <v>540</v>
      </c>
      <c r="L87" s="212">
        <v>4606</v>
      </c>
      <c r="M87" s="212">
        <v>9142</v>
      </c>
      <c r="N87" s="285">
        <v>0.50771964900588695</v>
      </c>
      <c r="O87" s="212">
        <v>8864</v>
      </c>
      <c r="P87" s="285">
        <v>0.49228035099411299</v>
      </c>
      <c r="Q87" s="212">
        <v>18697</v>
      </c>
      <c r="R87" s="285">
        <v>0.49745909272316102</v>
      </c>
      <c r="S87" s="212">
        <v>18888</v>
      </c>
      <c r="T87" s="285">
        <v>0.50254090727683898</v>
      </c>
      <c r="U87" s="212">
        <v>10630</v>
      </c>
      <c r="V87" s="285">
        <v>0.59035876929912301</v>
      </c>
      <c r="W87" s="212">
        <v>7376</v>
      </c>
      <c r="X87" s="285">
        <v>0.40964123070087699</v>
      </c>
      <c r="Y87" s="212">
        <v>32076</v>
      </c>
      <c r="Z87" s="285">
        <v>0.85342556871092201</v>
      </c>
      <c r="AA87" s="212">
        <v>5509</v>
      </c>
      <c r="AB87" s="285">
        <v>0.14657443128907799</v>
      </c>
      <c r="AC87" s="212">
        <v>12731</v>
      </c>
      <c r="AD87" s="285">
        <v>0.33872555540774202</v>
      </c>
      <c r="AE87" s="212">
        <v>9571</v>
      </c>
      <c r="AF87" s="285">
        <v>0.254649461221232</v>
      </c>
      <c r="AG87" s="212">
        <v>5906</v>
      </c>
      <c r="AH87" s="285">
        <v>0.15713715578023099</v>
      </c>
      <c r="AI87" s="212">
        <v>9296</v>
      </c>
      <c r="AJ87" s="285">
        <v>0.247332712518292</v>
      </c>
      <c r="AK87" s="212">
        <v>60</v>
      </c>
      <c r="AL87" s="285">
        <v>1.59638153518691E-3</v>
      </c>
      <c r="AM87" s="212">
        <v>21</v>
      </c>
      <c r="AN87" s="285">
        <v>5.5873353731541802E-4</v>
      </c>
      <c r="AO87" s="216">
        <v>18006</v>
      </c>
      <c r="AP87" s="216">
        <v>37585</v>
      </c>
      <c r="AR87" s="289"/>
    </row>
    <row r="88" spans="1:44" ht="15">
      <c r="A88" s="210">
        <v>197</v>
      </c>
      <c r="B88" s="210" t="s">
        <v>84</v>
      </c>
      <c r="C88" s="212">
        <v>2749</v>
      </c>
      <c r="D88" s="212">
        <v>0.24063375350140101</v>
      </c>
      <c r="E88" s="212">
        <v>377</v>
      </c>
      <c r="F88" s="212">
        <v>3.3000700280111997E-2</v>
      </c>
      <c r="G88" s="212">
        <v>236</v>
      </c>
      <c r="H88" s="285">
        <v>3.3000700280111997E-2</v>
      </c>
      <c r="I88" s="212">
        <v>23</v>
      </c>
      <c r="J88" s="285">
        <v>2.01330532212885E-3</v>
      </c>
      <c r="K88" s="212">
        <v>366</v>
      </c>
      <c r="L88" s="212">
        <v>7673</v>
      </c>
      <c r="M88" s="212">
        <v>5838</v>
      </c>
      <c r="N88" s="285">
        <v>0.51102941176470595</v>
      </c>
      <c r="O88" s="212">
        <v>5586</v>
      </c>
      <c r="P88" s="285">
        <v>0.48897058823529399</v>
      </c>
      <c r="Q88" s="212">
        <v>1416</v>
      </c>
      <c r="R88" s="285">
        <v>0.51211573236889696</v>
      </c>
      <c r="S88" s="212">
        <v>1349</v>
      </c>
      <c r="T88" s="285">
        <v>0.48788426763110299</v>
      </c>
      <c r="U88" s="212">
        <v>4223</v>
      </c>
      <c r="V88" s="285">
        <v>0.369660364145658</v>
      </c>
      <c r="W88" s="212">
        <v>7201</v>
      </c>
      <c r="X88" s="285">
        <v>0.63033963585434205</v>
      </c>
      <c r="Y88" s="212">
        <v>2253</v>
      </c>
      <c r="Z88" s="285">
        <v>0.81482820976491899</v>
      </c>
      <c r="AA88" s="212">
        <v>512</v>
      </c>
      <c r="AB88" s="285">
        <v>0.18517179023508101</v>
      </c>
      <c r="AC88" s="212">
        <v>889</v>
      </c>
      <c r="AD88" s="285">
        <v>0.32151898734177198</v>
      </c>
      <c r="AE88" s="212">
        <v>706</v>
      </c>
      <c r="AF88" s="285">
        <v>0.255334538878843</v>
      </c>
      <c r="AG88" s="212">
        <v>526</v>
      </c>
      <c r="AH88" s="285">
        <v>0.19023508137432199</v>
      </c>
      <c r="AI88" s="212">
        <v>642</v>
      </c>
      <c r="AJ88" s="285">
        <v>0.232188065099457</v>
      </c>
      <c r="AK88" s="212">
        <v>1</v>
      </c>
      <c r="AL88" s="285">
        <v>3.6166365280289298E-4</v>
      </c>
      <c r="AM88" s="212">
        <v>1</v>
      </c>
      <c r="AN88" s="285">
        <v>3.6166365280289298E-4</v>
      </c>
      <c r="AO88" s="216">
        <v>11424</v>
      </c>
      <c r="AP88" s="216">
        <v>2765</v>
      </c>
      <c r="AR88" s="289"/>
    </row>
    <row r="89" spans="1:44" ht="15">
      <c r="A89" s="210">
        <v>206</v>
      </c>
      <c r="B89" s="210" t="s">
        <v>86</v>
      </c>
      <c r="C89" s="212">
        <v>935</v>
      </c>
      <c r="D89" s="212">
        <v>0.35363086232980301</v>
      </c>
      <c r="E89" s="212">
        <v>659</v>
      </c>
      <c r="F89" s="212">
        <v>0.24924357034795799</v>
      </c>
      <c r="G89" s="212">
        <v>66</v>
      </c>
      <c r="H89" s="285">
        <v>0.24924357034795799</v>
      </c>
      <c r="I89" s="212">
        <v>59</v>
      </c>
      <c r="J89" s="285">
        <v>2.23146747352496E-2</v>
      </c>
      <c r="K89" s="212">
        <v>20</v>
      </c>
      <c r="L89" s="212">
        <v>905</v>
      </c>
      <c r="M89" s="212">
        <v>1348</v>
      </c>
      <c r="N89" s="285">
        <v>0.509833585476551</v>
      </c>
      <c r="O89" s="212">
        <v>1296</v>
      </c>
      <c r="P89" s="285">
        <v>0.490166414523449</v>
      </c>
      <c r="Q89" s="212">
        <v>457</v>
      </c>
      <c r="R89" s="285">
        <v>0.55326876513317202</v>
      </c>
      <c r="S89" s="212">
        <v>369</v>
      </c>
      <c r="T89" s="285">
        <v>0.44673123486682798</v>
      </c>
      <c r="U89" s="212">
        <v>853</v>
      </c>
      <c r="V89" s="285">
        <v>0.322617246596067</v>
      </c>
      <c r="W89" s="212">
        <v>1791</v>
      </c>
      <c r="X89" s="285">
        <v>0.67738275340393295</v>
      </c>
      <c r="Y89" s="212">
        <v>653</v>
      </c>
      <c r="Z89" s="285">
        <v>0.79055690072639195</v>
      </c>
      <c r="AA89" s="212">
        <v>173</v>
      </c>
      <c r="AB89" s="285">
        <v>0.20944309927360799</v>
      </c>
      <c r="AC89" s="212">
        <v>333</v>
      </c>
      <c r="AD89" s="285">
        <v>0.40314769975786902</v>
      </c>
      <c r="AE89" s="212">
        <v>176</v>
      </c>
      <c r="AF89" s="285">
        <v>0.21307506053268799</v>
      </c>
      <c r="AG89" s="212">
        <v>124</v>
      </c>
      <c r="AH89" s="285">
        <v>0.15012106537530301</v>
      </c>
      <c r="AI89" s="212">
        <v>192</v>
      </c>
      <c r="AJ89" s="285">
        <v>0.23244552058111401</v>
      </c>
      <c r="AK89" s="212">
        <v>0</v>
      </c>
      <c r="AL89" s="285">
        <v>0</v>
      </c>
      <c r="AM89" s="212">
        <v>1</v>
      </c>
      <c r="AN89" s="285">
        <v>1.2106537530266301E-3</v>
      </c>
      <c r="AO89" s="216">
        <v>2644</v>
      </c>
      <c r="AP89" s="216">
        <v>826</v>
      </c>
      <c r="AR89" s="289"/>
    </row>
    <row r="90" spans="1:44" ht="15">
      <c r="A90" s="210">
        <v>313</v>
      </c>
      <c r="B90" s="210" t="s">
        <v>937</v>
      </c>
      <c r="C90" s="212">
        <v>1128</v>
      </c>
      <c r="D90" s="212">
        <v>0.17721916732128801</v>
      </c>
      <c r="E90" s="212">
        <v>354</v>
      </c>
      <c r="F90" s="212">
        <v>5.56166535742341E-2</v>
      </c>
      <c r="G90" s="212">
        <v>152</v>
      </c>
      <c r="H90" s="285">
        <v>5.56166535742341E-2</v>
      </c>
      <c r="I90" s="212">
        <v>49</v>
      </c>
      <c r="J90" s="285">
        <v>7.6983503534956803E-3</v>
      </c>
      <c r="K90" s="212">
        <v>200</v>
      </c>
      <c r="L90" s="212">
        <v>4482</v>
      </c>
      <c r="M90" s="212">
        <v>3238</v>
      </c>
      <c r="N90" s="285">
        <v>0.508719560094266</v>
      </c>
      <c r="O90" s="212">
        <v>3127</v>
      </c>
      <c r="P90" s="285">
        <v>0.491280439905735</v>
      </c>
      <c r="Q90" s="212">
        <v>926</v>
      </c>
      <c r="R90" s="285">
        <v>0.49973016729627601</v>
      </c>
      <c r="S90" s="212">
        <v>927</v>
      </c>
      <c r="T90" s="285">
        <v>0.50026983270372405</v>
      </c>
      <c r="U90" s="212">
        <v>2908</v>
      </c>
      <c r="V90" s="285">
        <v>0.456873527101335</v>
      </c>
      <c r="W90" s="212">
        <v>3457</v>
      </c>
      <c r="X90" s="285">
        <v>0.543126472898665</v>
      </c>
      <c r="Y90" s="212">
        <v>1596</v>
      </c>
      <c r="Z90" s="285">
        <v>0.86130599028602295</v>
      </c>
      <c r="AA90" s="212">
        <v>257</v>
      </c>
      <c r="AB90" s="285">
        <v>0.138694009713977</v>
      </c>
      <c r="AC90" s="212">
        <v>597</v>
      </c>
      <c r="AD90" s="285">
        <v>0.32218024824608699</v>
      </c>
      <c r="AE90" s="212">
        <v>470</v>
      </c>
      <c r="AF90" s="285">
        <v>0.25364274150027</v>
      </c>
      <c r="AG90" s="212">
        <v>326</v>
      </c>
      <c r="AH90" s="285">
        <v>0.175930922827847</v>
      </c>
      <c r="AI90" s="212">
        <v>456</v>
      </c>
      <c r="AJ90" s="285">
        <v>0.24608742579600601</v>
      </c>
      <c r="AK90" s="212">
        <v>3</v>
      </c>
      <c r="AL90" s="285">
        <v>1.6189962223421501E-3</v>
      </c>
      <c r="AM90" s="212">
        <v>1</v>
      </c>
      <c r="AN90" s="285">
        <v>5.3966540744738295E-4</v>
      </c>
      <c r="AO90" s="216">
        <v>6365</v>
      </c>
      <c r="AP90" s="216">
        <v>1853</v>
      </c>
      <c r="AR90" s="289"/>
    </row>
    <row r="91" spans="1:44" ht="15">
      <c r="A91" s="210">
        <v>318</v>
      </c>
      <c r="B91" s="210" t="s">
        <v>120</v>
      </c>
      <c r="C91" s="212">
        <v>4730</v>
      </c>
      <c r="D91" s="212">
        <v>0.32346303768036599</v>
      </c>
      <c r="E91" s="212">
        <v>5590</v>
      </c>
      <c r="F91" s="212">
        <v>0.382274499076797</v>
      </c>
      <c r="G91" s="212">
        <v>1466</v>
      </c>
      <c r="H91" s="285">
        <v>0.382274499076797</v>
      </c>
      <c r="I91" s="212">
        <v>735</v>
      </c>
      <c r="J91" s="285">
        <v>5.0263283867879399E-2</v>
      </c>
      <c r="K91" s="212">
        <v>365</v>
      </c>
      <c r="L91" s="212">
        <v>1737</v>
      </c>
      <c r="M91" s="212">
        <v>7391</v>
      </c>
      <c r="N91" s="285">
        <v>0.50543664090815799</v>
      </c>
      <c r="O91" s="212">
        <v>7232</v>
      </c>
      <c r="P91" s="285">
        <v>0.49456335909184201</v>
      </c>
      <c r="Q91" s="212">
        <v>17133</v>
      </c>
      <c r="R91" s="285">
        <v>0.498951598811812</v>
      </c>
      <c r="S91" s="212">
        <v>17205</v>
      </c>
      <c r="T91" s="285">
        <v>0.50104840118818805</v>
      </c>
      <c r="U91" s="212">
        <v>8063</v>
      </c>
      <c r="V91" s="285">
        <v>0.55139164330164803</v>
      </c>
      <c r="W91" s="212">
        <v>6560</v>
      </c>
      <c r="X91" s="285">
        <v>0.44860835669835197</v>
      </c>
      <c r="Y91" s="212">
        <v>29628</v>
      </c>
      <c r="Z91" s="285">
        <v>0.86283417787873495</v>
      </c>
      <c r="AA91" s="212">
        <v>4710</v>
      </c>
      <c r="AB91" s="285">
        <v>0.13716582212126499</v>
      </c>
      <c r="AC91" s="212">
        <v>11693</v>
      </c>
      <c r="AD91" s="285">
        <v>0.34052653037451203</v>
      </c>
      <c r="AE91" s="212">
        <v>9183</v>
      </c>
      <c r="AF91" s="285">
        <v>0.26742966975362598</v>
      </c>
      <c r="AG91" s="212">
        <v>5375</v>
      </c>
      <c r="AH91" s="285">
        <v>0.156532121847516</v>
      </c>
      <c r="AI91" s="212">
        <v>7991</v>
      </c>
      <c r="AJ91" s="285">
        <v>0.23271594152251199</v>
      </c>
      <c r="AK91" s="212">
        <v>65</v>
      </c>
      <c r="AL91" s="285">
        <v>1.89294658978391E-3</v>
      </c>
      <c r="AM91" s="212">
        <v>31</v>
      </c>
      <c r="AN91" s="285">
        <v>9.0278991205078904E-4</v>
      </c>
      <c r="AO91" s="216">
        <v>14623</v>
      </c>
      <c r="AP91" s="216">
        <v>34338</v>
      </c>
      <c r="AR91" s="289"/>
    </row>
    <row r="92" spans="1:44" ht="15">
      <c r="A92" s="210">
        <v>321</v>
      </c>
      <c r="B92" s="210" t="s">
        <v>122</v>
      </c>
      <c r="C92" s="212">
        <v>936</v>
      </c>
      <c r="D92" s="212">
        <v>0.28415300546448102</v>
      </c>
      <c r="E92" s="212">
        <v>893</v>
      </c>
      <c r="F92" s="212">
        <v>0.27109896782027898</v>
      </c>
      <c r="G92" s="212">
        <v>114</v>
      </c>
      <c r="H92" s="285">
        <v>0.27109896782027898</v>
      </c>
      <c r="I92" s="212">
        <v>95</v>
      </c>
      <c r="J92" s="285">
        <v>2.8840315725561599E-2</v>
      </c>
      <c r="K92" s="212">
        <v>68</v>
      </c>
      <c r="L92" s="212">
        <v>1188</v>
      </c>
      <c r="M92" s="212">
        <v>1619</v>
      </c>
      <c r="N92" s="285">
        <v>0.491499696417729</v>
      </c>
      <c r="O92" s="212">
        <v>1675</v>
      </c>
      <c r="P92" s="285">
        <v>0.50850030358227105</v>
      </c>
      <c r="Q92" s="212">
        <v>1350</v>
      </c>
      <c r="R92" s="285">
        <v>0.51605504587156004</v>
      </c>
      <c r="S92" s="212">
        <v>1266</v>
      </c>
      <c r="T92" s="285">
        <v>0.48394495412844002</v>
      </c>
      <c r="U92" s="212">
        <v>2188</v>
      </c>
      <c r="V92" s="285">
        <v>0.66423800850030401</v>
      </c>
      <c r="W92" s="212">
        <v>1106</v>
      </c>
      <c r="X92" s="285">
        <v>0.33576199149969599</v>
      </c>
      <c r="Y92" s="212">
        <v>2187</v>
      </c>
      <c r="Z92" s="285">
        <v>0.83600917431192701</v>
      </c>
      <c r="AA92" s="212">
        <v>429</v>
      </c>
      <c r="AB92" s="285">
        <v>0.16399082568807299</v>
      </c>
      <c r="AC92" s="212">
        <v>938</v>
      </c>
      <c r="AD92" s="285">
        <v>0.35856269113149802</v>
      </c>
      <c r="AE92" s="212">
        <v>716</v>
      </c>
      <c r="AF92" s="285">
        <v>0.273700305810398</v>
      </c>
      <c r="AG92" s="212">
        <v>404</v>
      </c>
      <c r="AH92" s="285">
        <v>0.15443425076452599</v>
      </c>
      <c r="AI92" s="212">
        <v>545</v>
      </c>
      <c r="AJ92" s="285">
        <v>0.20833333333333301</v>
      </c>
      <c r="AK92" s="212">
        <v>8</v>
      </c>
      <c r="AL92" s="285">
        <v>3.05810397553517E-3</v>
      </c>
      <c r="AM92" s="212">
        <v>5</v>
      </c>
      <c r="AN92" s="285">
        <v>1.9113149847094801E-3</v>
      </c>
      <c r="AO92" s="216">
        <v>3294</v>
      </c>
      <c r="AP92" s="216">
        <v>2616</v>
      </c>
      <c r="AR92" s="289"/>
    </row>
    <row r="93" spans="1:44" ht="15">
      <c r="A93" s="210">
        <v>376</v>
      </c>
      <c r="B93" s="210" t="s">
        <v>938</v>
      </c>
      <c r="C93" s="212">
        <v>6046</v>
      </c>
      <c r="D93" s="212">
        <v>0.38748958533615302</v>
      </c>
      <c r="E93" s="212">
        <v>4336</v>
      </c>
      <c r="F93" s="212">
        <v>0.27789527654938201</v>
      </c>
      <c r="G93" s="212">
        <v>1093</v>
      </c>
      <c r="H93" s="285">
        <v>0.27789527654938201</v>
      </c>
      <c r="I93" s="212">
        <v>306</v>
      </c>
      <c r="J93" s="285">
        <v>1.9611613151317101E-2</v>
      </c>
      <c r="K93" s="212">
        <v>676</v>
      </c>
      <c r="L93" s="212">
        <v>3146</v>
      </c>
      <c r="M93" s="212">
        <v>7965</v>
      </c>
      <c r="N93" s="285">
        <v>0.51047875408575305</v>
      </c>
      <c r="O93" s="212">
        <v>7638</v>
      </c>
      <c r="P93" s="285">
        <v>0.48952124591424701</v>
      </c>
      <c r="Q93" s="212">
        <v>31298</v>
      </c>
      <c r="R93" s="285">
        <v>0.49143467269615498</v>
      </c>
      <c r="S93" s="212">
        <v>32389</v>
      </c>
      <c r="T93" s="285">
        <v>0.50856532730384496</v>
      </c>
      <c r="U93" s="212">
        <v>12505</v>
      </c>
      <c r="V93" s="285">
        <v>0.80144843940267896</v>
      </c>
      <c r="W93" s="212">
        <v>3098</v>
      </c>
      <c r="X93" s="285">
        <v>0.19855156059732099</v>
      </c>
      <c r="Y93" s="212">
        <v>59908</v>
      </c>
      <c r="Z93" s="285">
        <v>0.94066292964027198</v>
      </c>
      <c r="AA93" s="212">
        <v>3779</v>
      </c>
      <c r="AB93" s="285">
        <v>5.9337070359728003E-2</v>
      </c>
      <c r="AC93" s="212">
        <v>22069</v>
      </c>
      <c r="AD93" s="285">
        <v>0.34652283825584501</v>
      </c>
      <c r="AE93" s="212">
        <v>18007</v>
      </c>
      <c r="AF93" s="285">
        <v>0.28274216088055598</v>
      </c>
      <c r="AG93" s="212">
        <v>9142</v>
      </c>
      <c r="AH93" s="285">
        <v>0.143545778573335</v>
      </c>
      <c r="AI93" s="212">
        <v>14318</v>
      </c>
      <c r="AJ93" s="285">
        <v>0.22481825176252601</v>
      </c>
      <c r="AK93" s="212">
        <v>87</v>
      </c>
      <c r="AL93" s="285">
        <v>1.3660558669744199E-3</v>
      </c>
      <c r="AM93" s="212">
        <v>64</v>
      </c>
      <c r="AN93" s="285">
        <v>1.00491466076279E-3</v>
      </c>
      <c r="AO93" s="216">
        <v>15603</v>
      </c>
      <c r="AP93" s="216">
        <v>63687</v>
      </c>
      <c r="AR93" s="289"/>
    </row>
    <row r="94" spans="1:44" ht="15">
      <c r="A94" s="210">
        <v>400</v>
      </c>
      <c r="B94" s="210" t="s">
        <v>939</v>
      </c>
      <c r="C94" s="212">
        <v>3118</v>
      </c>
      <c r="D94" s="212">
        <v>0.30333690047669998</v>
      </c>
      <c r="E94" s="212">
        <v>2463</v>
      </c>
      <c r="F94" s="212">
        <v>0.239614748516393</v>
      </c>
      <c r="G94" s="212">
        <v>289</v>
      </c>
      <c r="H94" s="285">
        <v>0.239614748516393</v>
      </c>
      <c r="I94" s="212">
        <v>139</v>
      </c>
      <c r="J94" s="285">
        <v>1.35227162175309E-2</v>
      </c>
      <c r="K94" s="212">
        <v>216</v>
      </c>
      <c r="L94" s="212">
        <v>4054</v>
      </c>
      <c r="M94" s="212">
        <v>5242</v>
      </c>
      <c r="N94" s="285">
        <v>0.50997178713882696</v>
      </c>
      <c r="O94" s="212">
        <v>5037</v>
      </c>
      <c r="P94" s="285">
        <v>0.49002821286117298</v>
      </c>
      <c r="Q94" s="212">
        <v>6690</v>
      </c>
      <c r="R94" s="285">
        <v>0.50936500685244401</v>
      </c>
      <c r="S94" s="212">
        <v>6444</v>
      </c>
      <c r="T94" s="285">
        <v>0.49063499314755599</v>
      </c>
      <c r="U94" s="212">
        <v>6160</v>
      </c>
      <c r="V94" s="285">
        <v>0.59928008561144097</v>
      </c>
      <c r="W94" s="212">
        <v>4119</v>
      </c>
      <c r="X94" s="285">
        <v>0.40071991438855897</v>
      </c>
      <c r="Y94" s="212">
        <v>10719</v>
      </c>
      <c r="Z94" s="285">
        <v>0.81612608497030603</v>
      </c>
      <c r="AA94" s="212">
        <v>2415</v>
      </c>
      <c r="AB94" s="285">
        <v>0.183873915029694</v>
      </c>
      <c r="AC94" s="212">
        <v>4435</v>
      </c>
      <c r="AD94" s="285">
        <v>0.33767321455763699</v>
      </c>
      <c r="AE94" s="212">
        <v>3174</v>
      </c>
      <c r="AF94" s="285">
        <v>0.241662859753312</v>
      </c>
      <c r="AG94" s="212">
        <v>2236</v>
      </c>
      <c r="AH94" s="285">
        <v>0.17024516522003999</v>
      </c>
      <c r="AI94" s="212">
        <v>3261</v>
      </c>
      <c r="AJ94" s="285">
        <v>0.24828688899040699</v>
      </c>
      <c r="AK94" s="212">
        <v>19</v>
      </c>
      <c r="AL94" s="285">
        <v>1.4466270747677801E-3</v>
      </c>
      <c r="AM94" s="212">
        <v>9</v>
      </c>
      <c r="AN94" s="285">
        <v>6.8524440383736904E-4</v>
      </c>
      <c r="AO94" s="216">
        <v>10279</v>
      </c>
      <c r="AP94" s="216">
        <v>13134</v>
      </c>
      <c r="AR94" s="289"/>
    </row>
    <row r="95" spans="1:44" ht="15">
      <c r="A95" s="210">
        <v>440</v>
      </c>
      <c r="B95" s="210" t="s">
        <v>149</v>
      </c>
      <c r="C95" s="212">
        <v>8445</v>
      </c>
      <c r="D95" s="212">
        <v>0.36153088745237399</v>
      </c>
      <c r="E95" s="212">
        <v>6285</v>
      </c>
      <c r="F95" s="212">
        <v>0.26906117556402198</v>
      </c>
      <c r="G95" s="212">
        <v>2613</v>
      </c>
      <c r="H95" s="285">
        <v>0.26906117556402198</v>
      </c>
      <c r="I95" s="212">
        <v>467</v>
      </c>
      <c r="J95" s="285">
        <v>1.9992294190676E-2</v>
      </c>
      <c r="K95" s="212">
        <v>740</v>
      </c>
      <c r="L95" s="212">
        <v>4809</v>
      </c>
      <c r="M95" s="212">
        <v>11682</v>
      </c>
      <c r="N95" s="285">
        <v>0.5001070251295</v>
      </c>
      <c r="O95" s="212">
        <v>11677</v>
      </c>
      <c r="P95" s="285">
        <v>0.4998929748705</v>
      </c>
      <c r="Q95" s="212">
        <v>22665</v>
      </c>
      <c r="R95" s="285">
        <v>0.49970236126728002</v>
      </c>
      <c r="S95" s="212">
        <v>22692</v>
      </c>
      <c r="T95" s="285">
        <v>0.50029763873272004</v>
      </c>
      <c r="U95" s="212">
        <v>14969</v>
      </c>
      <c r="V95" s="285">
        <v>0.64082366539663504</v>
      </c>
      <c r="W95" s="212">
        <v>8390</v>
      </c>
      <c r="X95" s="285">
        <v>0.35917633460336501</v>
      </c>
      <c r="Y95" s="212">
        <v>41677</v>
      </c>
      <c r="Z95" s="285">
        <v>0.91886588619176801</v>
      </c>
      <c r="AA95" s="212">
        <v>3680</v>
      </c>
      <c r="AB95" s="285">
        <v>8.1134113808232503E-2</v>
      </c>
      <c r="AC95" s="212">
        <v>14705</v>
      </c>
      <c r="AD95" s="285">
        <v>0.324205745529907</v>
      </c>
      <c r="AE95" s="212">
        <v>11264</v>
      </c>
      <c r="AF95" s="285">
        <v>0.248340939656503</v>
      </c>
      <c r="AG95" s="212">
        <v>7883</v>
      </c>
      <c r="AH95" s="285">
        <v>0.17379897259518901</v>
      </c>
      <c r="AI95" s="212">
        <v>11398</v>
      </c>
      <c r="AJ95" s="285">
        <v>0.25129527967017201</v>
      </c>
      <c r="AK95" s="212">
        <v>77</v>
      </c>
      <c r="AL95" s="285">
        <v>1.6976431421831301E-3</v>
      </c>
      <c r="AM95" s="212">
        <v>30</v>
      </c>
      <c r="AN95" s="285">
        <v>6.61419406045373E-4</v>
      </c>
      <c r="AO95" s="216">
        <v>23359</v>
      </c>
      <c r="AP95" s="216">
        <v>45357</v>
      </c>
      <c r="AR95" s="289"/>
    </row>
    <row r="96" spans="1:44" ht="15">
      <c r="A96" s="210">
        <v>483</v>
      </c>
      <c r="B96" s="210" t="s">
        <v>157</v>
      </c>
      <c r="C96" s="212">
        <v>2166</v>
      </c>
      <c r="D96" s="212">
        <v>0.287611207011021</v>
      </c>
      <c r="E96" s="212">
        <v>279</v>
      </c>
      <c r="F96" s="212">
        <v>3.7046872925242301E-2</v>
      </c>
      <c r="G96" s="212">
        <v>175</v>
      </c>
      <c r="H96" s="285">
        <v>3.7046872925242301E-2</v>
      </c>
      <c r="I96" s="212">
        <v>29</v>
      </c>
      <c r="J96" s="285">
        <v>3.8507502323728601E-3</v>
      </c>
      <c r="K96" s="212">
        <v>155</v>
      </c>
      <c r="L96" s="212">
        <v>4727</v>
      </c>
      <c r="M96" s="212">
        <v>4003</v>
      </c>
      <c r="N96" s="285">
        <v>0.53153631655822597</v>
      </c>
      <c r="O96" s="212">
        <v>3528</v>
      </c>
      <c r="P96" s="285">
        <v>0.46846368344177403</v>
      </c>
      <c r="Q96" s="212">
        <v>372</v>
      </c>
      <c r="R96" s="285">
        <v>0.52840909090909105</v>
      </c>
      <c r="S96" s="212">
        <v>332</v>
      </c>
      <c r="T96" s="285">
        <v>0.47159090909090901</v>
      </c>
      <c r="U96" s="212">
        <v>2349</v>
      </c>
      <c r="V96" s="285">
        <v>0.31191076882220198</v>
      </c>
      <c r="W96" s="212">
        <v>5182</v>
      </c>
      <c r="X96" s="285">
        <v>0.68808923117779797</v>
      </c>
      <c r="Y96" s="212">
        <v>511</v>
      </c>
      <c r="Z96" s="285">
        <v>0.72585227272727304</v>
      </c>
      <c r="AA96" s="212">
        <v>193</v>
      </c>
      <c r="AB96" s="285">
        <v>0.27414772727272702</v>
      </c>
      <c r="AC96" s="212">
        <v>275</v>
      </c>
      <c r="AD96" s="285">
        <v>0.390625</v>
      </c>
      <c r="AE96" s="212">
        <v>194</v>
      </c>
      <c r="AF96" s="285">
        <v>0.27556818181818199</v>
      </c>
      <c r="AG96" s="212">
        <v>97</v>
      </c>
      <c r="AH96" s="285">
        <v>0.13778409090909099</v>
      </c>
      <c r="AI96" s="212">
        <v>138</v>
      </c>
      <c r="AJ96" s="285">
        <v>0.19602272727272699</v>
      </c>
      <c r="AK96" s="212">
        <v>0</v>
      </c>
      <c r="AL96" s="285">
        <v>0</v>
      </c>
      <c r="AM96" s="212">
        <v>0</v>
      </c>
      <c r="AN96" s="285">
        <v>0</v>
      </c>
      <c r="AO96" s="216">
        <v>7531</v>
      </c>
      <c r="AP96" s="216">
        <v>704</v>
      </c>
      <c r="AR96" s="289"/>
    </row>
    <row r="97" spans="1:44" ht="15">
      <c r="A97" s="210">
        <v>541</v>
      </c>
      <c r="B97" s="210" t="s">
        <v>940</v>
      </c>
      <c r="C97" s="212">
        <v>6237</v>
      </c>
      <c r="D97" s="212">
        <v>0.50666125101543502</v>
      </c>
      <c r="E97" s="212">
        <v>2069</v>
      </c>
      <c r="F97" s="212">
        <v>0.16807473598700201</v>
      </c>
      <c r="G97" s="212">
        <v>633</v>
      </c>
      <c r="H97" s="285">
        <v>0.16807473598700201</v>
      </c>
      <c r="I97" s="212">
        <v>127</v>
      </c>
      <c r="J97" s="285">
        <v>1.03168155970755E-2</v>
      </c>
      <c r="K97" s="212">
        <v>224</v>
      </c>
      <c r="L97" s="212">
        <v>3020</v>
      </c>
      <c r="M97" s="212">
        <v>6060</v>
      </c>
      <c r="N97" s="285">
        <v>0.49228269699431398</v>
      </c>
      <c r="O97" s="212">
        <v>6250</v>
      </c>
      <c r="P97" s="285">
        <v>0.50771730300568596</v>
      </c>
      <c r="Q97" s="212">
        <v>3029</v>
      </c>
      <c r="R97" s="285">
        <v>0.50508587627146895</v>
      </c>
      <c r="S97" s="212">
        <v>2968</v>
      </c>
      <c r="T97" s="285">
        <v>0.494914123728531</v>
      </c>
      <c r="U97" s="212">
        <v>6189</v>
      </c>
      <c r="V97" s="285">
        <v>0.50276198212835099</v>
      </c>
      <c r="W97" s="212">
        <v>6121</v>
      </c>
      <c r="X97" s="285">
        <v>0.49723801787164901</v>
      </c>
      <c r="Y97" s="212">
        <v>4825</v>
      </c>
      <c r="Z97" s="285">
        <v>0.80456895114223803</v>
      </c>
      <c r="AA97" s="212">
        <v>1172</v>
      </c>
      <c r="AB97" s="285">
        <v>0.195431048857762</v>
      </c>
      <c r="AC97" s="212">
        <v>2107</v>
      </c>
      <c r="AD97" s="285">
        <v>0.351342337835584</v>
      </c>
      <c r="AE97" s="212">
        <v>1547</v>
      </c>
      <c r="AF97" s="285">
        <v>0.25796231449057899</v>
      </c>
      <c r="AG97" s="212">
        <v>918</v>
      </c>
      <c r="AH97" s="285">
        <v>0.153076538269135</v>
      </c>
      <c r="AI97" s="212">
        <v>1415</v>
      </c>
      <c r="AJ97" s="285">
        <v>0.23595130898782701</v>
      </c>
      <c r="AK97" s="212">
        <v>4</v>
      </c>
      <c r="AL97" s="285">
        <v>6.67000166750042E-4</v>
      </c>
      <c r="AM97" s="212">
        <v>6</v>
      </c>
      <c r="AN97" s="285">
        <v>1.0005002501250601E-3</v>
      </c>
      <c r="AO97" s="216">
        <v>12310</v>
      </c>
      <c r="AP97" s="216">
        <v>5997</v>
      </c>
      <c r="AR97" s="289"/>
    </row>
    <row r="98" spans="1:44" ht="15">
      <c r="A98" s="210">
        <v>607</v>
      </c>
      <c r="B98" s="210" t="s">
        <v>941</v>
      </c>
      <c r="C98" s="212">
        <v>1349</v>
      </c>
      <c r="D98" s="212">
        <v>0.334324659231722</v>
      </c>
      <c r="E98" s="212">
        <v>1451</v>
      </c>
      <c r="F98" s="212">
        <v>0.35960346964064399</v>
      </c>
      <c r="G98" s="212">
        <v>220</v>
      </c>
      <c r="H98" s="285">
        <v>0.35960346964064399</v>
      </c>
      <c r="I98" s="212">
        <v>144</v>
      </c>
      <c r="J98" s="285">
        <v>3.5687732342007401E-2</v>
      </c>
      <c r="K98" s="212">
        <v>112</v>
      </c>
      <c r="L98" s="212">
        <v>759</v>
      </c>
      <c r="M98" s="212">
        <v>2045</v>
      </c>
      <c r="N98" s="285">
        <v>0.50681536555142503</v>
      </c>
      <c r="O98" s="212">
        <v>1990</v>
      </c>
      <c r="P98" s="285">
        <v>0.49318463444857502</v>
      </c>
      <c r="Q98" s="212">
        <v>7180</v>
      </c>
      <c r="R98" s="285">
        <v>0.48029968559769898</v>
      </c>
      <c r="S98" s="212">
        <v>7769</v>
      </c>
      <c r="T98" s="285">
        <v>0.51970031440230102</v>
      </c>
      <c r="U98" s="212">
        <v>2266</v>
      </c>
      <c r="V98" s="285">
        <v>0.56158612143742304</v>
      </c>
      <c r="W98" s="212">
        <v>1769</v>
      </c>
      <c r="X98" s="285">
        <v>0.43841387856257702</v>
      </c>
      <c r="Y98" s="212">
        <v>13563</v>
      </c>
      <c r="Z98" s="285">
        <v>0.90728476821192106</v>
      </c>
      <c r="AA98" s="212">
        <v>1386</v>
      </c>
      <c r="AB98" s="285">
        <v>9.27152317880795E-2</v>
      </c>
      <c r="AC98" s="212">
        <v>5255</v>
      </c>
      <c r="AD98" s="285">
        <v>0.35152853033647702</v>
      </c>
      <c r="AE98" s="212">
        <v>4644</v>
      </c>
      <c r="AF98" s="285">
        <v>0.31065623118603303</v>
      </c>
      <c r="AG98" s="212">
        <v>1899</v>
      </c>
      <c r="AH98" s="285">
        <v>0.12703190848886201</v>
      </c>
      <c r="AI98" s="212">
        <v>3099</v>
      </c>
      <c r="AJ98" s="285">
        <v>0.20730483644390901</v>
      </c>
      <c r="AK98" s="212">
        <v>26</v>
      </c>
      <c r="AL98" s="285">
        <v>1.7392467723593599E-3</v>
      </c>
      <c r="AM98" s="212">
        <v>26</v>
      </c>
      <c r="AN98" s="285">
        <v>1.7392467723593599E-3</v>
      </c>
      <c r="AO98" s="216">
        <v>4035</v>
      </c>
      <c r="AP98" s="216">
        <v>14949</v>
      </c>
      <c r="AR98" s="289"/>
    </row>
    <row r="99" spans="1:44" ht="15">
      <c r="A99" s="210">
        <v>615</v>
      </c>
      <c r="B99" s="210" t="s">
        <v>942</v>
      </c>
      <c r="C99" s="212">
        <v>12631</v>
      </c>
      <c r="D99" s="212">
        <v>0.33779952931108198</v>
      </c>
      <c r="E99" s="212">
        <v>10270</v>
      </c>
      <c r="F99" s="212">
        <v>0.27465768078733399</v>
      </c>
      <c r="G99" s="212">
        <v>4356</v>
      </c>
      <c r="H99" s="285">
        <v>0.27465768078733399</v>
      </c>
      <c r="I99" s="212">
        <v>1009</v>
      </c>
      <c r="J99" s="285">
        <v>2.6984381685922099E-2</v>
      </c>
      <c r="K99" s="212">
        <v>1692</v>
      </c>
      <c r="L99" s="212">
        <v>7434</v>
      </c>
      <c r="M99" s="212">
        <v>18847</v>
      </c>
      <c r="N99" s="285">
        <v>0.50403829696191704</v>
      </c>
      <c r="O99" s="212">
        <v>18545</v>
      </c>
      <c r="P99" s="285">
        <v>0.49596170303808301</v>
      </c>
      <c r="Q99" s="212">
        <v>80242</v>
      </c>
      <c r="R99" s="285">
        <v>0.49194720159891098</v>
      </c>
      <c r="S99" s="212">
        <v>82869</v>
      </c>
      <c r="T99" s="285">
        <v>0.50805279840108897</v>
      </c>
      <c r="U99" s="212">
        <v>28977</v>
      </c>
      <c r="V99" s="285">
        <v>0.77495186136071903</v>
      </c>
      <c r="W99" s="212">
        <v>8415</v>
      </c>
      <c r="X99" s="285">
        <v>0.225048138639281</v>
      </c>
      <c r="Y99" s="212">
        <v>150111</v>
      </c>
      <c r="Z99" s="285">
        <v>0.92029967322866002</v>
      </c>
      <c r="AA99" s="212">
        <v>13000</v>
      </c>
      <c r="AB99" s="285">
        <v>7.9700326771339799E-2</v>
      </c>
      <c r="AC99" s="212">
        <v>55534</v>
      </c>
      <c r="AD99" s="285">
        <v>0.34046753437842903</v>
      </c>
      <c r="AE99" s="212">
        <v>47177</v>
      </c>
      <c r="AF99" s="285">
        <v>0.289232485853192</v>
      </c>
      <c r="AG99" s="212">
        <v>24368</v>
      </c>
      <c r="AH99" s="285">
        <v>0.14939519713569299</v>
      </c>
      <c r="AI99" s="212">
        <v>35500</v>
      </c>
      <c r="AJ99" s="285">
        <v>0.217643200029428</v>
      </c>
      <c r="AK99" s="212">
        <v>340</v>
      </c>
      <c r="AL99" s="285">
        <v>2.08447008478889E-3</v>
      </c>
      <c r="AM99" s="212">
        <v>192</v>
      </c>
      <c r="AN99" s="285">
        <v>1.17711251846902E-3</v>
      </c>
      <c r="AO99" s="216">
        <v>37392</v>
      </c>
      <c r="AP99" s="216">
        <v>163111</v>
      </c>
      <c r="AR99" s="289"/>
    </row>
    <row r="100" spans="1:44" ht="15">
      <c r="A100" s="210">
        <v>649</v>
      </c>
      <c r="B100" s="210" t="s">
        <v>943</v>
      </c>
      <c r="C100" s="212">
        <v>1969</v>
      </c>
      <c r="D100" s="212">
        <v>0.193951930654058</v>
      </c>
      <c r="E100" s="212">
        <v>519</v>
      </c>
      <c r="F100" s="212">
        <v>5.1122931442080403E-2</v>
      </c>
      <c r="G100" s="212">
        <v>270</v>
      </c>
      <c r="H100" s="285">
        <v>5.1122931442080403E-2</v>
      </c>
      <c r="I100" s="212">
        <v>48</v>
      </c>
      <c r="J100" s="285">
        <v>4.72813238770686E-3</v>
      </c>
      <c r="K100" s="212">
        <v>404</v>
      </c>
      <c r="L100" s="212">
        <v>6942</v>
      </c>
      <c r="M100" s="212">
        <v>5187</v>
      </c>
      <c r="N100" s="285">
        <v>0.51093380614657202</v>
      </c>
      <c r="O100" s="212">
        <v>4965</v>
      </c>
      <c r="P100" s="285">
        <v>0.48906619385342798</v>
      </c>
      <c r="Q100" s="212">
        <v>1380</v>
      </c>
      <c r="R100" s="285">
        <v>0.55177928828468603</v>
      </c>
      <c r="S100" s="212">
        <v>1121</v>
      </c>
      <c r="T100" s="285">
        <v>0.44822071171531402</v>
      </c>
      <c r="U100" s="212">
        <v>5833</v>
      </c>
      <c r="V100" s="285">
        <v>0.57456658786446002</v>
      </c>
      <c r="W100" s="212">
        <v>4319</v>
      </c>
      <c r="X100" s="285">
        <v>0.42543341213553998</v>
      </c>
      <c r="Y100" s="212">
        <v>2039</v>
      </c>
      <c r="Z100" s="285">
        <v>0.81527389044382204</v>
      </c>
      <c r="AA100" s="212">
        <v>462</v>
      </c>
      <c r="AB100" s="285">
        <v>0.18472610955617799</v>
      </c>
      <c r="AC100" s="212">
        <v>982</v>
      </c>
      <c r="AD100" s="285">
        <v>0.39264294282287099</v>
      </c>
      <c r="AE100" s="212">
        <v>537</v>
      </c>
      <c r="AF100" s="285">
        <v>0.214714114354258</v>
      </c>
      <c r="AG100" s="212">
        <v>398</v>
      </c>
      <c r="AH100" s="285">
        <v>0.15913634546181499</v>
      </c>
      <c r="AI100" s="212">
        <v>582</v>
      </c>
      <c r="AJ100" s="285">
        <v>0.23270691723310699</v>
      </c>
      <c r="AK100" s="212">
        <v>0</v>
      </c>
      <c r="AL100" s="285">
        <v>0</v>
      </c>
      <c r="AM100" s="212">
        <v>2</v>
      </c>
      <c r="AN100" s="285">
        <v>7.9968012794882004E-4</v>
      </c>
      <c r="AO100" s="216">
        <v>10152</v>
      </c>
      <c r="AP100" s="216">
        <v>2501</v>
      </c>
      <c r="AR100" s="289"/>
    </row>
    <row r="101" spans="1:44" ht="15">
      <c r="A101" s="210">
        <v>652</v>
      </c>
      <c r="B101" s="210" t="s">
        <v>193</v>
      </c>
      <c r="C101" s="212">
        <v>1039</v>
      </c>
      <c r="D101" s="212">
        <v>0.21243099570640001</v>
      </c>
      <c r="E101" s="212">
        <v>187</v>
      </c>
      <c r="F101" s="212">
        <v>3.8233490083827398E-2</v>
      </c>
      <c r="G101" s="212">
        <v>95</v>
      </c>
      <c r="H101" s="285">
        <v>3.8233490083827398E-2</v>
      </c>
      <c r="I101" s="212">
        <v>16</v>
      </c>
      <c r="J101" s="285">
        <v>3.2713146595788199E-3</v>
      </c>
      <c r="K101" s="212">
        <v>151</v>
      </c>
      <c r="L101" s="212">
        <v>3403</v>
      </c>
      <c r="M101" s="212">
        <v>2528</v>
      </c>
      <c r="N101" s="285">
        <v>0.51686771621345295</v>
      </c>
      <c r="O101" s="212">
        <v>2363</v>
      </c>
      <c r="P101" s="285">
        <v>0.48313228378654699</v>
      </c>
      <c r="Q101" s="212">
        <v>243</v>
      </c>
      <c r="R101" s="285">
        <v>0.49090909090909102</v>
      </c>
      <c r="S101" s="212">
        <v>252</v>
      </c>
      <c r="T101" s="285">
        <v>0.50909090909090904</v>
      </c>
      <c r="U101" s="212">
        <v>2577</v>
      </c>
      <c r="V101" s="285">
        <v>0.52688611735841295</v>
      </c>
      <c r="W101" s="212">
        <v>2314</v>
      </c>
      <c r="X101" s="285">
        <v>0.47311388264158699</v>
      </c>
      <c r="Y101" s="212">
        <v>408</v>
      </c>
      <c r="Z101" s="285">
        <v>0.824242424242424</v>
      </c>
      <c r="AA101" s="212">
        <v>87</v>
      </c>
      <c r="AB101" s="285">
        <v>0.175757575757576</v>
      </c>
      <c r="AC101" s="212">
        <v>171</v>
      </c>
      <c r="AD101" s="285">
        <v>0.34545454545454501</v>
      </c>
      <c r="AE101" s="212">
        <v>153</v>
      </c>
      <c r="AF101" s="285">
        <v>0.30909090909090903</v>
      </c>
      <c r="AG101" s="212">
        <v>72</v>
      </c>
      <c r="AH101" s="285">
        <v>0.145454545454545</v>
      </c>
      <c r="AI101" s="212">
        <v>99</v>
      </c>
      <c r="AJ101" s="285">
        <v>0.2</v>
      </c>
      <c r="AK101" s="212">
        <v>0</v>
      </c>
      <c r="AL101" s="285">
        <v>0</v>
      </c>
      <c r="AM101" s="212">
        <v>0</v>
      </c>
      <c r="AN101" s="285">
        <v>0</v>
      </c>
      <c r="AO101" s="216">
        <v>4891</v>
      </c>
      <c r="AP101" s="216">
        <v>495</v>
      </c>
      <c r="AR101" s="289"/>
    </row>
    <row r="102" spans="1:44" ht="15">
      <c r="A102" s="210">
        <v>660</v>
      </c>
      <c r="B102" s="210" t="s">
        <v>944</v>
      </c>
      <c r="C102" s="212">
        <v>2851</v>
      </c>
      <c r="D102" s="212">
        <v>0.28393586296185602</v>
      </c>
      <c r="E102" s="212">
        <v>426</v>
      </c>
      <c r="F102" s="212">
        <v>4.2426053181953999E-2</v>
      </c>
      <c r="G102" s="212">
        <v>174</v>
      </c>
      <c r="H102" s="285">
        <v>4.2426053181953999E-2</v>
      </c>
      <c r="I102" s="212">
        <v>11</v>
      </c>
      <c r="J102" s="285">
        <v>1.09550841549646E-3</v>
      </c>
      <c r="K102" s="212">
        <v>280</v>
      </c>
      <c r="L102" s="212">
        <v>6299</v>
      </c>
      <c r="M102" s="212">
        <v>5008</v>
      </c>
      <c r="N102" s="285">
        <v>0.49875510407329898</v>
      </c>
      <c r="O102" s="212">
        <v>5033</v>
      </c>
      <c r="P102" s="285">
        <v>0.50124489592670096</v>
      </c>
      <c r="Q102" s="212">
        <v>1937</v>
      </c>
      <c r="R102" s="285">
        <v>0.56753589217696998</v>
      </c>
      <c r="S102" s="212">
        <v>1476</v>
      </c>
      <c r="T102" s="285">
        <v>0.43246410782303002</v>
      </c>
      <c r="U102" s="212">
        <v>5230</v>
      </c>
      <c r="V102" s="285">
        <v>0.52086445573150097</v>
      </c>
      <c r="W102" s="212">
        <v>4811</v>
      </c>
      <c r="X102" s="285">
        <v>0.47913554426849903</v>
      </c>
      <c r="Y102" s="212">
        <v>2666</v>
      </c>
      <c r="Z102" s="285">
        <v>0.78113096982127195</v>
      </c>
      <c r="AA102" s="212">
        <v>747</v>
      </c>
      <c r="AB102" s="285">
        <v>0.218869030178728</v>
      </c>
      <c r="AC102" s="212">
        <v>1414</v>
      </c>
      <c r="AD102" s="285">
        <v>0.41429827131555802</v>
      </c>
      <c r="AE102" s="212">
        <v>572</v>
      </c>
      <c r="AF102" s="285">
        <v>0.16759449164957499</v>
      </c>
      <c r="AG102" s="212">
        <v>522</v>
      </c>
      <c r="AH102" s="285">
        <v>0.152944623498389</v>
      </c>
      <c r="AI102" s="212">
        <v>904</v>
      </c>
      <c r="AJ102" s="285">
        <v>0.264869616173454</v>
      </c>
      <c r="AK102" s="212">
        <v>1</v>
      </c>
      <c r="AL102" s="285">
        <v>2.9299736302373301E-4</v>
      </c>
      <c r="AM102" s="212">
        <v>0</v>
      </c>
      <c r="AN102" s="285">
        <v>0</v>
      </c>
      <c r="AO102" s="216">
        <v>10041</v>
      </c>
      <c r="AP102" s="216">
        <v>3413</v>
      </c>
      <c r="AR102" s="289"/>
    </row>
    <row r="103" spans="1:44" ht="15">
      <c r="A103" s="210">
        <v>667</v>
      </c>
      <c r="B103" s="210" t="s">
        <v>209</v>
      </c>
      <c r="C103" s="212">
        <v>2024</v>
      </c>
      <c r="D103" s="212">
        <v>0.202663462501251</v>
      </c>
      <c r="E103" s="212">
        <v>632</v>
      </c>
      <c r="F103" s="212">
        <v>6.3282266947031096E-2</v>
      </c>
      <c r="G103" s="212">
        <v>201</v>
      </c>
      <c r="H103" s="285">
        <v>6.3282266947031096E-2</v>
      </c>
      <c r="I103" s="212">
        <v>47</v>
      </c>
      <c r="J103" s="285">
        <v>4.7061179533393399E-3</v>
      </c>
      <c r="K103" s="212">
        <v>323</v>
      </c>
      <c r="L103" s="212">
        <v>6760</v>
      </c>
      <c r="M103" s="212">
        <v>4943</v>
      </c>
      <c r="N103" s="285">
        <v>0.49494342645439099</v>
      </c>
      <c r="O103" s="212">
        <v>5044</v>
      </c>
      <c r="P103" s="285">
        <v>0.50505657354560896</v>
      </c>
      <c r="Q103" s="212">
        <v>1762</v>
      </c>
      <c r="R103" s="285">
        <v>0.51915144372421895</v>
      </c>
      <c r="S103" s="212">
        <v>1632</v>
      </c>
      <c r="T103" s="285">
        <v>0.48084855627578099</v>
      </c>
      <c r="U103" s="212">
        <v>4931</v>
      </c>
      <c r="V103" s="285">
        <v>0.49374186442375101</v>
      </c>
      <c r="W103" s="212">
        <v>5056</v>
      </c>
      <c r="X103" s="285">
        <v>0.50625813557624899</v>
      </c>
      <c r="Y103" s="212">
        <v>2777</v>
      </c>
      <c r="Z103" s="285">
        <v>0.818208603417796</v>
      </c>
      <c r="AA103" s="212">
        <v>617</v>
      </c>
      <c r="AB103" s="285">
        <v>0.181791396582204</v>
      </c>
      <c r="AC103" s="212">
        <v>1224</v>
      </c>
      <c r="AD103" s="285">
        <v>0.36063641720683598</v>
      </c>
      <c r="AE103" s="212">
        <v>783</v>
      </c>
      <c r="AF103" s="285">
        <v>0.230701237477902</v>
      </c>
      <c r="AG103" s="212">
        <v>533</v>
      </c>
      <c r="AH103" s="285">
        <v>0.15704183853859799</v>
      </c>
      <c r="AI103" s="212">
        <v>846</v>
      </c>
      <c r="AJ103" s="285">
        <v>0.24926340601060701</v>
      </c>
      <c r="AK103" s="212">
        <v>5</v>
      </c>
      <c r="AL103" s="285">
        <v>1.4731879787860901E-3</v>
      </c>
      <c r="AM103" s="212">
        <v>3</v>
      </c>
      <c r="AN103" s="285">
        <v>8.8391278727165601E-4</v>
      </c>
      <c r="AO103" s="216">
        <v>9987</v>
      </c>
      <c r="AP103" s="216">
        <v>3394</v>
      </c>
      <c r="AR103" s="289"/>
    </row>
    <row r="104" spans="1:44" ht="15">
      <c r="A104" s="210">
        <v>674</v>
      </c>
      <c r="B104" s="210" t="s">
        <v>213</v>
      </c>
      <c r="C104" s="212">
        <v>5670</v>
      </c>
      <c r="D104" s="212">
        <v>0.49903186058792498</v>
      </c>
      <c r="E104" s="212">
        <v>1723</v>
      </c>
      <c r="F104" s="212">
        <v>0.151645837000528</v>
      </c>
      <c r="G104" s="212">
        <v>481</v>
      </c>
      <c r="H104" s="285">
        <v>0.151645837000528</v>
      </c>
      <c r="I104" s="212">
        <v>141</v>
      </c>
      <c r="J104" s="285">
        <v>1.24097870093293E-2</v>
      </c>
      <c r="K104" s="212">
        <v>189</v>
      </c>
      <c r="L104" s="212">
        <v>3158</v>
      </c>
      <c r="M104" s="212">
        <v>5992</v>
      </c>
      <c r="N104" s="285">
        <v>0.527371941559585</v>
      </c>
      <c r="O104" s="212">
        <v>5370</v>
      </c>
      <c r="P104" s="285">
        <v>0.472628058440415</v>
      </c>
      <c r="Q104" s="212">
        <v>1506</v>
      </c>
      <c r="R104" s="285">
        <v>0.55326965466568701</v>
      </c>
      <c r="S104" s="212">
        <v>1216</v>
      </c>
      <c r="T104" s="285">
        <v>0.44673034533431299</v>
      </c>
      <c r="U104" s="212">
        <v>2962</v>
      </c>
      <c r="V104" s="285">
        <v>0.26069353986974098</v>
      </c>
      <c r="W104" s="212">
        <v>8400</v>
      </c>
      <c r="X104" s="285">
        <v>0.73930646013025902</v>
      </c>
      <c r="Y104" s="212">
        <v>1843</v>
      </c>
      <c r="Z104" s="285">
        <v>0.67707567964731796</v>
      </c>
      <c r="AA104" s="212">
        <v>879</v>
      </c>
      <c r="AB104" s="285">
        <v>0.32292432035268198</v>
      </c>
      <c r="AC104" s="212">
        <v>1135</v>
      </c>
      <c r="AD104" s="285">
        <v>0.41697281410727399</v>
      </c>
      <c r="AE104" s="212">
        <v>701</v>
      </c>
      <c r="AF104" s="285">
        <v>0.25753122703894199</v>
      </c>
      <c r="AG104" s="212">
        <v>371</v>
      </c>
      <c r="AH104" s="285">
        <v>0.13629684055841301</v>
      </c>
      <c r="AI104" s="212">
        <v>515</v>
      </c>
      <c r="AJ104" s="285">
        <v>0.189199118295371</v>
      </c>
      <c r="AK104" s="212">
        <v>0</v>
      </c>
      <c r="AL104" s="285">
        <v>0</v>
      </c>
      <c r="AM104" s="212">
        <v>0</v>
      </c>
      <c r="AN104" s="285">
        <v>0</v>
      </c>
      <c r="AO104" s="216">
        <v>11362</v>
      </c>
      <c r="AP104" s="216">
        <v>2722</v>
      </c>
      <c r="AR104" s="289"/>
    </row>
    <row r="105" spans="1:44" ht="15">
      <c r="A105" s="210">
        <v>697</v>
      </c>
      <c r="B105" s="210" t="s">
        <v>223</v>
      </c>
      <c r="C105" s="212">
        <v>6031</v>
      </c>
      <c r="D105" s="212">
        <v>0.36443289624750702</v>
      </c>
      <c r="E105" s="212">
        <v>4336</v>
      </c>
      <c r="F105" s="212">
        <v>0.26200978911112499</v>
      </c>
      <c r="G105" s="212">
        <v>1032</v>
      </c>
      <c r="H105" s="285">
        <v>0.26200978911112499</v>
      </c>
      <c r="I105" s="212">
        <v>266</v>
      </c>
      <c r="J105" s="285">
        <v>1.60734787600459E-2</v>
      </c>
      <c r="K105" s="212">
        <v>366</v>
      </c>
      <c r="L105" s="212">
        <v>4518</v>
      </c>
      <c r="M105" s="212">
        <v>8164</v>
      </c>
      <c r="N105" s="285">
        <v>0.49332285938727399</v>
      </c>
      <c r="O105" s="212">
        <v>8385</v>
      </c>
      <c r="P105" s="285">
        <v>0.50667714061272595</v>
      </c>
      <c r="Q105" s="212">
        <v>8029</v>
      </c>
      <c r="R105" s="285">
        <v>0.47695140786503498</v>
      </c>
      <c r="S105" s="212">
        <v>8805</v>
      </c>
      <c r="T105" s="285">
        <v>0.52304859213496502</v>
      </c>
      <c r="U105" s="212">
        <v>10095</v>
      </c>
      <c r="V105" s="285">
        <v>0.61000664692730699</v>
      </c>
      <c r="W105" s="212">
        <v>6454</v>
      </c>
      <c r="X105" s="285">
        <v>0.38999335307269301</v>
      </c>
      <c r="Y105" s="212">
        <v>15147</v>
      </c>
      <c r="Z105" s="285">
        <v>0.89978614708328397</v>
      </c>
      <c r="AA105" s="212">
        <v>1687</v>
      </c>
      <c r="AB105" s="285">
        <v>0.100213852916716</v>
      </c>
      <c r="AC105" s="212">
        <v>4536</v>
      </c>
      <c r="AD105" s="285">
        <v>0.26945467506237403</v>
      </c>
      <c r="AE105" s="212">
        <v>4326</v>
      </c>
      <c r="AF105" s="285">
        <v>0.25697992158726402</v>
      </c>
      <c r="AG105" s="212">
        <v>3473</v>
      </c>
      <c r="AH105" s="285">
        <v>0.20630866104312701</v>
      </c>
      <c r="AI105" s="212">
        <v>4470</v>
      </c>
      <c r="AJ105" s="285">
        <v>0.26553403825591099</v>
      </c>
      <c r="AK105" s="212">
        <v>20</v>
      </c>
      <c r="AL105" s="285">
        <v>1.1880717595342801E-3</v>
      </c>
      <c r="AM105" s="212">
        <v>9</v>
      </c>
      <c r="AN105" s="285">
        <v>5.3463229179042402E-4</v>
      </c>
      <c r="AO105" s="216">
        <v>16549</v>
      </c>
      <c r="AP105" s="216">
        <v>16834</v>
      </c>
      <c r="AR105" s="289"/>
    </row>
    <row r="106" spans="1:44" ht="15">
      <c r="A106" s="210">
        <v>756</v>
      </c>
      <c r="B106" s="210" t="s">
        <v>228</v>
      </c>
      <c r="C106" s="212">
        <v>8999</v>
      </c>
      <c r="D106" s="212">
        <v>0.391942508710802</v>
      </c>
      <c r="E106" s="212">
        <v>3973</v>
      </c>
      <c r="F106" s="212">
        <v>0.173040069686411</v>
      </c>
      <c r="G106" s="212">
        <v>521</v>
      </c>
      <c r="H106" s="285">
        <v>0.173040069686411</v>
      </c>
      <c r="I106" s="212">
        <v>242</v>
      </c>
      <c r="J106" s="285">
        <v>1.0540069686411101E-2</v>
      </c>
      <c r="K106" s="212">
        <v>277</v>
      </c>
      <c r="L106" s="212">
        <v>8948</v>
      </c>
      <c r="M106" s="212">
        <v>11532</v>
      </c>
      <c r="N106" s="285">
        <v>0.50226480836236898</v>
      </c>
      <c r="O106" s="212">
        <v>11428</v>
      </c>
      <c r="P106" s="285">
        <v>0.49773519163763102</v>
      </c>
      <c r="Q106" s="212">
        <v>4000</v>
      </c>
      <c r="R106" s="285">
        <v>0.53612116338292504</v>
      </c>
      <c r="S106" s="212">
        <v>3461</v>
      </c>
      <c r="T106" s="285">
        <v>0.46387883661707502</v>
      </c>
      <c r="U106" s="212">
        <v>10264</v>
      </c>
      <c r="V106" s="285">
        <v>0.44703832752613198</v>
      </c>
      <c r="W106" s="212">
        <v>12696</v>
      </c>
      <c r="X106" s="285">
        <v>0.55296167247386796</v>
      </c>
      <c r="Y106" s="212">
        <v>6222</v>
      </c>
      <c r="Z106" s="285">
        <v>0.83393646964213897</v>
      </c>
      <c r="AA106" s="212">
        <v>1239</v>
      </c>
      <c r="AB106" s="285">
        <v>0.16606353035786101</v>
      </c>
      <c r="AC106" s="212">
        <v>2947</v>
      </c>
      <c r="AD106" s="285">
        <v>0.39498726712236998</v>
      </c>
      <c r="AE106" s="212">
        <v>1832</v>
      </c>
      <c r="AF106" s="285">
        <v>0.24554349282937901</v>
      </c>
      <c r="AG106" s="212">
        <v>1051</v>
      </c>
      <c r="AH106" s="285">
        <v>0.14086583567886299</v>
      </c>
      <c r="AI106" s="212">
        <v>1628</v>
      </c>
      <c r="AJ106" s="285">
        <v>0.21820131349685001</v>
      </c>
      <c r="AK106" s="212">
        <v>2</v>
      </c>
      <c r="AL106" s="285">
        <v>2.6806058169146201E-4</v>
      </c>
      <c r="AM106" s="212">
        <v>1</v>
      </c>
      <c r="AN106" s="285">
        <v>1.3403029084573101E-4</v>
      </c>
      <c r="AO106" s="216">
        <v>22960</v>
      </c>
      <c r="AP106" s="216">
        <v>7461</v>
      </c>
      <c r="AR106" s="289"/>
    </row>
    <row r="107" spans="1:44" ht="18.75" customHeight="1">
      <c r="A107" s="240">
        <v>8</v>
      </c>
      <c r="B107" s="290" t="s">
        <v>539</v>
      </c>
      <c r="C107" s="215">
        <v>99872</v>
      </c>
      <c r="D107" s="284">
        <v>48.230800063746301</v>
      </c>
      <c r="E107" s="215">
        <v>42264</v>
      </c>
      <c r="F107" s="284">
        <v>20.410390638959601</v>
      </c>
      <c r="G107" s="215">
        <v>10969</v>
      </c>
      <c r="H107" s="284">
        <v>5.2972168966200002</v>
      </c>
      <c r="I107" s="215">
        <v>3135</v>
      </c>
      <c r="J107" s="284">
        <v>1.5139734680375301</v>
      </c>
      <c r="K107" s="215">
        <v>5995</v>
      </c>
      <c r="L107" s="215">
        <v>44836</v>
      </c>
      <c r="M107" s="215">
        <v>103930</v>
      </c>
      <c r="N107" s="284">
        <v>50.190514364638197</v>
      </c>
      <c r="O107" s="215">
        <v>103141</v>
      </c>
      <c r="P107" s="284">
        <v>49.809485635361803</v>
      </c>
      <c r="Q107" s="215">
        <v>46288</v>
      </c>
      <c r="R107" s="284">
        <v>53.754500058065297</v>
      </c>
      <c r="S107" s="215">
        <v>39822</v>
      </c>
      <c r="T107" s="284">
        <v>46.245499941934703</v>
      </c>
      <c r="U107" s="215">
        <v>92996</v>
      </c>
      <c r="V107" s="284">
        <v>44.910199883131902</v>
      </c>
      <c r="W107" s="215">
        <v>114075</v>
      </c>
      <c r="X107" s="284">
        <v>55.089800116868098</v>
      </c>
      <c r="Y107" s="215">
        <v>67403</v>
      </c>
      <c r="Z107" s="284">
        <v>78.275461618859595</v>
      </c>
      <c r="AA107" s="215">
        <v>18707</v>
      </c>
      <c r="AB107" s="284">
        <v>21.724538381140398</v>
      </c>
      <c r="AC107" s="215">
        <v>34703</v>
      </c>
      <c r="AD107" s="284">
        <v>40.300778074555801</v>
      </c>
      <c r="AE107" s="215">
        <v>19012</v>
      </c>
      <c r="AF107" s="284">
        <v>22.078736499825801</v>
      </c>
      <c r="AG107" s="215">
        <v>11530</v>
      </c>
      <c r="AH107" s="284">
        <v>13.3898501916154</v>
      </c>
      <c r="AI107" s="215">
        <v>20775</v>
      </c>
      <c r="AJ107" s="284">
        <v>24.126117756358099</v>
      </c>
      <c r="AK107" s="215">
        <v>55</v>
      </c>
      <c r="AL107" s="284">
        <v>6.3871791894088994E-2</v>
      </c>
      <c r="AM107" s="215">
        <v>35</v>
      </c>
      <c r="AN107" s="284">
        <v>4.0645685750783901E-2</v>
      </c>
      <c r="AO107" s="215">
        <v>207071</v>
      </c>
      <c r="AP107" s="215">
        <v>86110</v>
      </c>
      <c r="AR107" s="289"/>
    </row>
    <row r="108" spans="1:44" ht="15">
      <c r="A108" s="210">
        <v>30</v>
      </c>
      <c r="B108" s="210" t="s">
        <v>14</v>
      </c>
      <c r="C108" s="212">
        <v>4480</v>
      </c>
      <c r="D108" s="212">
        <v>0.43134989408819502</v>
      </c>
      <c r="E108" s="212">
        <v>3227</v>
      </c>
      <c r="F108" s="212">
        <v>0.310706720585403</v>
      </c>
      <c r="G108" s="212">
        <v>1107</v>
      </c>
      <c r="H108" s="285">
        <v>0.310706720585403</v>
      </c>
      <c r="I108" s="212">
        <v>293</v>
      </c>
      <c r="J108" s="285">
        <v>2.8211053341036001E-2</v>
      </c>
      <c r="K108" s="212">
        <v>225</v>
      </c>
      <c r="L108" s="212">
        <v>1054</v>
      </c>
      <c r="M108" s="212">
        <v>4933</v>
      </c>
      <c r="N108" s="285">
        <v>0.47496630078952401</v>
      </c>
      <c r="O108" s="212">
        <v>5453</v>
      </c>
      <c r="P108" s="285">
        <v>0.52503369921047605</v>
      </c>
      <c r="Q108" s="212">
        <v>7793</v>
      </c>
      <c r="R108" s="285">
        <v>0.53837651122625196</v>
      </c>
      <c r="S108" s="212">
        <v>6682</v>
      </c>
      <c r="T108" s="285">
        <v>0.46162348877374798</v>
      </c>
      <c r="U108" s="212">
        <v>6067</v>
      </c>
      <c r="V108" s="285">
        <v>0.584151742730599</v>
      </c>
      <c r="W108" s="212">
        <v>4319</v>
      </c>
      <c r="X108" s="285">
        <v>0.415848257269401</v>
      </c>
      <c r="Y108" s="212">
        <v>11670</v>
      </c>
      <c r="Z108" s="285">
        <v>0.80621761658031099</v>
      </c>
      <c r="AA108" s="212">
        <v>2805</v>
      </c>
      <c r="AB108" s="285">
        <v>0.19378238341968901</v>
      </c>
      <c r="AC108" s="212">
        <v>5923</v>
      </c>
      <c r="AD108" s="285">
        <v>0.409188255613126</v>
      </c>
      <c r="AE108" s="212">
        <v>2885</v>
      </c>
      <c r="AF108" s="285">
        <v>0.19930915371329899</v>
      </c>
      <c r="AG108" s="212">
        <v>1862</v>
      </c>
      <c r="AH108" s="285">
        <v>0.12863557858376501</v>
      </c>
      <c r="AI108" s="212">
        <v>3790</v>
      </c>
      <c r="AJ108" s="285">
        <v>0.26183074265975798</v>
      </c>
      <c r="AK108" s="212">
        <v>8</v>
      </c>
      <c r="AL108" s="285">
        <v>5.5267702936096701E-4</v>
      </c>
      <c r="AM108" s="212">
        <v>7</v>
      </c>
      <c r="AN108" s="285">
        <v>4.8359240069084598E-4</v>
      </c>
      <c r="AO108" s="216">
        <v>10386</v>
      </c>
      <c r="AP108" s="216">
        <v>14475</v>
      </c>
      <c r="AR108" s="289"/>
    </row>
    <row r="109" spans="1:44" ht="15">
      <c r="A109" s="210">
        <v>34</v>
      </c>
      <c r="B109" s="210" t="s">
        <v>18</v>
      </c>
      <c r="C109" s="212">
        <v>12157</v>
      </c>
      <c r="D109" s="212">
        <v>0.45285900540137902</v>
      </c>
      <c r="E109" s="212">
        <v>8223</v>
      </c>
      <c r="F109" s="212">
        <v>0.30631402495809301</v>
      </c>
      <c r="G109" s="212">
        <v>1949</v>
      </c>
      <c r="H109" s="285">
        <v>0.30631402495809301</v>
      </c>
      <c r="I109" s="212">
        <v>655</v>
      </c>
      <c r="J109" s="285">
        <v>2.4399329484075201E-2</v>
      </c>
      <c r="K109" s="212">
        <v>617</v>
      </c>
      <c r="L109" s="212">
        <v>3244</v>
      </c>
      <c r="M109" s="212">
        <v>13845</v>
      </c>
      <c r="N109" s="285">
        <v>0.51573849878934597</v>
      </c>
      <c r="O109" s="212">
        <v>13000</v>
      </c>
      <c r="P109" s="285">
        <v>0.48426150121065398</v>
      </c>
      <c r="Q109" s="212">
        <v>5875</v>
      </c>
      <c r="R109" s="285">
        <v>0.50546330551492702</v>
      </c>
      <c r="S109" s="212">
        <v>5748</v>
      </c>
      <c r="T109" s="285">
        <v>0.49453669448507298</v>
      </c>
      <c r="U109" s="212">
        <v>13326</v>
      </c>
      <c r="V109" s="285">
        <v>0.49640528962562902</v>
      </c>
      <c r="W109" s="212">
        <v>13519</v>
      </c>
      <c r="X109" s="285">
        <v>0.50359471037437098</v>
      </c>
      <c r="Y109" s="212">
        <v>10388</v>
      </c>
      <c r="Z109" s="285">
        <v>0.89374516045771302</v>
      </c>
      <c r="AA109" s="212">
        <v>1235</v>
      </c>
      <c r="AB109" s="285">
        <v>0.106254839542287</v>
      </c>
      <c r="AC109" s="212">
        <v>3934</v>
      </c>
      <c r="AD109" s="285">
        <v>0.33846683300352698</v>
      </c>
      <c r="AE109" s="212">
        <v>2895</v>
      </c>
      <c r="AF109" s="285">
        <v>0.24907510969629201</v>
      </c>
      <c r="AG109" s="212">
        <v>1922</v>
      </c>
      <c r="AH109" s="285">
        <v>0.16536178267228799</v>
      </c>
      <c r="AI109" s="212">
        <v>2845</v>
      </c>
      <c r="AJ109" s="285">
        <v>0.244773294330207</v>
      </c>
      <c r="AK109" s="212">
        <v>19</v>
      </c>
      <c r="AL109" s="285">
        <v>1.63468983911211E-3</v>
      </c>
      <c r="AM109" s="212">
        <v>8</v>
      </c>
      <c r="AN109" s="285">
        <v>6.8829045857351796E-4</v>
      </c>
      <c r="AO109" s="216">
        <v>26845</v>
      </c>
      <c r="AP109" s="216">
        <v>11623</v>
      </c>
      <c r="AR109" s="289"/>
    </row>
    <row r="110" spans="1:44" ht="15">
      <c r="A110" s="210">
        <v>36</v>
      </c>
      <c r="B110" s="210" t="s">
        <v>20</v>
      </c>
      <c r="C110" s="212">
        <v>1017</v>
      </c>
      <c r="D110" s="212">
        <v>0.46694214876033102</v>
      </c>
      <c r="E110" s="212">
        <v>571</v>
      </c>
      <c r="F110" s="212">
        <v>0.262167125803489</v>
      </c>
      <c r="G110" s="212">
        <v>94</v>
      </c>
      <c r="H110" s="285">
        <v>0.262167125803489</v>
      </c>
      <c r="I110" s="212">
        <v>41</v>
      </c>
      <c r="J110" s="285">
        <v>1.8824609733700599E-2</v>
      </c>
      <c r="K110" s="212">
        <v>28</v>
      </c>
      <c r="L110" s="212">
        <v>427</v>
      </c>
      <c r="M110" s="212">
        <v>1054</v>
      </c>
      <c r="N110" s="285">
        <v>0.483930211202938</v>
      </c>
      <c r="O110" s="212">
        <v>1124</v>
      </c>
      <c r="P110" s="285">
        <v>0.516069788797062</v>
      </c>
      <c r="Q110" s="212">
        <v>733</v>
      </c>
      <c r="R110" s="285">
        <v>0.60779436152570498</v>
      </c>
      <c r="S110" s="212">
        <v>473</v>
      </c>
      <c r="T110" s="285">
        <v>0.39220563847429502</v>
      </c>
      <c r="U110" s="212">
        <v>1125</v>
      </c>
      <c r="V110" s="285">
        <v>0.51652892561983499</v>
      </c>
      <c r="W110" s="212">
        <v>1053</v>
      </c>
      <c r="X110" s="285">
        <v>0.48347107438016501</v>
      </c>
      <c r="Y110" s="212">
        <v>918</v>
      </c>
      <c r="Z110" s="285">
        <v>0.76119402985074602</v>
      </c>
      <c r="AA110" s="212">
        <v>288</v>
      </c>
      <c r="AB110" s="285">
        <v>0.238805970149254</v>
      </c>
      <c r="AC110" s="212">
        <v>565</v>
      </c>
      <c r="AD110" s="285">
        <v>0.46849087893864</v>
      </c>
      <c r="AE110" s="212">
        <v>192</v>
      </c>
      <c r="AF110" s="285">
        <v>0.15920398009950201</v>
      </c>
      <c r="AG110" s="212">
        <v>168</v>
      </c>
      <c r="AH110" s="285">
        <v>0.13930348258706499</v>
      </c>
      <c r="AI110" s="212">
        <v>280</v>
      </c>
      <c r="AJ110" s="285">
        <v>0.23217247097844099</v>
      </c>
      <c r="AK110" s="212">
        <v>0</v>
      </c>
      <c r="AL110" s="285">
        <v>0</v>
      </c>
      <c r="AM110" s="212">
        <v>1</v>
      </c>
      <c r="AN110" s="285">
        <v>8.2918739635157504E-4</v>
      </c>
      <c r="AO110" s="216">
        <v>2178</v>
      </c>
      <c r="AP110" s="216">
        <v>1206</v>
      </c>
      <c r="AR110" s="289"/>
    </row>
    <row r="111" spans="1:44" ht="15">
      <c r="A111" s="210">
        <v>91</v>
      </c>
      <c r="B111" s="210" t="s">
        <v>47</v>
      </c>
      <c r="C111" s="212">
        <v>4116</v>
      </c>
      <c r="D111" s="212">
        <v>0.662055653852341</v>
      </c>
      <c r="E111" s="212">
        <v>447</v>
      </c>
      <c r="F111" s="212">
        <v>7.1899630046646304E-2</v>
      </c>
      <c r="G111" s="212">
        <v>228</v>
      </c>
      <c r="H111" s="285">
        <v>7.1899630046646304E-2</v>
      </c>
      <c r="I111" s="212">
        <v>41</v>
      </c>
      <c r="J111" s="285">
        <v>6.5948206530480899E-3</v>
      </c>
      <c r="K111" s="212">
        <v>63</v>
      </c>
      <c r="L111" s="212">
        <v>1322</v>
      </c>
      <c r="M111" s="212">
        <v>3318</v>
      </c>
      <c r="N111" s="285">
        <v>0.53369792504423397</v>
      </c>
      <c r="O111" s="212">
        <v>2899</v>
      </c>
      <c r="P111" s="285">
        <v>0.46630207495576598</v>
      </c>
      <c r="Q111" s="212">
        <v>531</v>
      </c>
      <c r="R111" s="285">
        <v>0.53100000000000003</v>
      </c>
      <c r="S111" s="212">
        <v>469</v>
      </c>
      <c r="T111" s="285">
        <v>0.46899999999999997</v>
      </c>
      <c r="U111" s="212">
        <v>2709</v>
      </c>
      <c r="V111" s="285">
        <v>0.43574071095383599</v>
      </c>
      <c r="W111" s="212">
        <v>3508</v>
      </c>
      <c r="X111" s="285">
        <v>0.56425928904616396</v>
      </c>
      <c r="Y111" s="212">
        <v>845</v>
      </c>
      <c r="Z111" s="285">
        <v>0.84499999999999997</v>
      </c>
      <c r="AA111" s="212">
        <v>155</v>
      </c>
      <c r="AB111" s="285">
        <v>0.155</v>
      </c>
      <c r="AC111" s="212">
        <v>379</v>
      </c>
      <c r="AD111" s="285">
        <v>0.379</v>
      </c>
      <c r="AE111" s="212">
        <v>239</v>
      </c>
      <c r="AF111" s="285">
        <v>0.23899999999999999</v>
      </c>
      <c r="AG111" s="212">
        <v>152</v>
      </c>
      <c r="AH111" s="285">
        <v>0.152</v>
      </c>
      <c r="AI111" s="212">
        <v>230</v>
      </c>
      <c r="AJ111" s="285">
        <v>0.23</v>
      </c>
      <c r="AK111" s="212">
        <v>0</v>
      </c>
      <c r="AL111" s="285">
        <v>0</v>
      </c>
      <c r="AM111" s="212">
        <v>0</v>
      </c>
      <c r="AN111" s="285">
        <v>0</v>
      </c>
      <c r="AO111" s="216">
        <v>6217</v>
      </c>
      <c r="AP111" s="216">
        <v>1000</v>
      </c>
      <c r="AR111" s="289"/>
    </row>
    <row r="112" spans="1:44" ht="15">
      <c r="A112" s="210">
        <v>93</v>
      </c>
      <c r="B112" s="210" t="s">
        <v>49</v>
      </c>
      <c r="C112" s="212">
        <v>5034</v>
      </c>
      <c r="D112" s="212">
        <v>0.36451846488052198</v>
      </c>
      <c r="E112" s="212">
        <v>649</v>
      </c>
      <c r="F112" s="212">
        <v>4.6994931209268599E-2</v>
      </c>
      <c r="G112" s="212">
        <v>301</v>
      </c>
      <c r="H112" s="285">
        <v>4.6994931209268599E-2</v>
      </c>
      <c r="I112" s="212">
        <v>68</v>
      </c>
      <c r="J112" s="285">
        <v>4.9239681390296896E-3</v>
      </c>
      <c r="K112" s="212">
        <v>211</v>
      </c>
      <c r="L112" s="212">
        <v>7547</v>
      </c>
      <c r="M112" s="212">
        <v>7131</v>
      </c>
      <c r="N112" s="285">
        <v>0.51636495293265705</v>
      </c>
      <c r="O112" s="212">
        <v>6679</v>
      </c>
      <c r="P112" s="285">
        <v>0.483635047067343</v>
      </c>
      <c r="Q112" s="212">
        <v>660</v>
      </c>
      <c r="R112" s="285">
        <v>0.537021969080553</v>
      </c>
      <c r="S112" s="212">
        <v>569</v>
      </c>
      <c r="T112" s="285">
        <v>0.462978030919447</v>
      </c>
      <c r="U112" s="212">
        <v>4192</v>
      </c>
      <c r="V112" s="285">
        <v>0.30354815351194803</v>
      </c>
      <c r="W112" s="212">
        <v>9618</v>
      </c>
      <c r="X112" s="285">
        <v>0.69645184648805203</v>
      </c>
      <c r="Y112" s="212">
        <v>970</v>
      </c>
      <c r="Z112" s="285">
        <v>0.78925956061838898</v>
      </c>
      <c r="AA112" s="212">
        <v>259</v>
      </c>
      <c r="AB112" s="285">
        <v>0.21074043938161099</v>
      </c>
      <c r="AC112" s="212">
        <v>523</v>
      </c>
      <c r="AD112" s="285">
        <v>0.42554922701383202</v>
      </c>
      <c r="AE112" s="212">
        <v>337</v>
      </c>
      <c r="AF112" s="285">
        <v>0.27420667209113098</v>
      </c>
      <c r="AG112" s="212">
        <v>136</v>
      </c>
      <c r="AH112" s="285">
        <v>0.110659072416599</v>
      </c>
      <c r="AI112" s="212">
        <v>232</v>
      </c>
      <c r="AJ112" s="285">
        <v>0.188771358828316</v>
      </c>
      <c r="AK112" s="212">
        <v>1</v>
      </c>
      <c r="AL112" s="285">
        <v>8.1366965012204999E-4</v>
      </c>
      <c r="AM112" s="212">
        <v>0</v>
      </c>
      <c r="AN112" s="285">
        <v>0</v>
      </c>
      <c r="AO112" s="216">
        <v>13810</v>
      </c>
      <c r="AP112" s="216">
        <v>1229</v>
      </c>
      <c r="AR112" s="289"/>
    </row>
    <row r="113" spans="1:44" ht="15">
      <c r="A113" s="210">
        <v>101</v>
      </c>
      <c r="B113" s="210" t="s">
        <v>945</v>
      </c>
      <c r="C113" s="212">
        <v>10042</v>
      </c>
      <c r="D113" s="212">
        <v>0.56169593914308102</v>
      </c>
      <c r="E113" s="212">
        <v>2793</v>
      </c>
      <c r="F113" s="212">
        <v>0.15622552858261601</v>
      </c>
      <c r="G113" s="212">
        <v>1713</v>
      </c>
      <c r="H113" s="285">
        <v>0.15622552858261601</v>
      </c>
      <c r="I113" s="212">
        <v>213</v>
      </c>
      <c r="J113" s="285">
        <v>1.1914084349479799E-2</v>
      </c>
      <c r="K113" s="212">
        <v>378</v>
      </c>
      <c r="L113" s="212">
        <v>2739</v>
      </c>
      <c r="M113" s="212">
        <v>9171</v>
      </c>
      <c r="N113" s="285">
        <v>0.51297684304732105</v>
      </c>
      <c r="O113" s="212">
        <v>8707</v>
      </c>
      <c r="P113" s="285">
        <v>0.487023156952679</v>
      </c>
      <c r="Q113" s="212">
        <v>3617</v>
      </c>
      <c r="R113" s="285">
        <v>0.52733634640618199</v>
      </c>
      <c r="S113" s="212">
        <v>3242</v>
      </c>
      <c r="T113" s="285">
        <v>0.47266365359381801</v>
      </c>
      <c r="U113" s="212">
        <v>8494</v>
      </c>
      <c r="V113" s="285">
        <v>0.47510907260319901</v>
      </c>
      <c r="W113" s="212">
        <v>9384</v>
      </c>
      <c r="X113" s="285">
        <v>0.52489092739680099</v>
      </c>
      <c r="Y113" s="212">
        <v>4935</v>
      </c>
      <c r="Z113" s="285">
        <v>0.71949263741070102</v>
      </c>
      <c r="AA113" s="212">
        <v>1924</v>
      </c>
      <c r="AB113" s="285">
        <v>0.28050736258929898</v>
      </c>
      <c r="AC113" s="212">
        <v>2691</v>
      </c>
      <c r="AD113" s="285">
        <v>0.392331243621519</v>
      </c>
      <c r="AE113" s="212">
        <v>1754</v>
      </c>
      <c r="AF113" s="285">
        <v>0.25572240851436101</v>
      </c>
      <c r="AG113" s="212">
        <v>923</v>
      </c>
      <c r="AH113" s="285">
        <v>0.13456772124216401</v>
      </c>
      <c r="AI113" s="212">
        <v>1485</v>
      </c>
      <c r="AJ113" s="285">
        <v>0.216503863536959</v>
      </c>
      <c r="AK113" s="212">
        <v>3</v>
      </c>
      <c r="AL113" s="285">
        <v>4.37381542498907E-4</v>
      </c>
      <c r="AM113" s="212">
        <v>3</v>
      </c>
      <c r="AN113" s="285">
        <v>4.37381542498907E-4</v>
      </c>
      <c r="AO113" s="216">
        <v>17878</v>
      </c>
      <c r="AP113" s="216">
        <v>6859</v>
      </c>
      <c r="AR113" s="289"/>
    </row>
    <row r="114" spans="1:44" ht="15">
      <c r="A114" s="210">
        <v>145</v>
      </c>
      <c r="B114" s="210" t="s">
        <v>69</v>
      </c>
      <c r="C114" s="212">
        <v>1881</v>
      </c>
      <c r="D114" s="212">
        <v>0.57347560975609801</v>
      </c>
      <c r="E114" s="212">
        <v>855</v>
      </c>
      <c r="F114" s="212">
        <v>0.26067073170731703</v>
      </c>
      <c r="G114" s="212">
        <v>84</v>
      </c>
      <c r="H114" s="285">
        <v>0.26067073170731703</v>
      </c>
      <c r="I114" s="212">
        <v>49</v>
      </c>
      <c r="J114" s="285">
        <v>1.49390243902439E-2</v>
      </c>
      <c r="K114" s="212">
        <v>39</v>
      </c>
      <c r="L114" s="212">
        <v>372</v>
      </c>
      <c r="M114" s="212">
        <v>1662</v>
      </c>
      <c r="N114" s="285">
        <v>0.50670731707317096</v>
      </c>
      <c r="O114" s="212">
        <v>1618</v>
      </c>
      <c r="P114" s="285">
        <v>0.49329268292682898</v>
      </c>
      <c r="Q114" s="212">
        <v>476</v>
      </c>
      <c r="R114" s="285">
        <v>0.55868544600938996</v>
      </c>
      <c r="S114" s="212">
        <v>376</v>
      </c>
      <c r="T114" s="285">
        <v>0.44131455399060998</v>
      </c>
      <c r="U114" s="212">
        <v>1799</v>
      </c>
      <c r="V114" s="285">
        <v>0.54847560975609799</v>
      </c>
      <c r="W114" s="212">
        <v>1481</v>
      </c>
      <c r="X114" s="285">
        <v>0.45152439024390201</v>
      </c>
      <c r="Y114" s="212">
        <v>689</v>
      </c>
      <c r="Z114" s="285">
        <v>0.80868544600938996</v>
      </c>
      <c r="AA114" s="212">
        <v>163</v>
      </c>
      <c r="AB114" s="285">
        <v>0.19131455399061001</v>
      </c>
      <c r="AC114" s="212">
        <v>357</v>
      </c>
      <c r="AD114" s="285">
        <v>0.41901408450704197</v>
      </c>
      <c r="AE114" s="212">
        <v>200</v>
      </c>
      <c r="AF114" s="285">
        <v>0.23474178403755899</v>
      </c>
      <c r="AG114" s="212">
        <v>119</v>
      </c>
      <c r="AH114" s="285">
        <v>0.13967136150234699</v>
      </c>
      <c r="AI114" s="212">
        <v>175</v>
      </c>
      <c r="AJ114" s="285">
        <v>0.20539906103286401</v>
      </c>
      <c r="AK114" s="212">
        <v>0</v>
      </c>
      <c r="AL114" s="285">
        <v>0</v>
      </c>
      <c r="AM114" s="212">
        <v>1</v>
      </c>
      <c r="AN114" s="285">
        <v>1.17370892018779E-3</v>
      </c>
      <c r="AO114" s="216">
        <v>3280</v>
      </c>
      <c r="AP114" s="216">
        <v>852</v>
      </c>
      <c r="AR114" s="289"/>
    </row>
    <row r="115" spans="1:44" ht="15">
      <c r="A115" s="210">
        <v>209</v>
      </c>
      <c r="B115" s="210" t="s">
        <v>88</v>
      </c>
      <c r="C115" s="212">
        <v>7159</v>
      </c>
      <c r="D115" s="212">
        <v>0.57981695958532498</v>
      </c>
      <c r="E115" s="212">
        <v>2297</v>
      </c>
      <c r="F115" s="212">
        <v>0.18603709403093899</v>
      </c>
      <c r="G115" s="212">
        <v>569</v>
      </c>
      <c r="H115" s="285">
        <v>0.18603709403093899</v>
      </c>
      <c r="I115" s="212">
        <v>197</v>
      </c>
      <c r="J115" s="285">
        <v>1.5955292783672099E-2</v>
      </c>
      <c r="K115" s="212">
        <v>131</v>
      </c>
      <c r="L115" s="212">
        <v>1994</v>
      </c>
      <c r="M115" s="212">
        <v>6439</v>
      </c>
      <c r="N115" s="285">
        <v>0.52150319915768995</v>
      </c>
      <c r="O115" s="212">
        <v>5908</v>
      </c>
      <c r="P115" s="285">
        <v>0.47849680084231</v>
      </c>
      <c r="Q115" s="212">
        <v>1797</v>
      </c>
      <c r="R115" s="285">
        <v>0.54175459752788702</v>
      </c>
      <c r="S115" s="212">
        <v>1520</v>
      </c>
      <c r="T115" s="285">
        <v>0.45824540247211298</v>
      </c>
      <c r="U115" s="212">
        <v>5191</v>
      </c>
      <c r="V115" s="285">
        <v>0.42042601441645699</v>
      </c>
      <c r="W115" s="212">
        <v>7156</v>
      </c>
      <c r="X115" s="285">
        <v>0.57957398558354301</v>
      </c>
      <c r="Y115" s="212">
        <v>2632</v>
      </c>
      <c r="Z115" s="285">
        <v>0.79348809164908096</v>
      </c>
      <c r="AA115" s="212">
        <v>685</v>
      </c>
      <c r="AB115" s="285">
        <v>0.20651190835092001</v>
      </c>
      <c r="AC115" s="212">
        <v>1307</v>
      </c>
      <c r="AD115" s="285">
        <v>0.39403075067832399</v>
      </c>
      <c r="AE115" s="212">
        <v>657</v>
      </c>
      <c r="AF115" s="285">
        <v>0.198070545673802</v>
      </c>
      <c r="AG115" s="212">
        <v>486</v>
      </c>
      <c r="AH115" s="285">
        <v>0.14651793789568901</v>
      </c>
      <c r="AI115" s="212">
        <v>862</v>
      </c>
      <c r="AJ115" s="285">
        <v>0.25987337955984302</v>
      </c>
      <c r="AK115" s="212">
        <v>4</v>
      </c>
      <c r="AL115" s="285">
        <v>1.2059089538739799E-3</v>
      </c>
      <c r="AM115" s="212">
        <v>1</v>
      </c>
      <c r="AN115" s="285">
        <v>3.0147723846849601E-4</v>
      </c>
      <c r="AO115" s="216">
        <v>12347</v>
      </c>
      <c r="AP115" s="216">
        <v>3317</v>
      </c>
      <c r="AR115" s="289"/>
    </row>
    <row r="116" spans="1:44" ht="15">
      <c r="A116" s="210">
        <v>282</v>
      </c>
      <c r="B116" s="210" t="s">
        <v>106</v>
      </c>
      <c r="C116" s="212">
        <v>3732</v>
      </c>
      <c r="D116" s="212">
        <v>0.48129997420686099</v>
      </c>
      <c r="E116" s="212">
        <v>2772</v>
      </c>
      <c r="F116" s="212">
        <v>0.35749290688676799</v>
      </c>
      <c r="G116" s="212">
        <v>459</v>
      </c>
      <c r="H116" s="285">
        <v>0.35749290688676799</v>
      </c>
      <c r="I116" s="212">
        <v>181</v>
      </c>
      <c r="J116" s="285">
        <v>2.3342790817642501E-2</v>
      </c>
      <c r="K116" s="212">
        <v>78</v>
      </c>
      <c r="L116" s="212">
        <v>532</v>
      </c>
      <c r="M116" s="212">
        <v>3756</v>
      </c>
      <c r="N116" s="285">
        <v>0.48439515088986301</v>
      </c>
      <c r="O116" s="212">
        <v>3998</v>
      </c>
      <c r="P116" s="285">
        <v>0.51560484911013704</v>
      </c>
      <c r="Q116" s="212">
        <v>3162</v>
      </c>
      <c r="R116" s="285">
        <v>0.54208811932110401</v>
      </c>
      <c r="S116" s="212">
        <v>2671</v>
      </c>
      <c r="T116" s="285">
        <v>0.45791188067889599</v>
      </c>
      <c r="U116" s="212">
        <v>3769</v>
      </c>
      <c r="V116" s="285">
        <v>0.48607170492648999</v>
      </c>
      <c r="W116" s="212">
        <v>3985</v>
      </c>
      <c r="X116" s="285">
        <v>0.51392829507351001</v>
      </c>
      <c r="Y116" s="212">
        <v>4311</v>
      </c>
      <c r="Z116" s="285">
        <v>0.73907080404594505</v>
      </c>
      <c r="AA116" s="212">
        <v>1522</v>
      </c>
      <c r="AB116" s="285">
        <v>0.260929195954055</v>
      </c>
      <c r="AC116" s="212">
        <v>2453</v>
      </c>
      <c r="AD116" s="285">
        <v>0.42053831647522699</v>
      </c>
      <c r="AE116" s="212">
        <v>1078</v>
      </c>
      <c r="AF116" s="285">
        <v>0.18481056060346299</v>
      </c>
      <c r="AG116" s="212">
        <v>706</v>
      </c>
      <c r="AH116" s="285">
        <v>0.121035487742157</v>
      </c>
      <c r="AI116" s="212">
        <v>1591</v>
      </c>
      <c r="AJ116" s="285">
        <v>0.27275844333961902</v>
      </c>
      <c r="AK116" s="212">
        <v>3</v>
      </c>
      <c r="AL116" s="285">
        <v>5.1431510372021297E-4</v>
      </c>
      <c r="AM116" s="212">
        <v>2</v>
      </c>
      <c r="AN116" s="285">
        <v>3.4287673581347503E-4</v>
      </c>
      <c r="AO116" s="216">
        <v>7754</v>
      </c>
      <c r="AP116" s="216">
        <v>5833</v>
      </c>
      <c r="AR116" s="289"/>
    </row>
    <row r="117" spans="1:44" ht="15">
      <c r="A117" s="210">
        <v>353</v>
      </c>
      <c r="B117" s="210" t="s">
        <v>126</v>
      </c>
      <c r="C117" s="212">
        <v>1451</v>
      </c>
      <c r="D117" s="212">
        <v>0.54692800603090896</v>
      </c>
      <c r="E117" s="212">
        <v>713</v>
      </c>
      <c r="F117" s="212">
        <v>0.26875235582359602</v>
      </c>
      <c r="G117" s="212">
        <v>86</v>
      </c>
      <c r="H117" s="285">
        <v>0.26875235582359602</v>
      </c>
      <c r="I117" s="212">
        <v>35</v>
      </c>
      <c r="J117" s="285">
        <v>1.31926121372032E-2</v>
      </c>
      <c r="K117" s="212">
        <v>11</v>
      </c>
      <c r="L117" s="212">
        <v>357</v>
      </c>
      <c r="M117" s="212">
        <v>1311</v>
      </c>
      <c r="N117" s="285">
        <v>0.494157557482096</v>
      </c>
      <c r="O117" s="212">
        <v>1342</v>
      </c>
      <c r="P117" s="285">
        <v>0.505842442517904</v>
      </c>
      <c r="Q117" s="212">
        <v>452</v>
      </c>
      <c r="R117" s="285">
        <v>0.56359102244389003</v>
      </c>
      <c r="S117" s="212">
        <v>350</v>
      </c>
      <c r="T117" s="285">
        <v>0.43640897755611002</v>
      </c>
      <c r="U117" s="212">
        <v>1339</v>
      </c>
      <c r="V117" s="285">
        <v>0.50471164719185801</v>
      </c>
      <c r="W117" s="212">
        <v>1314</v>
      </c>
      <c r="X117" s="285">
        <v>0.49528835280814199</v>
      </c>
      <c r="Y117" s="212">
        <v>600</v>
      </c>
      <c r="Z117" s="285">
        <v>0.74812967581047396</v>
      </c>
      <c r="AA117" s="212">
        <v>202</v>
      </c>
      <c r="AB117" s="285">
        <v>0.25187032418952598</v>
      </c>
      <c r="AC117" s="212">
        <v>362</v>
      </c>
      <c r="AD117" s="285">
        <v>0.45137157107231901</v>
      </c>
      <c r="AE117" s="212">
        <v>164</v>
      </c>
      <c r="AF117" s="285">
        <v>0.20448877805486301</v>
      </c>
      <c r="AG117" s="212">
        <v>90</v>
      </c>
      <c r="AH117" s="285">
        <v>0.11221945137157099</v>
      </c>
      <c r="AI117" s="212">
        <v>186</v>
      </c>
      <c r="AJ117" s="285">
        <v>0.23192019950124701</v>
      </c>
      <c r="AK117" s="212">
        <v>0</v>
      </c>
      <c r="AL117" s="285">
        <v>0</v>
      </c>
      <c r="AM117" s="212">
        <v>0</v>
      </c>
      <c r="AN117" s="285">
        <v>0</v>
      </c>
      <c r="AO117" s="216">
        <v>2653</v>
      </c>
      <c r="AP117" s="216">
        <v>802</v>
      </c>
      <c r="AR117" s="289"/>
    </row>
    <row r="118" spans="1:44" ht="15">
      <c r="A118" s="210">
        <v>364</v>
      </c>
      <c r="B118" s="210" t="s">
        <v>133</v>
      </c>
      <c r="C118" s="212">
        <v>4397</v>
      </c>
      <c r="D118" s="212">
        <v>0.46961443981629802</v>
      </c>
      <c r="E118" s="212">
        <v>2092</v>
      </c>
      <c r="F118" s="212">
        <v>0.223432660472071</v>
      </c>
      <c r="G118" s="212">
        <v>206</v>
      </c>
      <c r="H118" s="285">
        <v>0.223432660472071</v>
      </c>
      <c r="I118" s="212">
        <v>132</v>
      </c>
      <c r="J118" s="285">
        <v>1.4098045498237699E-2</v>
      </c>
      <c r="K118" s="212">
        <v>1380</v>
      </c>
      <c r="L118" s="212">
        <v>1156</v>
      </c>
      <c r="M118" s="212">
        <v>4790</v>
      </c>
      <c r="N118" s="285">
        <v>0.51158816618605196</v>
      </c>
      <c r="O118" s="212">
        <v>4573</v>
      </c>
      <c r="P118" s="285">
        <v>0.48841183381394898</v>
      </c>
      <c r="Q118" s="212">
        <v>1817</v>
      </c>
      <c r="R118" s="285">
        <v>0.496176952484981</v>
      </c>
      <c r="S118" s="212">
        <v>1845</v>
      </c>
      <c r="T118" s="285">
        <v>0.50382304751501905</v>
      </c>
      <c r="U118" s="212">
        <v>3940</v>
      </c>
      <c r="V118" s="285">
        <v>0.42080529744739897</v>
      </c>
      <c r="W118" s="212">
        <v>5423</v>
      </c>
      <c r="X118" s="285">
        <v>0.57919470255260097</v>
      </c>
      <c r="Y118" s="212">
        <v>3015</v>
      </c>
      <c r="Z118" s="285">
        <v>0.82332058984161705</v>
      </c>
      <c r="AA118" s="212">
        <v>647</v>
      </c>
      <c r="AB118" s="285">
        <v>0.17667941015838301</v>
      </c>
      <c r="AC118" s="212">
        <v>1303</v>
      </c>
      <c r="AD118" s="285">
        <v>0.35581649371927898</v>
      </c>
      <c r="AE118" s="212">
        <v>1038</v>
      </c>
      <c r="AF118" s="285">
        <v>0.283451665756417</v>
      </c>
      <c r="AG118" s="212">
        <v>512</v>
      </c>
      <c r="AH118" s="285">
        <v>0.139814309120699</v>
      </c>
      <c r="AI118" s="212">
        <v>807</v>
      </c>
      <c r="AJ118" s="285">
        <v>0.22037138175860199</v>
      </c>
      <c r="AK118" s="212">
        <v>2</v>
      </c>
      <c r="AL118" s="285">
        <v>5.4614964500273103E-4</v>
      </c>
      <c r="AM118" s="212">
        <v>0</v>
      </c>
      <c r="AN118" s="285">
        <v>0</v>
      </c>
      <c r="AO118" s="216">
        <v>9363</v>
      </c>
      <c r="AP118" s="216">
        <v>3662</v>
      </c>
      <c r="AR118" s="289"/>
    </row>
    <row r="119" spans="1:44" ht="15">
      <c r="A119" s="210">
        <v>368</v>
      </c>
      <c r="B119" s="210" t="s">
        <v>135</v>
      </c>
      <c r="C119" s="212">
        <v>4244</v>
      </c>
      <c r="D119" s="212">
        <v>0.66698098381266702</v>
      </c>
      <c r="E119" s="212">
        <v>1343</v>
      </c>
      <c r="F119" s="212">
        <v>0.211063963539211</v>
      </c>
      <c r="G119" s="212">
        <v>286</v>
      </c>
      <c r="H119" s="285">
        <v>0.211063963539211</v>
      </c>
      <c r="I119" s="212">
        <v>86</v>
      </c>
      <c r="J119" s="285">
        <v>1.35156372780135E-2</v>
      </c>
      <c r="K119" s="212">
        <v>26</v>
      </c>
      <c r="L119" s="212">
        <v>378</v>
      </c>
      <c r="M119" s="212">
        <v>3050</v>
      </c>
      <c r="N119" s="285">
        <v>0.47933364765047898</v>
      </c>
      <c r="O119" s="212">
        <v>3313</v>
      </c>
      <c r="P119" s="285">
        <v>0.52066635234952097</v>
      </c>
      <c r="Q119" s="212">
        <v>1851</v>
      </c>
      <c r="R119" s="285">
        <v>0.55286738351254505</v>
      </c>
      <c r="S119" s="212">
        <v>1497</v>
      </c>
      <c r="T119" s="285">
        <v>0.447132616487455</v>
      </c>
      <c r="U119" s="212">
        <v>1922</v>
      </c>
      <c r="V119" s="285">
        <v>0.30205877730630198</v>
      </c>
      <c r="W119" s="212">
        <v>4441</v>
      </c>
      <c r="X119" s="285">
        <v>0.69794122269369796</v>
      </c>
      <c r="Y119" s="212">
        <v>2072</v>
      </c>
      <c r="Z119" s="285">
        <v>0.61887694145758698</v>
      </c>
      <c r="AA119" s="212">
        <v>1276</v>
      </c>
      <c r="AB119" s="285">
        <v>0.38112305854241302</v>
      </c>
      <c r="AC119" s="212">
        <v>1458</v>
      </c>
      <c r="AD119" s="285">
        <v>0.43548387096774199</v>
      </c>
      <c r="AE119" s="212">
        <v>789</v>
      </c>
      <c r="AF119" s="285">
        <v>0.23566308243727599</v>
      </c>
      <c r="AG119" s="212">
        <v>391</v>
      </c>
      <c r="AH119" s="285">
        <v>0.11678614097968899</v>
      </c>
      <c r="AI119" s="212">
        <v>708</v>
      </c>
      <c r="AJ119" s="285">
        <v>0.21146953405017899</v>
      </c>
      <c r="AK119" s="212">
        <v>2</v>
      </c>
      <c r="AL119" s="285">
        <v>5.9737156511350099E-4</v>
      </c>
      <c r="AM119" s="212">
        <v>0</v>
      </c>
      <c r="AN119" s="285">
        <v>0</v>
      </c>
      <c r="AO119" s="216">
        <v>6363</v>
      </c>
      <c r="AP119" s="216">
        <v>3348</v>
      </c>
      <c r="AR119" s="289"/>
    </row>
    <row r="120" spans="1:44" ht="15">
      <c r="A120" s="210">
        <v>390</v>
      </c>
      <c r="B120" s="210" t="s">
        <v>141</v>
      </c>
      <c r="C120" s="212">
        <v>2781</v>
      </c>
      <c r="D120" s="212">
        <v>0.60786885245901601</v>
      </c>
      <c r="E120" s="212">
        <v>842</v>
      </c>
      <c r="F120" s="212">
        <v>0.184043715846995</v>
      </c>
      <c r="G120" s="212">
        <v>165</v>
      </c>
      <c r="H120" s="285">
        <v>0.184043715846995</v>
      </c>
      <c r="I120" s="212">
        <v>34</v>
      </c>
      <c r="J120" s="285">
        <v>7.43169398907104E-3</v>
      </c>
      <c r="K120" s="212">
        <v>40</v>
      </c>
      <c r="L120" s="212">
        <v>713</v>
      </c>
      <c r="M120" s="212">
        <v>2161</v>
      </c>
      <c r="N120" s="285">
        <v>0.47234972677595599</v>
      </c>
      <c r="O120" s="212">
        <v>2414</v>
      </c>
      <c r="P120" s="285">
        <v>0.52765027322404401</v>
      </c>
      <c r="Q120" s="212">
        <v>1711</v>
      </c>
      <c r="R120" s="285">
        <v>0.55461912479740705</v>
      </c>
      <c r="S120" s="212">
        <v>1374</v>
      </c>
      <c r="T120" s="285">
        <v>0.44538087520259301</v>
      </c>
      <c r="U120" s="212">
        <v>3726</v>
      </c>
      <c r="V120" s="285">
        <v>0.81442622950819699</v>
      </c>
      <c r="W120" s="212">
        <v>849</v>
      </c>
      <c r="X120" s="285">
        <v>0.18557377049180299</v>
      </c>
      <c r="Y120" s="212">
        <v>2587</v>
      </c>
      <c r="Z120" s="285">
        <v>0.83857374392220396</v>
      </c>
      <c r="AA120" s="212">
        <v>498</v>
      </c>
      <c r="AB120" s="285">
        <v>0.16142625607779601</v>
      </c>
      <c r="AC120" s="212">
        <v>1328</v>
      </c>
      <c r="AD120" s="285">
        <v>0.43047001620745501</v>
      </c>
      <c r="AE120" s="212">
        <v>594</v>
      </c>
      <c r="AF120" s="285">
        <v>0.19254457050243101</v>
      </c>
      <c r="AG120" s="212">
        <v>382</v>
      </c>
      <c r="AH120" s="285">
        <v>0.123824959481361</v>
      </c>
      <c r="AI120" s="212">
        <v>779</v>
      </c>
      <c r="AJ120" s="285">
        <v>0.25251215559157197</v>
      </c>
      <c r="AK120" s="212">
        <v>1</v>
      </c>
      <c r="AL120" s="285">
        <v>3.2414910858995103E-4</v>
      </c>
      <c r="AM120" s="212">
        <v>1</v>
      </c>
      <c r="AN120" s="285">
        <v>3.2414910858995103E-4</v>
      </c>
      <c r="AO120" s="216">
        <v>4575</v>
      </c>
      <c r="AP120" s="216">
        <v>3085</v>
      </c>
      <c r="AR120" s="289"/>
    </row>
    <row r="121" spans="1:44" ht="15">
      <c r="A121" s="210">
        <v>467</v>
      </c>
      <c r="B121" s="210" t="s">
        <v>151</v>
      </c>
      <c r="C121" s="212">
        <v>2025</v>
      </c>
      <c r="D121" s="212">
        <v>0.46809986130374498</v>
      </c>
      <c r="E121" s="212">
        <v>845</v>
      </c>
      <c r="F121" s="212">
        <v>0.19533055940822899</v>
      </c>
      <c r="G121" s="212">
        <v>102</v>
      </c>
      <c r="H121" s="285">
        <v>0.19533055940822899</v>
      </c>
      <c r="I121" s="212">
        <v>31</v>
      </c>
      <c r="J121" s="285">
        <v>7.1659731853906602E-3</v>
      </c>
      <c r="K121" s="212">
        <v>28</v>
      </c>
      <c r="L121" s="212">
        <v>1295</v>
      </c>
      <c r="M121" s="212">
        <v>2279</v>
      </c>
      <c r="N121" s="285">
        <v>0.52681460933888102</v>
      </c>
      <c r="O121" s="212">
        <v>2047</v>
      </c>
      <c r="P121" s="285">
        <v>0.47318539066111898</v>
      </c>
      <c r="Q121" s="212">
        <v>443</v>
      </c>
      <c r="R121" s="285">
        <v>0.54623921085080196</v>
      </c>
      <c r="S121" s="212">
        <v>368</v>
      </c>
      <c r="T121" s="285">
        <v>0.45376078914919898</v>
      </c>
      <c r="U121" s="212">
        <v>1216</v>
      </c>
      <c r="V121" s="285">
        <v>0.28109107720758197</v>
      </c>
      <c r="W121" s="212">
        <v>3110</v>
      </c>
      <c r="X121" s="285">
        <v>0.71890892279241803</v>
      </c>
      <c r="Y121" s="212">
        <v>629</v>
      </c>
      <c r="Z121" s="285">
        <v>0.77558569667077704</v>
      </c>
      <c r="AA121" s="212">
        <v>182</v>
      </c>
      <c r="AB121" s="285">
        <v>0.22441430332922299</v>
      </c>
      <c r="AC121" s="212">
        <v>325</v>
      </c>
      <c r="AD121" s="285">
        <v>0.40073982737361302</v>
      </c>
      <c r="AE121" s="212">
        <v>186</v>
      </c>
      <c r="AF121" s="285">
        <v>0.22934648581997499</v>
      </c>
      <c r="AG121" s="212">
        <v>118</v>
      </c>
      <c r="AH121" s="285">
        <v>0.14549938347718899</v>
      </c>
      <c r="AI121" s="212">
        <v>182</v>
      </c>
      <c r="AJ121" s="285">
        <v>0.22441430332922299</v>
      </c>
      <c r="AK121" s="212">
        <v>0</v>
      </c>
      <c r="AL121" s="285">
        <v>0</v>
      </c>
      <c r="AM121" s="212">
        <v>0</v>
      </c>
      <c r="AN121" s="285">
        <v>0</v>
      </c>
      <c r="AO121" s="216">
        <v>4326</v>
      </c>
      <c r="AP121" s="216">
        <v>811</v>
      </c>
      <c r="AR121" s="289"/>
    </row>
    <row r="122" spans="1:44" ht="15">
      <c r="A122" s="210">
        <v>576</v>
      </c>
      <c r="B122" s="210" t="s">
        <v>169</v>
      </c>
      <c r="C122" s="212">
        <v>3329</v>
      </c>
      <c r="D122" s="212">
        <v>0.61420664206642095</v>
      </c>
      <c r="E122" s="212">
        <v>1162</v>
      </c>
      <c r="F122" s="212">
        <v>0.21439114391143901</v>
      </c>
      <c r="G122" s="212">
        <v>206</v>
      </c>
      <c r="H122" s="285">
        <v>0.21439114391143901</v>
      </c>
      <c r="I122" s="212">
        <v>91</v>
      </c>
      <c r="J122" s="285">
        <v>1.6789667896679E-2</v>
      </c>
      <c r="K122" s="212">
        <v>143</v>
      </c>
      <c r="L122" s="212">
        <v>489</v>
      </c>
      <c r="M122" s="212">
        <v>2711</v>
      </c>
      <c r="N122" s="285">
        <v>0.50018450184501895</v>
      </c>
      <c r="O122" s="212">
        <v>2709</v>
      </c>
      <c r="P122" s="285">
        <v>0.499815498154982</v>
      </c>
      <c r="Q122" s="212">
        <v>595</v>
      </c>
      <c r="R122" s="285">
        <v>0.53172475424486099</v>
      </c>
      <c r="S122" s="212">
        <v>524</v>
      </c>
      <c r="T122" s="285">
        <v>0.46827524575513901</v>
      </c>
      <c r="U122" s="212">
        <v>1983</v>
      </c>
      <c r="V122" s="285">
        <v>0.36586715867158698</v>
      </c>
      <c r="W122" s="212">
        <v>3437</v>
      </c>
      <c r="X122" s="285">
        <v>0.63413284132841297</v>
      </c>
      <c r="Y122" s="212">
        <v>831</v>
      </c>
      <c r="Z122" s="285">
        <v>0.74262734584450396</v>
      </c>
      <c r="AA122" s="212">
        <v>288</v>
      </c>
      <c r="AB122" s="285">
        <v>0.25737265415549598</v>
      </c>
      <c r="AC122" s="212">
        <v>431</v>
      </c>
      <c r="AD122" s="285">
        <v>0.38516532618409299</v>
      </c>
      <c r="AE122" s="212">
        <v>271</v>
      </c>
      <c r="AF122" s="285">
        <v>0.24218051831992901</v>
      </c>
      <c r="AG122" s="212">
        <v>164</v>
      </c>
      <c r="AH122" s="285">
        <v>0.14655942806076899</v>
      </c>
      <c r="AI122" s="212">
        <v>253</v>
      </c>
      <c r="AJ122" s="285">
        <v>0.22609472743521</v>
      </c>
      <c r="AK122" s="212">
        <v>0</v>
      </c>
      <c r="AL122" s="285">
        <v>0</v>
      </c>
      <c r="AM122" s="212">
        <v>0</v>
      </c>
      <c r="AN122" s="285">
        <v>0</v>
      </c>
      <c r="AO122" s="216">
        <v>5420</v>
      </c>
      <c r="AP122" s="216">
        <v>1119</v>
      </c>
      <c r="AR122" s="289"/>
    </row>
    <row r="123" spans="1:44" ht="15">
      <c r="A123" s="210">
        <v>642</v>
      </c>
      <c r="B123" s="210" t="s">
        <v>187</v>
      </c>
      <c r="C123" s="212">
        <v>6229</v>
      </c>
      <c r="D123" s="212">
        <v>0.50927969912517401</v>
      </c>
      <c r="E123" s="212">
        <v>1927</v>
      </c>
      <c r="F123" s="212">
        <v>0.15755048646880901</v>
      </c>
      <c r="G123" s="212">
        <v>409</v>
      </c>
      <c r="H123" s="285">
        <v>0.15755048646880901</v>
      </c>
      <c r="I123" s="212">
        <v>113</v>
      </c>
      <c r="J123" s="285">
        <v>9.2388193933447792E-3</v>
      </c>
      <c r="K123" s="212">
        <v>158</v>
      </c>
      <c r="L123" s="212">
        <v>3395</v>
      </c>
      <c r="M123" s="212">
        <v>6351</v>
      </c>
      <c r="N123" s="285">
        <v>0.51925435369144002</v>
      </c>
      <c r="O123" s="212">
        <v>5880</v>
      </c>
      <c r="P123" s="285">
        <v>0.48074564630855998</v>
      </c>
      <c r="Q123" s="212">
        <v>1181</v>
      </c>
      <c r="R123" s="285">
        <v>0.535358114233908</v>
      </c>
      <c r="S123" s="212">
        <v>1025</v>
      </c>
      <c r="T123" s="285">
        <v>0.464641885766092</v>
      </c>
      <c r="U123" s="212">
        <v>5119</v>
      </c>
      <c r="V123" s="285">
        <v>0.418526694464884</v>
      </c>
      <c r="W123" s="212">
        <v>7112</v>
      </c>
      <c r="X123" s="285">
        <v>0.581473305535116</v>
      </c>
      <c r="Y123" s="212">
        <v>1779</v>
      </c>
      <c r="Z123" s="285">
        <v>0.80643699002719904</v>
      </c>
      <c r="AA123" s="212">
        <v>427</v>
      </c>
      <c r="AB123" s="285">
        <v>0.19356300997280099</v>
      </c>
      <c r="AC123" s="212">
        <v>889</v>
      </c>
      <c r="AD123" s="285">
        <v>0.402991840435177</v>
      </c>
      <c r="AE123" s="212">
        <v>538</v>
      </c>
      <c r="AF123" s="285">
        <v>0.24388032638259299</v>
      </c>
      <c r="AG123" s="212">
        <v>292</v>
      </c>
      <c r="AH123" s="285">
        <v>0.132366273798731</v>
      </c>
      <c r="AI123" s="212">
        <v>486</v>
      </c>
      <c r="AJ123" s="285">
        <v>0.22030825022665501</v>
      </c>
      <c r="AK123" s="212">
        <v>0</v>
      </c>
      <c r="AL123" s="285">
        <v>0</v>
      </c>
      <c r="AM123" s="212">
        <v>1</v>
      </c>
      <c r="AN123" s="285">
        <v>4.53309156844968E-4</v>
      </c>
      <c r="AO123" s="216">
        <v>12231</v>
      </c>
      <c r="AP123" s="216">
        <v>2206</v>
      </c>
      <c r="AR123" s="289"/>
    </row>
    <row r="124" spans="1:44" ht="15">
      <c r="A124" s="210">
        <v>679</v>
      </c>
      <c r="B124" s="210" t="s">
        <v>946</v>
      </c>
      <c r="C124" s="212">
        <v>7803</v>
      </c>
      <c r="D124" s="212">
        <v>0.63264147883898203</v>
      </c>
      <c r="E124" s="212">
        <v>2094</v>
      </c>
      <c r="F124" s="212">
        <v>0.16977460677801201</v>
      </c>
      <c r="G124" s="212">
        <v>512</v>
      </c>
      <c r="H124" s="285">
        <v>0.16977460677801201</v>
      </c>
      <c r="I124" s="212">
        <v>131</v>
      </c>
      <c r="J124" s="285">
        <v>1.06210475109454E-2</v>
      </c>
      <c r="K124" s="212">
        <v>100</v>
      </c>
      <c r="L124" s="212">
        <v>1694</v>
      </c>
      <c r="M124" s="212">
        <v>5970</v>
      </c>
      <c r="N124" s="285">
        <v>0.48402789038430399</v>
      </c>
      <c r="O124" s="212">
        <v>6364</v>
      </c>
      <c r="P124" s="285">
        <v>0.51597210961569595</v>
      </c>
      <c r="Q124" s="212">
        <v>2713</v>
      </c>
      <c r="R124" s="285">
        <v>0.52874683297602798</v>
      </c>
      <c r="S124" s="212">
        <v>2418</v>
      </c>
      <c r="T124" s="285">
        <v>0.47125316702397202</v>
      </c>
      <c r="U124" s="212">
        <v>5306</v>
      </c>
      <c r="V124" s="285">
        <v>0.43019296254256501</v>
      </c>
      <c r="W124" s="212">
        <v>7028</v>
      </c>
      <c r="X124" s="285">
        <v>0.56980703745743499</v>
      </c>
      <c r="Y124" s="212">
        <v>3881</v>
      </c>
      <c r="Z124" s="285">
        <v>0.75638277138959298</v>
      </c>
      <c r="AA124" s="212">
        <v>1250</v>
      </c>
      <c r="AB124" s="285">
        <v>0.24361722861040699</v>
      </c>
      <c r="AC124" s="212">
        <v>2038</v>
      </c>
      <c r="AD124" s="285">
        <v>0.39719352952640802</v>
      </c>
      <c r="AE124" s="212">
        <v>1135</v>
      </c>
      <c r="AF124" s="285">
        <v>0.22120444357825</v>
      </c>
      <c r="AG124" s="212">
        <v>674</v>
      </c>
      <c r="AH124" s="285">
        <v>0.13135840966673201</v>
      </c>
      <c r="AI124" s="212">
        <v>1281</v>
      </c>
      <c r="AJ124" s="285">
        <v>0.249658935879945</v>
      </c>
      <c r="AK124" s="212">
        <v>1</v>
      </c>
      <c r="AL124" s="285">
        <v>1.9489378288832599E-4</v>
      </c>
      <c r="AM124" s="212">
        <v>2</v>
      </c>
      <c r="AN124" s="285">
        <v>3.8978756577665198E-4</v>
      </c>
      <c r="AO124" s="216">
        <v>12334</v>
      </c>
      <c r="AP124" s="216">
        <v>5131</v>
      </c>
      <c r="AR124" s="289"/>
    </row>
    <row r="125" spans="1:44" ht="15.75" customHeight="1">
      <c r="A125" s="210">
        <v>789</v>
      </c>
      <c r="B125" s="210" t="s">
        <v>232</v>
      </c>
      <c r="C125" s="212">
        <v>3945</v>
      </c>
      <c r="D125" s="212">
        <v>0.43313570487483499</v>
      </c>
      <c r="E125" s="212">
        <v>3438</v>
      </c>
      <c r="F125" s="212">
        <v>0.377470355731225</v>
      </c>
      <c r="G125" s="212">
        <v>404</v>
      </c>
      <c r="H125" s="285">
        <v>0.377470355731225</v>
      </c>
      <c r="I125" s="212">
        <v>237</v>
      </c>
      <c r="J125" s="285">
        <v>2.6021080368906501E-2</v>
      </c>
      <c r="K125" s="212">
        <v>100</v>
      </c>
      <c r="L125" s="212">
        <v>984</v>
      </c>
      <c r="M125" s="212">
        <v>4379</v>
      </c>
      <c r="N125" s="285">
        <v>0.48078612209047</v>
      </c>
      <c r="O125" s="212">
        <v>4729</v>
      </c>
      <c r="P125" s="285">
        <v>0.51921387790953</v>
      </c>
      <c r="Q125" s="212">
        <v>2379</v>
      </c>
      <c r="R125" s="285">
        <v>0.56254433672262905</v>
      </c>
      <c r="S125" s="212">
        <v>1850</v>
      </c>
      <c r="T125" s="285">
        <v>0.43745566327737101</v>
      </c>
      <c r="U125" s="212">
        <v>3681</v>
      </c>
      <c r="V125" s="285">
        <v>0.404150197628458</v>
      </c>
      <c r="W125" s="212">
        <v>5427</v>
      </c>
      <c r="X125" s="285">
        <v>0.59584980237154195</v>
      </c>
      <c r="Y125" s="212">
        <v>2768</v>
      </c>
      <c r="Z125" s="285">
        <v>0.65452825727122299</v>
      </c>
      <c r="AA125" s="212">
        <v>1461</v>
      </c>
      <c r="AB125" s="285">
        <v>0.34547174272877801</v>
      </c>
      <c r="AC125" s="212">
        <v>1854</v>
      </c>
      <c r="AD125" s="285">
        <v>0.438401513360132</v>
      </c>
      <c r="AE125" s="212">
        <v>859</v>
      </c>
      <c r="AF125" s="285">
        <v>0.20312130527311401</v>
      </c>
      <c r="AG125" s="212">
        <v>523</v>
      </c>
      <c r="AH125" s="285">
        <v>0.123669898321116</v>
      </c>
      <c r="AI125" s="212">
        <v>987</v>
      </c>
      <c r="AJ125" s="285">
        <v>0.23338850792149399</v>
      </c>
      <c r="AK125" s="212">
        <v>2</v>
      </c>
      <c r="AL125" s="285">
        <v>4.7292504138094101E-4</v>
      </c>
      <c r="AM125" s="212">
        <v>4</v>
      </c>
      <c r="AN125" s="285">
        <v>9.4585008276188202E-4</v>
      </c>
      <c r="AO125" s="216">
        <v>9108</v>
      </c>
      <c r="AP125" s="216">
        <v>4229</v>
      </c>
      <c r="AR125" s="289"/>
    </row>
    <row r="126" spans="1:44" ht="15">
      <c r="A126" s="210">
        <v>792</v>
      </c>
      <c r="B126" s="210" t="s">
        <v>236</v>
      </c>
      <c r="C126" s="212">
        <v>2037</v>
      </c>
      <c r="D126" s="212">
        <v>0.65456298200514096</v>
      </c>
      <c r="E126" s="212">
        <v>627</v>
      </c>
      <c r="F126" s="212">
        <v>0.20147814910025699</v>
      </c>
      <c r="G126" s="212">
        <v>168</v>
      </c>
      <c r="H126" s="285">
        <v>0.20147814910025699</v>
      </c>
      <c r="I126" s="212">
        <v>37</v>
      </c>
      <c r="J126" s="285">
        <v>1.18894601542416E-2</v>
      </c>
      <c r="K126" s="212">
        <v>22</v>
      </c>
      <c r="L126" s="212">
        <v>221</v>
      </c>
      <c r="M126" s="212">
        <v>1428</v>
      </c>
      <c r="N126" s="285">
        <v>0.45886889460154201</v>
      </c>
      <c r="O126" s="212">
        <v>1684</v>
      </c>
      <c r="P126" s="285">
        <v>0.54113110539845799</v>
      </c>
      <c r="Q126" s="212">
        <v>992</v>
      </c>
      <c r="R126" s="285">
        <v>0.55388051367950897</v>
      </c>
      <c r="S126" s="212">
        <v>799</v>
      </c>
      <c r="T126" s="285">
        <v>0.44611948632049098</v>
      </c>
      <c r="U126" s="212">
        <v>1622</v>
      </c>
      <c r="V126" s="285">
        <v>0.52120822622107998</v>
      </c>
      <c r="W126" s="212">
        <v>1490</v>
      </c>
      <c r="X126" s="285">
        <v>0.47879177377892002</v>
      </c>
      <c r="Y126" s="212">
        <v>1430</v>
      </c>
      <c r="Z126" s="285">
        <v>0.79843662758235601</v>
      </c>
      <c r="AA126" s="212">
        <v>361</v>
      </c>
      <c r="AB126" s="285">
        <v>0.20156337241764399</v>
      </c>
      <c r="AC126" s="212">
        <v>775</v>
      </c>
      <c r="AD126" s="285">
        <v>0.43271915131211602</v>
      </c>
      <c r="AE126" s="212">
        <v>349</v>
      </c>
      <c r="AF126" s="285">
        <v>0.19486320491345599</v>
      </c>
      <c r="AG126" s="212">
        <v>216</v>
      </c>
      <c r="AH126" s="285">
        <v>0.120603015075377</v>
      </c>
      <c r="AI126" s="212">
        <v>449</v>
      </c>
      <c r="AJ126" s="285">
        <v>0.25069793411502</v>
      </c>
      <c r="AK126" s="212">
        <v>1</v>
      </c>
      <c r="AL126" s="285">
        <v>5.5834729201563395E-4</v>
      </c>
      <c r="AM126" s="212">
        <v>1</v>
      </c>
      <c r="AN126" s="285">
        <v>5.5834729201563395E-4</v>
      </c>
      <c r="AO126" s="216">
        <v>3112</v>
      </c>
      <c r="AP126" s="216">
        <v>1791</v>
      </c>
      <c r="AR126" s="289"/>
    </row>
    <row r="127" spans="1:44" ht="15">
      <c r="A127" s="210">
        <v>809</v>
      </c>
      <c r="B127" s="210" t="s">
        <v>238</v>
      </c>
      <c r="C127" s="212">
        <v>1962</v>
      </c>
      <c r="D127" s="212">
        <v>0.57134536983110096</v>
      </c>
      <c r="E127" s="212">
        <v>952</v>
      </c>
      <c r="F127" s="212">
        <v>0.27722772277227697</v>
      </c>
      <c r="G127" s="212">
        <v>90</v>
      </c>
      <c r="H127" s="285">
        <v>0.27722772277227697</v>
      </c>
      <c r="I127" s="212">
        <v>73</v>
      </c>
      <c r="J127" s="285">
        <v>2.12580081537566E-2</v>
      </c>
      <c r="K127" s="212">
        <v>46</v>
      </c>
      <c r="L127" s="212">
        <v>311</v>
      </c>
      <c r="M127" s="212">
        <v>1576</v>
      </c>
      <c r="N127" s="285">
        <v>0.45894001164822401</v>
      </c>
      <c r="O127" s="212">
        <v>1858</v>
      </c>
      <c r="P127" s="285">
        <v>0.54105998835177604</v>
      </c>
      <c r="Q127" s="212">
        <v>1882</v>
      </c>
      <c r="R127" s="285">
        <v>0.54900816802800501</v>
      </c>
      <c r="S127" s="212">
        <v>1546</v>
      </c>
      <c r="T127" s="285">
        <v>0.45099183197199499</v>
      </c>
      <c r="U127" s="212">
        <v>1595</v>
      </c>
      <c r="V127" s="285">
        <v>0.46447291788002298</v>
      </c>
      <c r="W127" s="212">
        <v>1839</v>
      </c>
      <c r="X127" s="285">
        <v>0.53552708211997702</v>
      </c>
      <c r="Y127" s="212">
        <v>2454</v>
      </c>
      <c r="Z127" s="285">
        <v>0.71586931155192501</v>
      </c>
      <c r="AA127" s="212">
        <v>974</v>
      </c>
      <c r="AB127" s="285">
        <v>0.28413068844807499</v>
      </c>
      <c r="AC127" s="212">
        <v>1493</v>
      </c>
      <c r="AD127" s="285">
        <v>0.43553092182030301</v>
      </c>
      <c r="AE127" s="212">
        <v>585</v>
      </c>
      <c r="AF127" s="285">
        <v>0.17065344224037299</v>
      </c>
      <c r="AG127" s="212">
        <v>387</v>
      </c>
      <c r="AH127" s="285">
        <v>0.112893815635939</v>
      </c>
      <c r="AI127" s="212">
        <v>961</v>
      </c>
      <c r="AJ127" s="285">
        <v>0.28033838973162201</v>
      </c>
      <c r="AK127" s="212">
        <v>2</v>
      </c>
      <c r="AL127" s="285">
        <v>5.8343057176195995E-4</v>
      </c>
      <c r="AM127" s="212">
        <v>0</v>
      </c>
      <c r="AN127" s="285">
        <v>0</v>
      </c>
      <c r="AO127" s="216">
        <v>3434</v>
      </c>
      <c r="AP127" s="216">
        <v>3428</v>
      </c>
      <c r="AR127" s="289"/>
    </row>
    <row r="128" spans="1:44" ht="15">
      <c r="A128" s="210">
        <v>847</v>
      </c>
      <c r="B128" s="210" t="s">
        <v>246</v>
      </c>
      <c r="C128" s="212">
        <v>5985</v>
      </c>
      <c r="D128" s="212">
        <v>0.23849372384937201</v>
      </c>
      <c r="E128" s="212">
        <v>1727</v>
      </c>
      <c r="F128" s="212">
        <v>6.8818489738991795E-2</v>
      </c>
      <c r="G128" s="212">
        <v>1468</v>
      </c>
      <c r="H128" s="285">
        <v>6.8818489738991795E-2</v>
      </c>
      <c r="I128" s="212">
        <v>171</v>
      </c>
      <c r="J128" s="285">
        <v>6.8141063956963501E-3</v>
      </c>
      <c r="K128" s="212">
        <v>1949</v>
      </c>
      <c r="L128" s="212">
        <v>13795</v>
      </c>
      <c r="M128" s="212">
        <v>12637</v>
      </c>
      <c r="N128" s="285">
        <v>0.50356644749950197</v>
      </c>
      <c r="O128" s="212">
        <v>12458</v>
      </c>
      <c r="P128" s="285">
        <v>0.49643355250049798</v>
      </c>
      <c r="Q128" s="212">
        <v>2923</v>
      </c>
      <c r="R128" s="285">
        <v>0.54830238229225303</v>
      </c>
      <c r="S128" s="212">
        <v>2408</v>
      </c>
      <c r="T128" s="285">
        <v>0.45169761770774702</v>
      </c>
      <c r="U128" s="212">
        <v>10254</v>
      </c>
      <c r="V128" s="285">
        <v>0.40860729228930098</v>
      </c>
      <c r="W128" s="212">
        <v>14841</v>
      </c>
      <c r="X128" s="285">
        <v>0.59139270771069896</v>
      </c>
      <c r="Y128" s="212">
        <v>4328</v>
      </c>
      <c r="Z128" s="285">
        <v>0.81185518664415701</v>
      </c>
      <c r="AA128" s="212">
        <v>1003</v>
      </c>
      <c r="AB128" s="285">
        <v>0.18814481335584299</v>
      </c>
      <c r="AC128" s="212">
        <v>2152</v>
      </c>
      <c r="AD128" s="285">
        <v>0.403676608516226</v>
      </c>
      <c r="AE128" s="212">
        <v>1320</v>
      </c>
      <c r="AF128" s="285">
        <v>0.24760832864378199</v>
      </c>
      <c r="AG128" s="212">
        <v>767</v>
      </c>
      <c r="AH128" s="285">
        <v>0.14387544550740899</v>
      </c>
      <c r="AI128" s="212">
        <v>1087</v>
      </c>
      <c r="AJ128" s="285">
        <v>0.20390170699681101</v>
      </c>
      <c r="AK128" s="212">
        <v>4</v>
      </c>
      <c r="AL128" s="285">
        <v>7.5032826861752002E-4</v>
      </c>
      <c r="AM128" s="212">
        <v>1</v>
      </c>
      <c r="AN128" s="285">
        <v>1.8758206715438001E-4</v>
      </c>
      <c r="AO128" s="216">
        <v>25095</v>
      </c>
      <c r="AP128" s="216">
        <v>5331</v>
      </c>
      <c r="AR128" s="289"/>
    </row>
    <row r="129" spans="1:44" ht="15">
      <c r="A129" s="210">
        <v>856</v>
      </c>
      <c r="B129" s="210" t="s">
        <v>251</v>
      </c>
      <c r="C129" s="212">
        <v>1623</v>
      </c>
      <c r="D129" s="212">
        <v>0.56432545201669004</v>
      </c>
      <c r="E129" s="212">
        <v>621</v>
      </c>
      <c r="F129" s="212">
        <v>0.21592489568845599</v>
      </c>
      <c r="G129" s="212">
        <v>100</v>
      </c>
      <c r="H129" s="285">
        <v>0.21592489568845599</v>
      </c>
      <c r="I129" s="212">
        <v>39</v>
      </c>
      <c r="J129" s="285">
        <v>1.35605006954103E-2</v>
      </c>
      <c r="K129" s="212">
        <v>168</v>
      </c>
      <c r="L129" s="212">
        <v>325</v>
      </c>
      <c r="M129" s="212">
        <v>1378</v>
      </c>
      <c r="N129" s="285">
        <v>0.47913769123783001</v>
      </c>
      <c r="O129" s="212">
        <v>1498</v>
      </c>
      <c r="P129" s="285">
        <v>0.52086230876216999</v>
      </c>
      <c r="Q129" s="212">
        <v>837</v>
      </c>
      <c r="R129" s="285">
        <v>0.58613445378151297</v>
      </c>
      <c r="S129" s="212">
        <v>591</v>
      </c>
      <c r="T129" s="285">
        <v>0.41386554621848698</v>
      </c>
      <c r="U129" s="212">
        <v>1606</v>
      </c>
      <c r="V129" s="285">
        <v>0.55841446453407495</v>
      </c>
      <c r="W129" s="212">
        <v>1270</v>
      </c>
      <c r="X129" s="285">
        <v>0.44158553546592499</v>
      </c>
      <c r="Y129" s="212">
        <v>1098</v>
      </c>
      <c r="Z129" s="285">
        <v>0.76890756302521002</v>
      </c>
      <c r="AA129" s="212">
        <v>330</v>
      </c>
      <c r="AB129" s="285">
        <v>0.23109243697479001</v>
      </c>
      <c r="AC129" s="212">
        <v>655</v>
      </c>
      <c r="AD129" s="285">
        <v>0.458683473389356</v>
      </c>
      <c r="AE129" s="212">
        <v>265</v>
      </c>
      <c r="AF129" s="285">
        <v>0.18557422969187701</v>
      </c>
      <c r="AG129" s="212">
        <v>181</v>
      </c>
      <c r="AH129" s="285">
        <v>0.12675070028011201</v>
      </c>
      <c r="AI129" s="212">
        <v>325</v>
      </c>
      <c r="AJ129" s="285">
        <v>0.22759103641456599</v>
      </c>
      <c r="AK129" s="212">
        <v>1</v>
      </c>
      <c r="AL129" s="285">
        <v>7.0028011204481804E-4</v>
      </c>
      <c r="AM129" s="212">
        <v>1</v>
      </c>
      <c r="AN129" s="285">
        <v>7.0028011204481804E-4</v>
      </c>
      <c r="AO129" s="216">
        <v>2876</v>
      </c>
      <c r="AP129" s="216">
        <v>1428</v>
      </c>
      <c r="AR129" s="289"/>
    </row>
    <row r="130" spans="1:44" ht="15">
      <c r="A130" s="210">
        <v>861</v>
      </c>
      <c r="B130" s="210" t="s">
        <v>255</v>
      </c>
      <c r="C130" s="212">
        <v>2443</v>
      </c>
      <c r="D130" s="212">
        <v>0.44531534815895002</v>
      </c>
      <c r="E130" s="212">
        <v>2047</v>
      </c>
      <c r="F130" s="212">
        <v>0.37313160772876403</v>
      </c>
      <c r="G130" s="212">
        <v>263</v>
      </c>
      <c r="H130" s="285">
        <v>0.37313160772876403</v>
      </c>
      <c r="I130" s="212">
        <v>187</v>
      </c>
      <c r="J130" s="285">
        <v>3.4086766314254502E-2</v>
      </c>
      <c r="K130" s="212">
        <v>54</v>
      </c>
      <c r="L130" s="212">
        <v>492</v>
      </c>
      <c r="M130" s="212">
        <v>2600</v>
      </c>
      <c r="N130" s="285">
        <v>0.47393364928909998</v>
      </c>
      <c r="O130" s="212">
        <v>2886</v>
      </c>
      <c r="P130" s="285">
        <v>0.52606635071090002</v>
      </c>
      <c r="Q130" s="212">
        <v>1868</v>
      </c>
      <c r="R130" s="285">
        <v>0.55844544095665205</v>
      </c>
      <c r="S130" s="212">
        <v>1477</v>
      </c>
      <c r="T130" s="285">
        <v>0.441554559043348</v>
      </c>
      <c r="U130" s="212">
        <v>3015</v>
      </c>
      <c r="V130" s="285">
        <v>0.54958075100255199</v>
      </c>
      <c r="W130" s="212">
        <v>2471</v>
      </c>
      <c r="X130" s="285">
        <v>0.45041924899744801</v>
      </c>
      <c r="Y130" s="212">
        <v>2573</v>
      </c>
      <c r="Z130" s="285">
        <v>0.76920777279521702</v>
      </c>
      <c r="AA130" s="212">
        <v>772</v>
      </c>
      <c r="AB130" s="285">
        <v>0.23079222720478301</v>
      </c>
      <c r="AC130" s="212">
        <v>1508</v>
      </c>
      <c r="AD130" s="285">
        <v>0.45082212257100202</v>
      </c>
      <c r="AE130" s="212">
        <v>682</v>
      </c>
      <c r="AF130" s="285">
        <v>0.20388639760837099</v>
      </c>
      <c r="AG130" s="212">
        <v>359</v>
      </c>
      <c r="AH130" s="285">
        <v>0.107324364723468</v>
      </c>
      <c r="AI130" s="212">
        <v>794</v>
      </c>
      <c r="AJ130" s="285">
        <v>0.23736920777279499</v>
      </c>
      <c r="AK130" s="212">
        <v>1</v>
      </c>
      <c r="AL130" s="285">
        <v>2.9895366218236203E-4</v>
      </c>
      <c r="AM130" s="212">
        <v>1</v>
      </c>
      <c r="AN130" s="285">
        <v>2.9895366218236203E-4</v>
      </c>
      <c r="AO130" s="216">
        <v>5486</v>
      </c>
      <c r="AP130" s="216">
        <v>3345</v>
      </c>
      <c r="AR130" s="289"/>
    </row>
    <row r="131" spans="1:44" ht="17.25" customHeight="1">
      <c r="A131" s="240">
        <v>9</v>
      </c>
      <c r="B131" s="206" t="s">
        <v>863</v>
      </c>
      <c r="C131" s="283">
        <v>325862</v>
      </c>
      <c r="D131" s="284">
        <v>29.058653782702599</v>
      </c>
      <c r="E131" s="283">
        <v>339376</v>
      </c>
      <c r="F131" s="284">
        <v>30.263760997472801</v>
      </c>
      <c r="G131" s="283">
        <v>168892</v>
      </c>
      <c r="H131" s="284">
        <v>15.0608974187484</v>
      </c>
      <c r="I131" s="283">
        <v>34414</v>
      </c>
      <c r="J131" s="284">
        <v>3.0688589380717199</v>
      </c>
      <c r="K131" s="283">
        <v>51465</v>
      </c>
      <c r="L131" s="283">
        <v>201385</v>
      </c>
      <c r="M131" s="283">
        <v>544921</v>
      </c>
      <c r="N131" s="284">
        <v>48.5931795604399</v>
      </c>
      <c r="O131" s="283">
        <v>576473</v>
      </c>
      <c r="P131" s="284">
        <v>51.4068204395601</v>
      </c>
      <c r="Q131" s="283">
        <v>1454312</v>
      </c>
      <c r="R131" s="284">
        <v>47.268059984405497</v>
      </c>
      <c r="S131" s="283">
        <v>1622421</v>
      </c>
      <c r="T131" s="284">
        <v>52.731940015594503</v>
      </c>
      <c r="U131" s="283">
        <v>1020029</v>
      </c>
      <c r="V131" s="284">
        <v>90.960804141987595</v>
      </c>
      <c r="W131" s="283">
        <v>101365</v>
      </c>
      <c r="X131" s="284">
        <v>9.0391958580124392</v>
      </c>
      <c r="Y131" s="283">
        <v>3019141</v>
      </c>
      <c r="Z131" s="284">
        <v>98.128144366118207</v>
      </c>
      <c r="AA131" s="283">
        <v>57592</v>
      </c>
      <c r="AB131" s="284">
        <v>1.87185563388178</v>
      </c>
      <c r="AC131" s="283">
        <v>995768</v>
      </c>
      <c r="AD131" s="284">
        <v>32.364459314474203</v>
      </c>
      <c r="AE131" s="283">
        <v>959183</v>
      </c>
      <c r="AF131" s="284">
        <v>31.1753733586892</v>
      </c>
      <c r="AG131" s="283">
        <v>451112</v>
      </c>
      <c r="AH131" s="284">
        <v>14.6620457478761</v>
      </c>
      <c r="AI131" s="283">
        <v>658526</v>
      </c>
      <c r="AJ131" s="284">
        <v>21.403417196097301</v>
      </c>
      <c r="AK131" s="298">
        <v>7432</v>
      </c>
      <c r="AL131" s="284">
        <v>0.24155492205531001</v>
      </c>
      <c r="AM131" s="283">
        <v>4712</v>
      </c>
      <c r="AN131" s="284">
        <v>0.15314946080794101</v>
      </c>
      <c r="AO131" s="215">
        <v>1121394</v>
      </c>
      <c r="AP131" s="215">
        <v>3076733</v>
      </c>
      <c r="AR131" s="289"/>
    </row>
    <row r="132" spans="1:44" ht="15">
      <c r="A132" s="210">
        <v>1</v>
      </c>
      <c r="B132" s="210" t="s">
        <v>6</v>
      </c>
      <c r="C132" s="212">
        <v>217168</v>
      </c>
      <c r="D132" s="212">
        <v>0.27512710033863902</v>
      </c>
      <c r="E132" s="212">
        <v>236445</v>
      </c>
      <c r="F132" s="212">
        <v>0.29954886189295599</v>
      </c>
      <c r="G132" s="212">
        <v>121892</v>
      </c>
      <c r="H132" s="285">
        <v>0.29954886189295599</v>
      </c>
      <c r="I132" s="212">
        <v>24127</v>
      </c>
      <c r="J132" s="285">
        <v>3.0566158687607401E-2</v>
      </c>
      <c r="K132" s="212">
        <v>38255</v>
      </c>
      <c r="L132" s="212">
        <v>151450</v>
      </c>
      <c r="M132" s="212">
        <v>386614</v>
      </c>
      <c r="N132" s="285">
        <v>0.48979586665771402</v>
      </c>
      <c r="O132" s="212">
        <v>402723</v>
      </c>
      <c r="P132" s="285">
        <v>0.51020413334228598</v>
      </c>
      <c r="Q132" s="212">
        <v>948914</v>
      </c>
      <c r="R132" s="285">
        <v>0.47423031790803999</v>
      </c>
      <c r="S132" s="212">
        <v>1052042</v>
      </c>
      <c r="T132" s="285">
        <v>0.52576968209195996</v>
      </c>
      <c r="U132" s="212">
        <v>727258</v>
      </c>
      <c r="V132" s="285">
        <v>0.92135298357989004</v>
      </c>
      <c r="W132" s="212">
        <v>62079</v>
      </c>
      <c r="X132" s="285">
        <v>7.8647016420109503E-2</v>
      </c>
      <c r="Y132" s="212">
        <v>1966505</v>
      </c>
      <c r="Z132" s="285">
        <v>0.98278272985512904</v>
      </c>
      <c r="AA132" s="212">
        <v>34451</v>
      </c>
      <c r="AB132" s="285">
        <v>1.7217270144870799E-2</v>
      </c>
      <c r="AC132" s="212">
        <v>648967</v>
      </c>
      <c r="AD132" s="285">
        <v>0.32432847099086598</v>
      </c>
      <c r="AE132" s="212">
        <v>632640</v>
      </c>
      <c r="AF132" s="285">
        <v>0.31616887127952797</v>
      </c>
      <c r="AG132" s="212">
        <v>294992</v>
      </c>
      <c r="AH132" s="285">
        <v>0.147425530596375</v>
      </c>
      <c r="AI132" s="212">
        <v>416284</v>
      </c>
      <c r="AJ132" s="285">
        <v>0.208042555658395</v>
      </c>
      <c r="AK132" s="212">
        <v>4955</v>
      </c>
      <c r="AL132" s="285">
        <v>2.4763163207986599E-3</v>
      </c>
      <c r="AM132" s="212">
        <v>3118</v>
      </c>
      <c r="AN132" s="285">
        <v>1.55825515403637E-3</v>
      </c>
      <c r="AO132" s="216">
        <v>789337</v>
      </c>
      <c r="AP132" s="216">
        <v>2000956</v>
      </c>
      <c r="AR132" s="289"/>
    </row>
    <row r="133" spans="1:44" ht="15">
      <c r="A133" s="210">
        <v>79</v>
      </c>
      <c r="B133" s="210" t="s">
        <v>41</v>
      </c>
      <c r="C133" s="212">
        <v>10655</v>
      </c>
      <c r="D133" s="212">
        <v>0.51285136696187905</v>
      </c>
      <c r="E133" s="212">
        <v>3730</v>
      </c>
      <c r="F133" s="212">
        <v>0.17953407778205599</v>
      </c>
      <c r="G133" s="212">
        <v>2221</v>
      </c>
      <c r="H133" s="285">
        <v>0.17953407778205599</v>
      </c>
      <c r="I133" s="212">
        <v>272</v>
      </c>
      <c r="J133" s="285">
        <v>1.3092029264536001E-2</v>
      </c>
      <c r="K133" s="212">
        <v>460</v>
      </c>
      <c r="L133" s="212">
        <v>3438</v>
      </c>
      <c r="M133" s="212">
        <v>10025</v>
      </c>
      <c r="N133" s="285">
        <v>0.48252791682710799</v>
      </c>
      <c r="O133" s="212">
        <v>10751</v>
      </c>
      <c r="P133" s="285">
        <v>0.51747208317289195</v>
      </c>
      <c r="Q133" s="212">
        <v>12828</v>
      </c>
      <c r="R133" s="285">
        <v>0.50957336934932895</v>
      </c>
      <c r="S133" s="212">
        <v>12346</v>
      </c>
      <c r="T133" s="285">
        <v>0.49042663065067099</v>
      </c>
      <c r="U133" s="212">
        <v>12252</v>
      </c>
      <c r="V133" s="285">
        <v>0.58971890643049696</v>
      </c>
      <c r="W133" s="212">
        <v>8524</v>
      </c>
      <c r="X133" s="285">
        <v>0.41028109356950299</v>
      </c>
      <c r="Y133" s="212">
        <v>22395</v>
      </c>
      <c r="Z133" s="285">
        <v>0.88960832605068696</v>
      </c>
      <c r="AA133" s="212">
        <v>2779</v>
      </c>
      <c r="AB133" s="285">
        <v>0.110391673949313</v>
      </c>
      <c r="AC133" s="212">
        <v>9218</v>
      </c>
      <c r="AD133" s="285">
        <v>0.36617144673075402</v>
      </c>
      <c r="AE133" s="212">
        <v>5844</v>
      </c>
      <c r="AF133" s="285">
        <v>0.23214427584015301</v>
      </c>
      <c r="AG133" s="212">
        <v>3587</v>
      </c>
      <c r="AH133" s="285">
        <v>0.14248828156033999</v>
      </c>
      <c r="AI133" s="212">
        <v>6477</v>
      </c>
      <c r="AJ133" s="285">
        <v>0.25728926670374203</v>
      </c>
      <c r="AK133" s="212">
        <v>23</v>
      </c>
      <c r="AL133" s="285">
        <v>9.1364105823468701E-4</v>
      </c>
      <c r="AM133" s="212">
        <v>25</v>
      </c>
      <c r="AN133" s="285">
        <v>9.9308810677683308E-4</v>
      </c>
      <c r="AO133" s="216">
        <v>20776</v>
      </c>
      <c r="AP133" s="216">
        <v>25174</v>
      </c>
    </row>
    <row r="134" spans="1:44" ht="15">
      <c r="A134" s="210">
        <v>88</v>
      </c>
      <c r="B134" s="210" t="s">
        <v>45</v>
      </c>
      <c r="C134" s="212">
        <v>43089</v>
      </c>
      <c r="D134" s="212">
        <v>0.321576500264939</v>
      </c>
      <c r="E134" s="212">
        <v>36788</v>
      </c>
      <c r="F134" s="212">
        <v>0.27455165568350598</v>
      </c>
      <c r="G134" s="212">
        <v>20318</v>
      </c>
      <c r="H134" s="285">
        <v>0.27455165568350598</v>
      </c>
      <c r="I134" s="212">
        <v>3202</v>
      </c>
      <c r="J134" s="285">
        <v>2.3896770726829001E-2</v>
      </c>
      <c r="K134" s="212">
        <v>5881</v>
      </c>
      <c r="L134" s="212">
        <v>24715</v>
      </c>
      <c r="M134" s="212">
        <v>62713</v>
      </c>
      <c r="N134" s="285">
        <v>0.46803191211481199</v>
      </c>
      <c r="O134" s="212">
        <v>71280</v>
      </c>
      <c r="P134" s="285">
        <v>0.53196808788518801</v>
      </c>
      <c r="Q134" s="212">
        <v>160398</v>
      </c>
      <c r="R134" s="285">
        <v>0.46940214862440599</v>
      </c>
      <c r="S134" s="212">
        <v>181309</v>
      </c>
      <c r="T134" s="285">
        <v>0.53059785137559401</v>
      </c>
      <c r="U134" s="212">
        <v>124506</v>
      </c>
      <c r="V134" s="285">
        <v>0.929197793914607</v>
      </c>
      <c r="W134" s="212">
        <v>9487</v>
      </c>
      <c r="X134" s="285">
        <v>7.0802206085392505E-2</v>
      </c>
      <c r="Y134" s="212">
        <v>335898</v>
      </c>
      <c r="Z134" s="285">
        <v>0.98300005560319204</v>
      </c>
      <c r="AA134" s="212">
        <v>5809</v>
      </c>
      <c r="AB134" s="285">
        <v>1.6999944396807801E-2</v>
      </c>
      <c r="AC134" s="212">
        <v>107338</v>
      </c>
      <c r="AD134" s="285">
        <v>0.31412291817258597</v>
      </c>
      <c r="AE134" s="212">
        <v>99420</v>
      </c>
      <c r="AF134" s="285">
        <v>0.29095101944063201</v>
      </c>
      <c r="AG134" s="212">
        <v>52472</v>
      </c>
      <c r="AH134" s="285">
        <v>0.153558457977156</v>
      </c>
      <c r="AI134" s="212">
        <v>81439</v>
      </c>
      <c r="AJ134" s="285">
        <v>0.23832991422475999</v>
      </c>
      <c r="AK134" s="212">
        <v>588</v>
      </c>
      <c r="AL134" s="285">
        <v>1.72077247466397E-3</v>
      </c>
      <c r="AM134" s="212">
        <v>450</v>
      </c>
      <c r="AN134" s="285">
        <v>1.3169177102020199E-3</v>
      </c>
      <c r="AO134" s="216">
        <v>133993</v>
      </c>
      <c r="AP134" s="216">
        <v>341707</v>
      </c>
    </row>
    <row r="135" spans="1:44" ht="15">
      <c r="A135" s="210">
        <v>129</v>
      </c>
      <c r="B135" s="210" t="s">
        <v>947</v>
      </c>
      <c r="C135" s="212">
        <v>7871</v>
      </c>
      <c r="D135" s="212">
        <v>0.37269757090771299</v>
      </c>
      <c r="E135" s="212">
        <v>7365</v>
      </c>
      <c r="F135" s="212">
        <v>0.34873810312988301</v>
      </c>
      <c r="G135" s="212">
        <v>2367</v>
      </c>
      <c r="H135" s="285">
        <v>0.34873810312988301</v>
      </c>
      <c r="I135" s="212">
        <v>591</v>
      </c>
      <c r="J135" s="285">
        <v>2.7984279558691202E-2</v>
      </c>
      <c r="K135" s="212">
        <v>612</v>
      </c>
      <c r="L135" s="212">
        <v>2313</v>
      </c>
      <c r="M135" s="212">
        <v>10292</v>
      </c>
      <c r="N135" s="285">
        <v>0.487333680571997</v>
      </c>
      <c r="O135" s="212">
        <v>10827</v>
      </c>
      <c r="P135" s="285">
        <v>0.512666319428003</v>
      </c>
      <c r="Q135" s="212">
        <v>34890</v>
      </c>
      <c r="R135" s="285">
        <v>0.48319415015164702</v>
      </c>
      <c r="S135" s="212">
        <v>37317</v>
      </c>
      <c r="T135" s="285">
        <v>0.51680584984835298</v>
      </c>
      <c r="U135" s="212">
        <v>18397</v>
      </c>
      <c r="V135" s="285">
        <v>0.87111132155878601</v>
      </c>
      <c r="W135" s="212">
        <v>2722</v>
      </c>
      <c r="X135" s="285">
        <v>0.12888867844121399</v>
      </c>
      <c r="Y135" s="212">
        <v>69516</v>
      </c>
      <c r="Z135" s="285">
        <v>0.96273214508288696</v>
      </c>
      <c r="AA135" s="212">
        <v>2691</v>
      </c>
      <c r="AB135" s="285">
        <v>3.7267854917113298E-2</v>
      </c>
      <c r="AC135" s="212">
        <v>25175</v>
      </c>
      <c r="AD135" s="285">
        <v>0.34865040785519402</v>
      </c>
      <c r="AE135" s="212">
        <v>19816</v>
      </c>
      <c r="AF135" s="285">
        <v>0.27443322669547299</v>
      </c>
      <c r="AG135" s="212">
        <v>9615</v>
      </c>
      <c r="AH135" s="285">
        <v>0.13315883501599601</v>
      </c>
      <c r="AI135" s="212">
        <v>17437</v>
      </c>
      <c r="AJ135" s="285">
        <v>0.24148628249338699</v>
      </c>
      <c r="AK135" s="212">
        <v>100</v>
      </c>
      <c r="AL135" s="285">
        <v>1.38490728045757E-3</v>
      </c>
      <c r="AM135" s="212">
        <v>64</v>
      </c>
      <c r="AN135" s="285">
        <v>8.8634065949284705E-4</v>
      </c>
      <c r="AO135" s="216">
        <v>21119</v>
      </c>
      <c r="AP135" s="216">
        <v>72207</v>
      </c>
    </row>
    <row r="136" spans="1:44" ht="15">
      <c r="A136" s="210">
        <v>212</v>
      </c>
      <c r="B136" s="210" t="s">
        <v>90</v>
      </c>
      <c r="C136" s="212">
        <v>9186</v>
      </c>
      <c r="D136" s="212">
        <v>0.46335435056746499</v>
      </c>
      <c r="E136" s="212">
        <v>4255</v>
      </c>
      <c r="F136" s="212">
        <v>0.21462799495586399</v>
      </c>
      <c r="G136" s="212">
        <v>2952</v>
      </c>
      <c r="H136" s="285">
        <v>0.21462799495586399</v>
      </c>
      <c r="I136" s="212">
        <v>414</v>
      </c>
      <c r="J136" s="285">
        <v>2.08827238335435E-2</v>
      </c>
      <c r="K136" s="212">
        <v>650</v>
      </c>
      <c r="L136" s="212">
        <v>2368</v>
      </c>
      <c r="M136" s="212">
        <v>9565</v>
      </c>
      <c r="N136" s="285">
        <v>0.48247162673392202</v>
      </c>
      <c r="O136" s="212">
        <v>10260</v>
      </c>
      <c r="P136" s="285">
        <v>0.51752837326607803</v>
      </c>
      <c r="Q136" s="212">
        <v>23487</v>
      </c>
      <c r="R136" s="285">
        <v>0.48114309126293098</v>
      </c>
      <c r="S136" s="212">
        <v>25328</v>
      </c>
      <c r="T136" s="285">
        <v>0.51885690873706902</v>
      </c>
      <c r="U136" s="212">
        <v>16290</v>
      </c>
      <c r="V136" s="285">
        <v>0.82168978562421202</v>
      </c>
      <c r="W136" s="212">
        <v>3535</v>
      </c>
      <c r="X136" s="285">
        <v>0.17831021437578801</v>
      </c>
      <c r="Y136" s="212">
        <v>47230</v>
      </c>
      <c r="Z136" s="285">
        <v>0.96753047219092503</v>
      </c>
      <c r="AA136" s="212">
        <v>1585</v>
      </c>
      <c r="AB136" s="285">
        <v>3.2469527809075097E-2</v>
      </c>
      <c r="AC136" s="212">
        <v>16551</v>
      </c>
      <c r="AD136" s="285">
        <v>0.339055618150159</v>
      </c>
      <c r="AE136" s="212">
        <v>13937</v>
      </c>
      <c r="AF136" s="285">
        <v>0.28550650414831502</v>
      </c>
      <c r="AG136" s="212">
        <v>6836</v>
      </c>
      <c r="AH136" s="285">
        <v>0.140038922462358</v>
      </c>
      <c r="AI136" s="212">
        <v>11315</v>
      </c>
      <c r="AJ136" s="285">
        <v>0.231793506094438</v>
      </c>
      <c r="AK136" s="212">
        <v>100</v>
      </c>
      <c r="AL136" s="285">
        <v>2.0485506504148302E-3</v>
      </c>
      <c r="AM136" s="212">
        <v>76</v>
      </c>
      <c r="AN136" s="285">
        <v>1.5568984943152701E-3</v>
      </c>
      <c r="AO136" s="216">
        <v>19825</v>
      </c>
      <c r="AP136" s="216">
        <v>48815</v>
      </c>
    </row>
    <row r="137" spans="1:44" ht="15">
      <c r="A137" s="210">
        <v>266</v>
      </c>
      <c r="B137" s="210" t="s">
        <v>104</v>
      </c>
      <c r="C137" s="212">
        <v>6836</v>
      </c>
      <c r="D137" s="212">
        <v>0.236188370244964</v>
      </c>
      <c r="E137" s="212">
        <v>13161</v>
      </c>
      <c r="F137" s="212">
        <v>0.45472134885810001</v>
      </c>
      <c r="G137" s="212">
        <v>3374</v>
      </c>
      <c r="H137" s="285">
        <v>0.45472134885810001</v>
      </c>
      <c r="I137" s="212">
        <v>1643</v>
      </c>
      <c r="J137" s="285">
        <v>5.67667484365822E-2</v>
      </c>
      <c r="K137" s="212">
        <v>1034</v>
      </c>
      <c r="L137" s="212">
        <v>2895</v>
      </c>
      <c r="M137" s="212">
        <v>13961</v>
      </c>
      <c r="N137" s="285">
        <v>0.48236188370244998</v>
      </c>
      <c r="O137" s="212">
        <v>14982</v>
      </c>
      <c r="P137" s="285">
        <v>0.51763811629754997</v>
      </c>
      <c r="Q137" s="212">
        <v>82715</v>
      </c>
      <c r="R137" s="285">
        <v>0.45247173248289202</v>
      </c>
      <c r="S137" s="212">
        <v>100092</v>
      </c>
      <c r="T137" s="285">
        <v>0.54752826751710804</v>
      </c>
      <c r="U137" s="212">
        <v>27239</v>
      </c>
      <c r="V137" s="285">
        <v>0.94112566078153603</v>
      </c>
      <c r="W137" s="212">
        <v>1704</v>
      </c>
      <c r="X137" s="285">
        <v>5.8874339218463898E-2</v>
      </c>
      <c r="Y137" s="212">
        <v>181354</v>
      </c>
      <c r="Z137" s="285">
        <v>0.99205172668442698</v>
      </c>
      <c r="AA137" s="212">
        <v>1453</v>
      </c>
      <c r="AB137" s="285">
        <v>7.9482733155732607E-3</v>
      </c>
      <c r="AC137" s="212">
        <v>57065</v>
      </c>
      <c r="AD137" s="285">
        <v>0.31215981882531901</v>
      </c>
      <c r="AE137" s="212">
        <v>63482</v>
      </c>
      <c r="AF137" s="285">
        <v>0.34726241336491498</v>
      </c>
      <c r="AG137" s="212">
        <v>24837</v>
      </c>
      <c r="AH137" s="285">
        <v>0.13586460037088299</v>
      </c>
      <c r="AI137" s="212">
        <v>36146</v>
      </c>
      <c r="AJ137" s="285">
        <v>0.19772765813125301</v>
      </c>
      <c r="AK137" s="212">
        <v>813</v>
      </c>
      <c r="AL137" s="285">
        <v>4.4473132866903299E-3</v>
      </c>
      <c r="AM137" s="212">
        <v>464</v>
      </c>
      <c r="AN137" s="285">
        <v>2.5381960209401198E-3</v>
      </c>
      <c r="AO137" s="216">
        <v>28943</v>
      </c>
      <c r="AP137" s="216">
        <v>182807</v>
      </c>
    </row>
    <row r="138" spans="1:44" ht="15">
      <c r="A138" s="210">
        <v>308</v>
      </c>
      <c r="B138" s="210" t="s">
        <v>112</v>
      </c>
      <c r="C138" s="212">
        <v>5831</v>
      </c>
      <c r="D138" s="212">
        <v>0.37624209575429102</v>
      </c>
      <c r="E138" s="212">
        <v>4791</v>
      </c>
      <c r="F138" s="212">
        <v>0.30913666279519902</v>
      </c>
      <c r="G138" s="212">
        <v>1923</v>
      </c>
      <c r="H138" s="285">
        <v>0.30913666279519902</v>
      </c>
      <c r="I138" s="212">
        <v>636</v>
      </c>
      <c r="J138" s="285">
        <v>4.1037553232675203E-2</v>
      </c>
      <c r="K138" s="212">
        <v>420</v>
      </c>
      <c r="L138" s="212">
        <v>1897</v>
      </c>
      <c r="M138" s="212">
        <v>7484</v>
      </c>
      <c r="N138" s="285">
        <v>0.48290101948638497</v>
      </c>
      <c r="O138" s="212">
        <v>8014</v>
      </c>
      <c r="P138" s="285">
        <v>0.51709898051361503</v>
      </c>
      <c r="Q138" s="212">
        <v>18377</v>
      </c>
      <c r="R138" s="285">
        <v>0.49471020540016702</v>
      </c>
      <c r="S138" s="212">
        <v>18770</v>
      </c>
      <c r="T138" s="285">
        <v>0.50528979459983303</v>
      </c>
      <c r="U138" s="212">
        <v>10627</v>
      </c>
      <c r="V138" s="285">
        <v>0.68570138082333199</v>
      </c>
      <c r="W138" s="212">
        <v>4871</v>
      </c>
      <c r="X138" s="285">
        <v>0.31429861917666801</v>
      </c>
      <c r="Y138" s="212">
        <v>34486</v>
      </c>
      <c r="Z138" s="285">
        <v>0.92836568228928296</v>
      </c>
      <c r="AA138" s="212">
        <v>2661</v>
      </c>
      <c r="AB138" s="285">
        <v>7.1634317710716905E-2</v>
      </c>
      <c r="AC138" s="212">
        <v>13186</v>
      </c>
      <c r="AD138" s="285">
        <v>0.35496809971195498</v>
      </c>
      <c r="AE138" s="212">
        <v>9487</v>
      </c>
      <c r="AF138" s="285">
        <v>0.25539074487845598</v>
      </c>
      <c r="AG138" s="212">
        <v>5144</v>
      </c>
      <c r="AH138" s="285">
        <v>0.13847686219614</v>
      </c>
      <c r="AI138" s="212">
        <v>9247</v>
      </c>
      <c r="AJ138" s="285">
        <v>0.248929927046599</v>
      </c>
      <c r="AK138" s="212">
        <v>47</v>
      </c>
      <c r="AL138" s="285">
        <v>1.2652434920720399E-3</v>
      </c>
      <c r="AM138" s="212">
        <v>36</v>
      </c>
      <c r="AN138" s="285">
        <v>9.6912267477858196E-4</v>
      </c>
      <c r="AO138" s="216">
        <v>15498</v>
      </c>
      <c r="AP138" s="216">
        <v>37147</v>
      </c>
    </row>
    <row r="139" spans="1:44" ht="15">
      <c r="A139" s="210">
        <v>360</v>
      </c>
      <c r="B139" s="210" t="s">
        <v>948</v>
      </c>
      <c r="C139" s="212">
        <v>17959</v>
      </c>
      <c r="D139" s="212">
        <v>0.270068272730007</v>
      </c>
      <c r="E139" s="212">
        <v>23217</v>
      </c>
      <c r="F139" s="212">
        <v>0.34913831994947198</v>
      </c>
      <c r="G139" s="212">
        <v>10487</v>
      </c>
      <c r="H139" s="285">
        <v>0.34913831994947198</v>
      </c>
      <c r="I139" s="212">
        <v>2278</v>
      </c>
      <c r="J139" s="285">
        <v>3.4256669373515E-2</v>
      </c>
      <c r="K139" s="212">
        <v>3205</v>
      </c>
      <c r="L139" s="212">
        <v>9352</v>
      </c>
      <c r="M139" s="212">
        <v>32281</v>
      </c>
      <c r="N139" s="285">
        <v>0.48544317122319502</v>
      </c>
      <c r="O139" s="212">
        <v>34217</v>
      </c>
      <c r="P139" s="285">
        <v>0.51455682877680498</v>
      </c>
      <c r="Q139" s="212">
        <v>115121</v>
      </c>
      <c r="R139" s="285">
        <v>0.47315120403440902</v>
      </c>
      <c r="S139" s="212">
        <v>128186</v>
      </c>
      <c r="T139" s="285">
        <v>0.52684879596559098</v>
      </c>
      <c r="U139" s="212">
        <v>59986</v>
      </c>
      <c r="V139" s="285">
        <v>0.90207224277421905</v>
      </c>
      <c r="W139" s="212">
        <v>6512</v>
      </c>
      <c r="X139" s="285">
        <v>9.7927757225781203E-2</v>
      </c>
      <c r="Y139" s="212">
        <v>238703</v>
      </c>
      <c r="Z139" s="285">
        <v>0.98107740426703705</v>
      </c>
      <c r="AA139" s="212">
        <v>4604</v>
      </c>
      <c r="AB139" s="285">
        <v>1.8922595732962899E-2</v>
      </c>
      <c r="AC139" s="212">
        <v>78463</v>
      </c>
      <c r="AD139" s="285">
        <v>0.32248558405635702</v>
      </c>
      <c r="AE139" s="212">
        <v>73308</v>
      </c>
      <c r="AF139" s="285">
        <v>0.30129835968550001</v>
      </c>
      <c r="AG139" s="212">
        <v>36208</v>
      </c>
      <c r="AH139" s="285">
        <v>0.148816104756542</v>
      </c>
      <c r="AI139" s="212">
        <v>54619</v>
      </c>
      <c r="AJ139" s="285">
        <v>0.22448593751926599</v>
      </c>
      <c r="AK139" s="212">
        <v>450</v>
      </c>
      <c r="AL139" s="285">
        <v>1.8495152215102699E-3</v>
      </c>
      <c r="AM139" s="212">
        <v>259</v>
      </c>
      <c r="AN139" s="285">
        <v>1.0644987608248E-3</v>
      </c>
      <c r="AO139" s="216">
        <v>66498</v>
      </c>
      <c r="AP139" s="216">
        <v>243307</v>
      </c>
    </row>
    <row r="140" spans="1:44" ht="15">
      <c r="A140" s="210">
        <v>380</v>
      </c>
      <c r="B140" s="210" t="s">
        <v>139</v>
      </c>
      <c r="C140" s="212">
        <v>4254</v>
      </c>
      <c r="D140" s="212">
        <v>0.33812892456879401</v>
      </c>
      <c r="E140" s="212">
        <v>4396</v>
      </c>
      <c r="F140" s="212">
        <v>0.34941578570860798</v>
      </c>
      <c r="G140" s="212">
        <v>1510</v>
      </c>
      <c r="H140" s="285">
        <v>0.34941578570860798</v>
      </c>
      <c r="I140" s="212">
        <v>454</v>
      </c>
      <c r="J140" s="285">
        <v>3.6086161672363101E-2</v>
      </c>
      <c r="K140" s="212">
        <v>452</v>
      </c>
      <c r="L140" s="212">
        <v>1515</v>
      </c>
      <c r="M140" s="212">
        <v>6035</v>
      </c>
      <c r="N140" s="285">
        <v>0.47969159844209502</v>
      </c>
      <c r="O140" s="212">
        <v>6546</v>
      </c>
      <c r="P140" s="285">
        <v>0.52030840155790503</v>
      </c>
      <c r="Q140" s="212">
        <v>21779</v>
      </c>
      <c r="R140" s="285">
        <v>0.47250124747792499</v>
      </c>
      <c r="S140" s="212">
        <v>24314</v>
      </c>
      <c r="T140" s="285">
        <v>0.52749875252207501</v>
      </c>
      <c r="U140" s="212">
        <v>11496</v>
      </c>
      <c r="V140" s="285">
        <v>0.91375884269930896</v>
      </c>
      <c r="W140" s="212">
        <v>1085</v>
      </c>
      <c r="X140" s="285">
        <v>8.6241157300691498E-2</v>
      </c>
      <c r="Y140" s="212">
        <v>45234</v>
      </c>
      <c r="Z140" s="285">
        <v>0.98136376456294905</v>
      </c>
      <c r="AA140" s="212">
        <v>859</v>
      </c>
      <c r="AB140" s="285">
        <v>1.8636235437051198E-2</v>
      </c>
      <c r="AC140" s="212">
        <v>15074</v>
      </c>
      <c r="AD140" s="285">
        <v>0.32703447378126799</v>
      </c>
      <c r="AE140" s="212">
        <v>14271</v>
      </c>
      <c r="AF140" s="285">
        <v>0.30961317336688898</v>
      </c>
      <c r="AG140" s="212">
        <v>6624</v>
      </c>
      <c r="AH140" s="285">
        <v>0.14370945696743501</v>
      </c>
      <c r="AI140" s="212">
        <v>9980</v>
      </c>
      <c r="AJ140" s="285">
        <v>0.21651877725468099</v>
      </c>
      <c r="AK140" s="212">
        <v>81</v>
      </c>
      <c r="AL140" s="285">
        <v>1.75731672922136E-3</v>
      </c>
      <c r="AM140" s="212">
        <v>63</v>
      </c>
      <c r="AN140" s="285">
        <v>1.3668019005055E-3</v>
      </c>
      <c r="AO140" s="216">
        <v>12581</v>
      </c>
      <c r="AP140" s="216">
        <v>46093</v>
      </c>
    </row>
    <row r="141" spans="1:44" ht="15">
      <c r="A141" s="210">
        <v>631</v>
      </c>
      <c r="B141" s="210" t="s">
        <v>185</v>
      </c>
      <c r="C141" s="212">
        <v>3013</v>
      </c>
      <c r="D141" s="212">
        <v>0.23495009357454799</v>
      </c>
      <c r="E141" s="212">
        <v>5228</v>
      </c>
      <c r="F141" s="212">
        <v>0.407673112913288</v>
      </c>
      <c r="G141" s="212">
        <v>1848</v>
      </c>
      <c r="H141" s="285">
        <v>0.407673112913288</v>
      </c>
      <c r="I141" s="212">
        <v>797</v>
      </c>
      <c r="J141" s="285">
        <v>6.21490954460387E-2</v>
      </c>
      <c r="K141" s="212">
        <v>496</v>
      </c>
      <c r="L141" s="212">
        <v>1442</v>
      </c>
      <c r="M141" s="212">
        <v>5951</v>
      </c>
      <c r="N141" s="285">
        <v>0.464051777916407</v>
      </c>
      <c r="O141" s="212">
        <v>6873</v>
      </c>
      <c r="P141" s="285">
        <v>0.53594822208359305</v>
      </c>
      <c r="Q141" s="212">
        <v>35803</v>
      </c>
      <c r="R141" s="285">
        <v>0.45597300050942402</v>
      </c>
      <c r="S141" s="212">
        <v>42717</v>
      </c>
      <c r="T141" s="285">
        <v>0.54402699949057598</v>
      </c>
      <c r="U141" s="212">
        <v>11978</v>
      </c>
      <c r="V141" s="285">
        <v>0.93402994385527105</v>
      </c>
      <c r="W141" s="212">
        <v>846</v>
      </c>
      <c r="X141" s="285">
        <v>6.5970056144728603E-2</v>
      </c>
      <c r="Y141" s="212">
        <v>77820</v>
      </c>
      <c r="Z141" s="285">
        <v>0.991085073866531</v>
      </c>
      <c r="AA141" s="212">
        <v>700</v>
      </c>
      <c r="AB141" s="285">
        <v>8.9149261334691803E-3</v>
      </c>
      <c r="AC141" s="212">
        <v>24731</v>
      </c>
      <c r="AD141" s="285">
        <v>0.31496434029546599</v>
      </c>
      <c r="AE141" s="212">
        <v>26978</v>
      </c>
      <c r="AF141" s="285">
        <v>0.34358125318390198</v>
      </c>
      <c r="AG141" s="212">
        <v>10797</v>
      </c>
      <c r="AH141" s="285">
        <v>0.137506367804381</v>
      </c>
      <c r="AI141" s="212">
        <v>15582</v>
      </c>
      <c r="AJ141" s="285">
        <v>0.19844625573102401</v>
      </c>
      <c r="AK141" s="212">
        <v>275</v>
      </c>
      <c r="AL141" s="285">
        <v>3.5022924095771801E-3</v>
      </c>
      <c r="AM141" s="212">
        <v>157</v>
      </c>
      <c r="AN141" s="285">
        <v>1.9994905756495198E-3</v>
      </c>
      <c r="AO141" s="216">
        <v>12824</v>
      </c>
      <c r="AP141" s="216">
        <v>78520</v>
      </c>
    </row>
    <row r="142" spans="1:44" s="218" customFormat="1">
      <c r="A142"/>
      <c r="H142" s="291"/>
      <c r="J142" s="291"/>
      <c r="N142" s="291"/>
      <c r="P142" s="291"/>
      <c r="R142" s="291"/>
      <c r="T142" s="291"/>
      <c r="V142" s="291"/>
      <c r="X142" s="291"/>
      <c r="Z142" s="291"/>
      <c r="AB142" s="291"/>
      <c r="AD142" s="291"/>
      <c r="AF142" s="291"/>
      <c r="AH142" s="291"/>
      <c r="AJ142" s="291"/>
      <c r="AL142" s="291"/>
      <c r="AN142" s="291"/>
    </row>
    <row r="143" spans="1:44" ht="15.75" customHeight="1">
      <c r="A143" s="803" t="s">
        <v>541</v>
      </c>
      <c r="B143" s="842"/>
      <c r="C143" s="292" t="s">
        <v>949</v>
      </c>
      <c r="D143" s="293"/>
      <c r="E143" s="294"/>
      <c r="F143" s="294"/>
      <c r="G143" s="294"/>
      <c r="H143" s="294"/>
      <c r="I143" s="294"/>
      <c r="J143" s="294"/>
      <c r="K143" s="294"/>
      <c r="L143" s="294"/>
      <c r="M143" s="295"/>
      <c r="P143" s="296"/>
      <c r="Q143" s="297"/>
      <c r="R143" s="296"/>
      <c r="S143" s="297"/>
      <c r="T143" s="296"/>
      <c r="U143" s="297"/>
      <c r="V143" s="296"/>
      <c r="W143" s="297"/>
      <c r="X143" s="296"/>
      <c r="Y143" s="297"/>
      <c r="Z143" s="296"/>
      <c r="AA143" s="297"/>
      <c r="AB143" s="296"/>
      <c r="AC143" s="297"/>
      <c r="AD143" s="296"/>
      <c r="AE143" s="297"/>
      <c r="AF143" s="296"/>
      <c r="AG143" s="297"/>
      <c r="AH143" s="296"/>
      <c r="AI143" s="297"/>
      <c r="AJ143" s="296"/>
      <c r="AK143" s="297"/>
      <c r="AL143" s="296"/>
      <c r="AM143" s="297"/>
      <c r="AN143" s="296"/>
      <c r="AO143" s="297"/>
      <c r="AP143" s="297"/>
    </row>
    <row r="144" spans="1:44">
      <c r="A144" s="973" t="s">
        <v>544</v>
      </c>
      <c r="B144" s="974"/>
      <c r="C144" s="973" t="s">
        <v>545</v>
      </c>
      <c r="D144" s="975"/>
      <c r="E144" s="975"/>
      <c r="F144" s="975"/>
      <c r="G144" s="975"/>
      <c r="H144" s="975"/>
      <c r="I144" s="975"/>
      <c r="J144" s="975"/>
      <c r="K144" s="975"/>
      <c r="L144" s="975"/>
      <c r="M144" s="974"/>
      <c r="P144" s="296"/>
      <c r="Q144" s="297"/>
      <c r="R144" s="296"/>
      <c r="S144" s="297"/>
      <c r="T144" s="296"/>
      <c r="U144" s="297"/>
      <c r="V144" s="296"/>
      <c r="W144" s="297"/>
      <c r="X144" s="296"/>
      <c r="Y144" s="297"/>
      <c r="Z144" s="296"/>
      <c r="AA144" s="297"/>
      <c r="AB144" s="296"/>
      <c r="AC144" s="297"/>
      <c r="AD144" s="296"/>
      <c r="AE144" s="297"/>
      <c r="AF144" s="296"/>
      <c r="AG144" s="297"/>
      <c r="AH144" s="296"/>
      <c r="AI144" s="297"/>
      <c r="AJ144" s="296"/>
      <c r="AK144" s="297"/>
      <c r="AL144" s="296"/>
      <c r="AM144" s="297"/>
      <c r="AN144" s="296"/>
      <c r="AO144" s="297"/>
      <c r="AP144" s="297"/>
    </row>
    <row r="145" spans="1:42">
      <c r="A145" s="803" t="s">
        <v>546</v>
      </c>
      <c r="B145" s="842"/>
      <c r="C145" s="803" t="s">
        <v>547</v>
      </c>
      <c r="D145" s="804"/>
      <c r="E145" s="804"/>
      <c r="F145" s="804"/>
      <c r="G145" s="804"/>
      <c r="H145" s="804"/>
      <c r="I145" s="804"/>
      <c r="J145" s="804"/>
      <c r="K145" s="804"/>
      <c r="L145" s="804"/>
      <c r="M145" s="842"/>
      <c r="N145" s="296"/>
      <c r="O145" s="297"/>
      <c r="P145" s="296"/>
      <c r="Q145" s="297"/>
      <c r="R145" s="296"/>
      <c r="S145" s="297"/>
      <c r="T145" s="296"/>
      <c r="U145" s="297"/>
      <c r="V145" s="296"/>
      <c r="W145" s="297"/>
      <c r="X145" s="296"/>
      <c r="Y145" s="297"/>
      <c r="Z145" s="296"/>
      <c r="AA145" s="297"/>
      <c r="AB145" s="296"/>
      <c r="AC145" s="297"/>
      <c r="AD145" s="296"/>
      <c r="AE145" s="297"/>
      <c r="AF145" s="296"/>
      <c r="AG145" s="297"/>
      <c r="AH145" s="296"/>
      <c r="AI145" s="297"/>
      <c r="AJ145" s="296"/>
      <c r="AK145" s="297"/>
      <c r="AL145" s="296"/>
      <c r="AM145" s="297"/>
      <c r="AN145" s="296"/>
      <c r="AO145" s="297"/>
      <c r="AP145" s="297"/>
    </row>
    <row r="146" spans="1:42">
      <c r="B146" s="254"/>
    </row>
  </sheetData>
  <mergeCells count="20">
    <mergeCell ref="A143:B143"/>
    <mergeCell ref="A144:B144"/>
    <mergeCell ref="C144:M144"/>
    <mergeCell ref="A145:B145"/>
    <mergeCell ref="C145:M145"/>
    <mergeCell ref="A5:A6"/>
    <mergeCell ref="B5:B6"/>
    <mergeCell ref="AO5:AO6"/>
    <mergeCell ref="AP5:AP6"/>
    <mergeCell ref="A1:B4"/>
    <mergeCell ref="C1:AP1"/>
    <mergeCell ref="C2:AP2"/>
    <mergeCell ref="C3:AP3"/>
    <mergeCell ref="C4:AP4"/>
    <mergeCell ref="C5:L5"/>
    <mergeCell ref="M5:P5"/>
    <mergeCell ref="Q5:T5"/>
    <mergeCell ref="U5:X5"/>
    <mergeCell ref="Y5:AB5"/>
    <mergeCell ref="AC5:AN5"/>
  </mergeCells>
  <hyperlinks>
    <hyperlink ref="AQ2" location="INDICE!B2" display="Indice" xr:uid="{00000000-0004-0000-1200-000000000000}"/>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Z91"/>
  <sheetViews>
    <sheetView zoomScale="70" zoomScaleNormal="70" workbookViewId="0">
      <selection sqref="A1:F21"/>
    </sheetView>
  </sheetViews>
  <sheetFormatPr baseColWidth="10" defaultColWidth="11.42578125" defaultRowHeight="12.75"/>
  <cols>
    <col min="1" max="1" width="25.140625" customWidth="1"/>
    <col min="2" max="2" width="39.140625" customWidth="1"/>
    <col min="3" max="5" width="39.140625" style="42" customWidth="1"/>
    <col min="6" max="6" width="23" style="42" customWidth="1"/>
    <col min="7" max="7" width="33.85546875" customWidth="1"/>
    <col min="8" max="8" width="19.28515625" customWidth="1"/>
    <col min="9" max="9" width="20.85546875" customWidth="1"/>
    <col min="10" max="10" width="14" customWidth="1"/>
    <col min="11" max="11" width="16.42578125" customWidth="1"/>
    <col min="12" max="12" width="19.140625" customWidth="1"/>
    <col min="13" max="13" width="14.28515625" customWidth="1"/>
    <col min="14" max="14" width="14.85546875" customWidth="1"/>
    <col min="15" max="15" width="19.140625" customWidth="1"/>
    <col min="16" max="16" width="13.5703125" customWidth="1"/>
    <col min="19" max="19" width="21.140625" customWidth="1"/>
    <col min="23" max="23" width="36.85546875" customWidth="1"/>
    <col min="24" max="24" width="21.28515625" hidden="1" customWidth="1"/>
    <col min="25" max="25" width="13" hidden="1" customWidth="1"/>
    <col min="26" max="26" width="11.42578125" hidden="1" customWidth="1"/>
  </cols>
  <sheetData>
    <row r="1" spans="1:26" ht="24.95" customHeight="1">
      <c r="A1" s="772" t="s">
        <v>268</v>
      </c>
      <c r="B1" s="772"/>
      <c r="C1" s="772"/>
      <c r="D1" s="772"/>
      <c r="E1" s="772"/>
      <c r="F1" s="772"/>
      <c r="X1" s="773" t="s">
        <v>269</v>
      </c>
      <c r="Y1" s="774"/>
      <c r="Z1" s="775"/>
    </row>
    <row r="2" spans="1:26" ht="24.95" customHeight="1">
      <c r="X2" s="510"/>
      <c r="Y2" s="511"/>
      <c r="Z2" s="515"/>
    </row>
    <row r="3" spans="1:26" s="186" customFormat="1" ht="39" customHeight="1">
      <c r="A3" s="473" t="s">
        <v>270</v>
      </c>
      <c r="B3" s="473" t="s">
        <v>271</v>
      </c>
      <c r="C3">
        <v>2020</v>
      </c>
      <c r="D3">
        <v>2021</v>
      </c>
      <c r="E3">
        <v>2022</v>
      </c>
      <c r="F3">
        <v>2023</v>
      </c>
      <c r="G3"/>
      <c r="H3"/>
      <c r="I3"/>
      <c r="J3"/>
      <c r="K3"/>
      <c r="L3"/>
      <c r="X3" s="3" t="s">
        <v>272</v>
      </c>
      <c r="Y3" s="512" t="s">
        <v>273</v>
      </c>
      <c r="Z3" s="3" t="s">
        <v>274</v>
      </c>
    </row>
    <row r="4" spans="1:26" ht="21.75" customHeight="1">
      <c r="A4" s="473" t="s">
        <v>275</v>
      </c>
      <c r="B4" s="473" t="s">
        <v>276</v>
      </c>
      <c r="C4" s="688">
        <v>143190</v>
      </c>
      <c r="D4" s="688">
        <v>215518</v>
      </c>
      <c r="E4" s="688">
        <v>307397</v>
      </c>
      <c r="F4" s="688">
        <v>372791</v>
      </c>
      <c r="X4" s="513" t="s">
        <v>277</v>
      </c>
      <c r="Y4" s="514" t="e">
        <v>#N/A</v>
      </c>
      <c r="Z4" s="516" t="e">
        <v>#N/A</v>
      </c>
    </row>
    <row r="5" spans="1:26" ht="18.95" customHeight="1">
      <c r="A5" s="473" t="s">
        <v>278</v>
      </c>
      <c r="B5" s="473" t="s">
        <v>279</v>
      </c>
      <c r="C5" s="688">
        <v>152821</v>
      </c>
      <c r="D5" s="688">
        <v>162945</v>
      </c>
      <c r="E5" s="688">
        <v>234417</v>
      </c>
      <c r="F5" s="688">
        <v>197551</v>
      </c>
      <c r="X5" s="513" t="s">
        <v>280</v>
      </c>
      <c r="Y5" s="514" t="e">
        <v>#N/A</v>
      </c>
      <c r="Z5" s="516" t="e">
        <v>#N/A</v>
      </c>
    </row>
    <row r="6" spans="1:26" ht="18.95" customHeight="1">
      <c r="A6" s="473" t="s">
        <v>281</v>
      </c>
      <c r="B6" s="473" t="s">
        <v>282</v>
      </c>
      <c r="C6" s="688">
        <v>50687</v>
      </c>
      <c r="D6" s="688">
        <v>37408</v>
      </c>
      <c r="E6" s="688">
        <v>101250</v>
      </c>
      <c r="F6" s="688">
        <v>116192</v>
      </c>
      <c r="X6" s="513"/>
      <c r="Y6" s="514"/>
      <c r="Z6" s="516"/>
    </row>
    <row r="7" spans="1:26" ht="18.95" customHeight="1">
      <c r="A7" s="473" t="s">
        <v>283</v>
      </c>
      <c r="B7" s="473" t="s">
        <v>284</v>
      </c>
      <c r="C7" s="688">
        <v>4769</v>
      </c>
      <c r="D7" s="688">
        <v>4361</v>
      </c>
      <c r="E7" s="688">
        <v>13018</v>
      </c>
      <c r="F7" s="688">
        <v>15101</v>
      </c>
      <c r="X7" s="513" t="s">
        <v>285</v>
      </c>
      <c r="Y7" s="514">
        <v>39136</v>
      </c>
      <c r="Z7" s="516" t="e">
        <v>#REF!</v>
      </c>
    </row>
    <row r="8" spans="1:26" ht="18.95" customHeight="1">
      <c r="A8" s="473" t="s">
        <v>286</v>
      </c>
      <c r="B8" s="473" t="s">
        <v>287</v>
      </c>
      <c r="C8" s="688">
        <v>1648</v>
      </c>
      <c r="D8" s="688">
        <v>1331</v>
      </c>
      <c r="E8" s="688">
        <v>2385</v>
      </c>
      <c r="F8" s="688">
        <v>2453</v>
      </c>
      <c r="X8" s="513" t="s">
        <v>288</v>
      </c>
      <c r="Y8" s="514">
        <v>6811</v>
      </c>
      <c r="Z8" s="516" t="e">
        <v>#REF!</v>
      </c>
    </row>
    <row r="9" spans="1:26" ht="32.25" customHeight="1">
      <c r="A9" s="473" t="s">
        <v>289</v>
      </c>
      <c r="B9" s="473" t="s">
        <v>290</v>
      </c>
      <c r="C9" s="688">
        <v>42</v>
      </c>
      <c r="D9" s="688">
        <v>28</v>
      </c>
      <c r="E9" s="688">
        <v>22</v>
      </c>
      <c r="F9" s="688">
        <v>1682</v>
      </c>
      <c r="N9" s="507"/>
      <c r="W9" s="704"/>
    </row>
    <row r="10" spans="1:26" ht="22.5" customHeight="1">
      <c r="A10" s="473"/>
      <c r="B10" s="473" t="s">
        <v>2</v>
      </c>
      <c r="C10" s="688">
        <f>SUM(C4:C9)</f>
        <v>353157</v>
      </c>
      <c r="D10" s="688">
        <f>SUM(D4:D9)</f>
        <v>421591</v>
      </c>
      <c r="E10" s="688">
        <f>SUM(E4:E9)</f>
        <v>658489</v>
      </c>
      <c r="F10" s="688">
        <f>SUM(F4:F9)</f>
        <v>705770</v>
      </c>
    </row>
    <row r="11" spans="1:26" ht="22.5" customHeight="1">
      <c r="A11" s="473" t="s">
        <v>291</v>
      </c>
      <c r="B11" s="473"/>
      <c r="C11" s="688"/>
      <c r="D11" s="688"/>
      <c r="E11" s="688">
        <v>0</v>
      </c>
      <c r="F11" s="688"/>
    </row>
    <row r="12" spans="1:26" ht="25.5" customHeight="1">
      <c r="A12" s="473" t="s">
        <v>270</v>
      </c>
      <c r="B12" s="473" t="s">
        <v>271</v>
      </c>
      <c r="C12" s="42">
        <v>2020</v>
      </c>
      <c r="D12" s="42">
        <v>2021</v>
      </c>
      <c r="E12" s="42">
        <v>2022</v>
      </c>
      <c r="F12" s="42">
        <v>2023</v>
      </c>
    </row>
    <row r="13" spans="1:26" ht="18.95" customHeight="1">
      <c r="A13" s="473" t="s">
        <v>292</v>
      </c>
      <c r="B13" s="473" t="s">
        <v>293</v>
      </c>
      <c r="C13" s="688">
        <v>116443</v>
      </c>
      <c r="D13" s="688">
        <v>128263</v>
      </c>
      <c r="E13" s="688">
        <v>127707</v>
      </c>
      <c r="F13" s="688">
        <v>134604</v>
      </c>
      <c r="L13" s="459"/>
    </row>
    <row r="14" spans="1:26" ht="18.95" customHeight="1">
      <c r="A14" s="473"/>
      <c r="B14" s="473" t="s">
        <v>290</v>
      </c>
      <c r="C14" s="688">
        <v>977</v>
      </c>
      <c r="D14" s="688">
        <v>1256</v>
      </c>
      <c r="E14" s="688">
        <v>1035</v>
      </c>
      <c r="F14" s="688">
        <v>59550</v>
      </c>
      <c r="L14" s="459"/>
    </row>
    <row r="15" spans="1:26" ht="18.95" customHeight="1">
      <c r="A15" s="473"/>
      <c r="B15" s="473" t="s">
        <v>2</v>
      </c>
      <c r="C15" s="688">
        <f>SUM(C13:C14)</f>
        <v>117420</v>
      </c>
      <c r="D15" s="688">
        <f>SUM(D13:D14)</f>
        <v>129519</v>
      </c>
      <c r="E15" s="688">
        <f>SUM(E13:E14)</f>
        <v>128742</v>
      </c>
      <c r="F15" s="688">
        <f>SUM(F13:F14)</f>
        <v>194154</v>
      </c>
      <c r="L15" s="459"/>
    </row>
    <row r="16" spans="1:26" ht="18.75" customHeight="1">
      <c r="A16" s="473" t="s">
        <v>294</v>
      </c>
      <c r="B16" s="473" t="s">
        <v>295</v>
      </c>
      <c r="C16" s="688">
        <v>0</v>
      </c>
      <c r="D16" s="688">
        <v>0</v>
      </c>
      <c r="E16" s="688">
        <v>0</v>
      </c>
      <c r="F16" s="688">
        <v>49649</v>
      </c>
      <c r="K16" s="459"/>
      <c r="L16" s="459"/>
      <c r="M16" s="504"/>
      <c r="N16" s="459"/>
    </row>
    <row r="17" spans="1:19" ht="18.95" customHeight="1">
      <c r="A17" s="473" t="s">
        <v>296</v>
      </c>
      <c r="B17" s="473" t="s">
        <v>297</v>
      </c>
      <c r="C17" s="688">
        <v>0</v>
      </c>
      <c r="D17" s="688">
        <v>0</v>
      </c>
      <c r="E17" s="688">
        <v>0</v>
      </c>
      <c r="F17" s="688">
        <v>8673</v>
      </c>
      <c r="K17" s="459"/>
      <c r="L17" s="459"/>
      <c r="M17" s="504"/>
      <c r="N17" s="459"/>
    </row>
    <row r="18" spans="1:19" ht="18.95" customHeight="1">
      <c r="A18" s="473" t="s">
        <v>298</v>
      </c>
      <c r="B18" s="473" t="s">
        <v>299</v>
      </c>
      <c r="C18" s="688">
        <v>724</v>
      </c>
      <c r="D18" s="688">
        <v>1002</v>
      </c>
      <c r="E18" s="688">
        <v>845</v>
      </c>
      <c r="F18" s="688">
        <v>944</v>
      </c>
      <c r="K18" s="459"/>
      <c r="L18" s="459"/>
      <c r="M18" s="504"/>
      <c r="N18" s="459"/>
    </row>
    <row r="19" spans="1:19" ht="18.95" customHeight="1">
      <c r="A19" s="473" t="s">
        <v>300</v>
      </c>
      <c r="B19" s="473" t="s">
        <v>301</v>
      </c>
      <c r="C19" s="688">
        <v>0</v>
      </c>
      <c r="D19" s="688">
        <v>0</v>
      </c>
      <c r="E19" s="688">
        <v>0</v>
      </c>
      <c r="F19" s="688">
        <v>178</v>
      </c>
      <c r="J19" s="459"/>
      <c r="K19" s="459"/>
      <c r="L19" s="459"/>
      <c r="M19" s="504"/>
      <c r="N19" s="459"/>
    </row>
    <row r="20" spans="1:19" ht="18.75" customHeight="1">
      <c r="A20" s="473" t="s">
        <v>302</v>
      </c>
      <c r="B20" s="473" t="s">
        <v>303</v>
      </c>
      <c r="C20" s="688">
        <v>253</v>
      </c>
      <c r="D20" s="688">
        <v>254</v>
      </c>
      <c r="E20" s="688">
        <v>190</v>
      </c>
      <c r="F20" s="688">
        <v>106</v>
      </c>
      <c r="J20" s="459"/>
      <c r="K20" s="459"/>
      <c r="L20" s="459"/>
      <c r="M20" s="504"/>
      <c r="N20" s="459"/>
    </row>
    <row r="21" spans="1:19" ht="18.95" customHeight="1">
      <c r="A21" s="473"/>
      <c r="J21" s="459"/>
      <c r="K21" s="459"/>
      <c r="L21" s="459"/>
      <c r="M21" s="504"/>
      <c r="N21" s="459"/>
    </row>
    <row r="22" spans="1:19" ht="33.75" customHeight="1">
      <c r="A22" s="473"/>
      <c r="B22" s="473"/>
      <c r="C22" s="473"/>
      <c r="D22" s="473"/>
      <c r="E22" s="473"/>
      <c r="F22" s="473"/>
      <c r="J22" s="459"/>
      <c r="K22" s="459"/>
      <c r="L22" s="459"/>
      <c r="M22" s="504"/>
      <c r="N22" s="459"/>
    </row>
    <row r="23" spans="1:19" ht="18.95" customHeight="1">
      <c r="A23" s="469"/>
      <c r="B23" s="469"/>
      <c r="C23" s="689"/>
      <c r="D23" s="689"/>
      <c r="E23" s="689"/>
      <c r="F23" s="689"/>
      <c r="K23" s="459"/>
      <c r="L23" s="459"/>
      <c r="M23" s="504"/>
      <c r="N23" s="459"/>
      <c r="S23" s="289"/>
    </row>
    <row r="24" spans="1:19" ht="18.95" customHeight="1">
      <c r="A24" s="469"/>
      <c r="B24" s="469"/>
      <c r="C24" s="689"/>
      <c r="D24" s="689"/>
      <c r="E24" s="689"/>
      <c r="F24" s="689"/>
      <c r="K24" s="459"/>
      <c r="L24" s="459"/>
      <c r="M24" s="504"/>
      <c r="N24" s="459"/>
    </row>
    <row r="25" spans="1:19" ht="18.95" customHeight="1">
      <c r="A25" s="469"/>
      <c r="B25" s="469"/>
      <c r="C25" s="689"/>
      <c r="D25" s="689"/>
      <c r="E25" s="689"/>
      <c r="F25" s="689"/>
      <c r="K25" s="459"/>
      <c r="L25" s="459"/>
      <c r="M25" s="504"/>
      <c r="N25" s="459"/>
    </row>
    <row r="26" spans="1:19" ht="18.95" customHeight="1">
      <c r="A26" s="469"/>
      <c r="B26" s="469"/>
      <c r="C26" s="689"/>
      <c r="D26" s="689"/>
      <c r="E26" s="689"/>
      <c r="F26" s="689"/>
      <c r="K26" s="459"/>
      <c r="L26" s="459"/>
      <c r="M26" s="504"/>
      <c r="N26" s="459"/>
    </row>
    <row r="27" spans="1:19" ht="15">
      <c r="A27" s="469"/>
      <c r="B27" s="469"/>
      <c r="C27" s="689"/>
      <c r="D27" s="689"/>
      <c r="E27" s="689"/>
      <c r="F27" s="689"/>
      <c r="K27" s="459"/>
      <c r="L27" s="459"/>
      <c r="M27" s="504"/>
      <c r="N27" s="459"/>
    </row>
    <row r="28" spans="1:19" ht="15">
      <c r="A28" s="469"/>
      <c r="B28" s="469"/>
      <c r="C28" s="689"/>
      <c r="D28" s="689"/>
      <c r="E28" s="689"/>
      <c r="F28" s="689"/>
      <c r="K28" s="459"/>
      <c r="L28" s="459"/>
      <c r="M28" s="504"/>
      <c r="N28" s="459"/>
    </row>
    <row r="29" spans="1:19" ht="15">
      <c r="A29" s="469"/>
      <c r="B29" s="469"/>
      <c r="C29" s="689"/>
      <c r="D29" s="689"/>
      <c r="E29" s="689"/>
      <c r="F29" s="689"/>
      <c r="J29" s="459"/>
      <c r="K29" s="459"/>
    </row>
    <row r="30" spans="1:19" ht="20.100000000000001" customHeight="1">
      <c r="A30" s="469"/>
      <c r="B30" s="469"/>
      <c r="C30" s="689"/>
      <c r="D30" s="689"/>
      <c r="E30" s="689"/>
      <c r="F30" s="689"/>
      <c r="L30" s="701"/>
      <c r="M30" s="701"/>
      <c r="N30" s="701"/>
      <c r="O30" s="701"/>
      <c r="P30" s="701"/>
      <c r="Q30" s="701"/>
      <c r="R30" s="705"/>
    </row>
    <row r="31" spans="1:19">
      <c r="A31" s="469"/>
      <c r="B31" s="469"/>
      <c r="C31" s="689"/>
      <c r="D31" s="689"/>
      <c r="E31" s="689"/>
      <c r="F31" s="689"/>
      <c r="J31" s="701"/>
      <c r="K31" s="701"/>
      <c r="L31" s="701"/>
      <c r="M31" s="701"/>
      <c r="N31" s="701"/>
      <c r="O31" s="701"/>
      <c r="P31" s="701"/>
      <c r="Q31" s="701"/>
      <c r="R31" s="701"/>
    </row>
    <row r="32" spans="1:19">
      <c r="A32" s="469"/>
      <c r="B32" s="469"/>
      <c r="C32" s="689"/>
      <c r="D32" s="689"/>
      <c r="E32" s="689"/>
      <c r="F32" s="689"/>
      <c r="J32" s="701"/>
      <c r="K32" s="701"/>
      <c r="L32" s="37"/>
      <c r="M32" s="37"/>
      <c r="N32" s="37"/>
      <c r="O32" s="37"/>
      <c r="P32" s="37"/>
      <c r="Q32" s="37"/>
      <c r="R32" s="37"/>
    </row>
    <row r="33" spans="1:15">
      <c r="A33" s="469"/>
      <c r="B33" s="469"/>
      <c r="C33" s="689"/>
      <c r="D33" s="689"/>
      <c r="E33" s="689"/>
      <c r="F33" s="689"/>
      <c r="J33" s="37"/>
      <c r="K33" s="37"/>
    </row>
    <row r="34" spans="1:15">
      <c r="A34" s="469"/>
      <c r="B34" s="469"/>
      <c r="C34" s="689"/>
      <c r="D34" s="689"/>
      <c r="E34" s="689"/>
      <c r="F34" s="689"/>
    </row>
    <row r="35" spans="1:15">
      <c r="A35" s="469"/>
      <c r="B35" s="469"/>
      <c r="C35" s="689"/>
      <c r="D35" s="689"/>
      <c r="E35" s="689"/>
      <c r="F35" s="689"/>
    </row>
    <row r="36" spans="1:15" ht="19.5" customHeight="1">
      <c r="A36" s="469"/>
      <c r="B36" s="469"/>
      <c r="C36" s="689"/>
      <c r="D36" s="689"/>
      <c r="E36" s="689"/>
      <c r="F36" s="689"/>
    </row>
    <row r="37" spans="1:15">
      <c r="A37" s="469"/>
      <c r="B37" s="469"/>
      <c r="C37" s="689"/>
      <c r="D37" s="689"/>
      <c r="E37" s="689"/>
      <c r="F37" s="689"/>
    </row>
    <row r="38" spans="1:15" ht="15">
      <c r="A38" s="469"/>
      <c r="B38" s="469"/>
      <c r="C38" s="689"/>
      <c r="D38" s="689"/>
      <c r="E38" s="689"/>
      <c r="F38" s="689"/>
      <c r="L38" s="518"/>
      <c r="M38" s="518"/>
      <c r="N38" s="518"/>
      <c r="O38" s="518"/>
    </row>
    <row r="39" spans="1:15" ht="15">
      <c r="A39" s="469"/>
      <c r="B39" s="469"/>
      <c r="C39" s="689"/>
      <c r="D39" s="689"/>
      <c r="E39" s="689"/>
      <c r="F39" s="689"/>
      <c r="G39" s="518"/>
      <c r="H39" s="518"/>
      <c r="I39" s="518"/>
      <c r="J39" s="518"/>
      <c r="K39" s="518"/>
      <c r="L39" s="518"/>
      <c r="M39" s="518"/>
      <c r="N39" s="518"/>
      <c r="O39" s="518"/>
    </row>
    <row r="40" spans="1:15" ht="21.75" customHeight="1">
      <c r="A40" s="469"/>
      <c r="B40" s="469"/>
      <c r="C40" s="689"/>
      <c r="D40" s="689"/>
      <c r="E40" s="689"/>
      <c r="F40" s="689"/>
      <c r="G40" s="518"/>
      <c r="H40" s="518"/>
      <c r="I40" s="518"/>
      <c r="J40" s="518"/>
      <c r="K40" s="518"/>
      <c r="L40" s="518"/>
      <c r="M40" s="518"/>
      <c r="N40" s="518"/>
      <c r="O40" s="518"/>
    </row>
    <row r="41" spans="1:15" ht="15">
      <c r="A41" s="469"/>
      <c r="B41" s="469"/>
      <c r="C41" s="689"/>
      <c r="D41" s="689"/>
      <c r="E41" s="689"/>
      <c r="F41" s="689"/>
      <c r="G41" s="518"/>
      <c r="H41" s="518"/>
      <c r="I41" s="518"/>
      <c r="J41" s="518"/>
      <c r="K41" s="518"/>
      <c r="L41" s="518"/>
      <c r="M41" s="518"/>
      <c r="N41" s="518"/>
      <c r="O41" s="518"/>
    </row>
    <row r="42" spans="1:15" ht="15">
      <c r="A42" s="690" t="s">
        <v>270</v>
      </c>
      <c r="B42" s="509" t="s">
        <v>271</v>
      </c>
      <c r="C42" s="691" t="s">
        <v>273</v>
      </c>
      <c r="D42" s="509" t="s">
        <v>274</v>
      </c>
      <c r="E42" s="689"/>
      <c r="F42" s="689"/>
      <c r="G42" s="518"/>
      <c r="H42" s="518"/>
      <c r="I42" s="518"/>
      <c r="J42" s="518"/>
      <c r="K42" s="518"/>
      <c r="L42" s="518"/>
      <c r="M42" s="518"/>
      <c r="N42" s="518"/>
      <c r="O42" s="518"/>
    </row>
    <row r="43" spans="1:15" ht="15">
      <c r="A43" s="452" t="s">
        <v>304</v>
      </c>
      <c r="B43" s="448" t="s">
        <v>293</v>
      </c>
      <c r="C43" s="692">
        <v>1554945</v>
      </c>
      <c r="D43" s="693">
        <f t="shared" ref="D43:D59" si="0">(C43/C$15)*100</f>
        <v>1324.2590700051101</v>
      </c>
      <c r="E43" s="689"/>
      <c r="F43" s="689"/>
      <c r="G43" s="518"/>
      <c r="H43" s="518"/>
      <c r="I43" s="518"/>
      <c r="J43" s="518"/>
      <c r="K43" s="518"/>
      <c r="L43" s="518"/>
      <c r="M43" s="518"/>
      <c r="N43" s="518"/>
      <c r="O43" s="518"/>
    </row>
    <row r="44" spans="1:15" ht="15" customHeight="1">
      <c r="A44" s="452" t="s">
        <v>305</v>
      </c>
      <c r="B44" s="448" t="s">
        <v>295</v>
      </c>
      <c r="C44" s="692">
        <v>379202</v>
      </c>
      <c r="D44" s="693">
        <f t="shared" si="0"/>
        <v>322.94498381877003</v>
      </c>
      <c r="E44" s="689"/>
      <c r="F44" s="689"/>
      <c r="G44" s="518"/>
      <c r="H44" s="518"/>
      <c r="I44" s="518"/>
      <c r="J44" s="518"/>
      <c r="K44" s="518"/>
      <c r="L44" s="518"/>
      <c r="M44" s="518"/>
      <c r="N44" s="518"/>
      <c r="O44" s="518"/>
    </row>
    <row r="45" spans="1:15" ht="15" customHeight="1">
      <c r="A45" s="447" t="s">
        <v>275</v>
      </c>
      <c r="B45" s="448" t="s">
        <v>276</v>
      </c>
      <c r="C45" s="692">
        <v>307397</v>
      </c>
      <c r="D45" s="693">
        <f t="shared" si="0"/>
        <v>261.79270993016502</v>
      </c>
      <c r="E45" s="689"/>
      <c r="F45" s="689"/>
      <c r="G45" s="518"/>
      <c r="H45" s="518"/>
      <c r="I45" s="518"/>
      <c r="J45" s="518"/>
      <c r="K45" s="518"/>
      <c r="L45" s="518"/>
      <c r="M45" s="518"/>
      <c r="N45" s="518"/>
      <c r="O45" s="518"/>
    </row>
    <row r="46" spans="1:15" ht="15" customHeight="1">
      <c r="A46" s="447" t="s">
        <v>278</v>
      </c>
      <c r="B46" s="448" t="s">
        <v>279</v>
      </c>
      <c r="C46" s="692">
        <v>234417</v>
      </c>
      <c r="D46" s="693">
        <f t="shared" si="0"/>
        <v>199.63975472662199</v>
      </c>
      <c r="E46" s="689"/>
      <c r="F46" s="689"/>
      <c r="G46" s="518"/>
      <c r="H46" s="518"/>
      <c r="I46" s="518"/>
      <c r="J46" s="518"/>
      <c r="K46" s="518"/>
      <c r="L46" s="518"/>
      <c r="M46" s="518"/>
      <c r="N46" s="518"/>
      <c r="O46" s="518"/>
    </row>
    <row r="47" spans="1:15" ht="15" customHeight="1">
      <c r="A47" s="447" t="s">
        <v>281</v>
      </c>
      <c r="B47" s="448" t="s">
        <v>282</v>
      </c>
      <c r="C47" s="692">
        <v>101250</v>
      </c>
      <c r="D47" s="693">
        <f t="shared" si="0"/>
        <v>86.228921819110894</v>
      </c>
      <c r="E47" s="689"/>
      <c r="F47" s="689"/>
      <c r="G47" s="518"/>
      <c r="H47" s="518"/>
      <c r="I47" s="518"/>
      <c r="J47" s="518"/>
      <c r="K47" s="518"/>
      <c r="L47" s="518"/>
      <c r="M47" s="518"/>
      <c r="N47" s="518"/>
      <c r="O47" s="518"/>
    </row>
    <row r="48" spans="1:15" ht="15" customHeight="1">
      <c r="A48" s="452" t="s">
        <v>306</v>
      </c>
      <c r="B48" s="694" t="s">
        <v>307</v>
      </c>
      <c r="C48" s="692">
        <v>42425</v>
      </c>
      <c r="D48" s="693">
        <f t="shared" si="0"/>
        <v>36.130982796797802</v>
      </c>
      <c r="E48" s="689"/>
      <c r="F48" s="689"/>
      <c r="G48" s="518"/>
      <c r="H48" s="518"/>
      <c r="I48" s="518"/>
      <c r="J48" s="518"/>
      <c r="K48" s="518"/>
      <c r="L48" s="518"/>
      <c r="M48" s="518"/>
      <c r="N48" s="518"/>
      <c r="O48" s="518"/>
    </row>
    <row r="49" spans="1:15" ht="15" customHeight="1">
      <c r="A49" s="452" t="s">
        <v>308</v>
      </c>
      <c r="B49" s="448" t="s">
        <v>309</v>
      </c>
      <c r="C49" s="692">
        <v>41650</v>
      </c>
      <c r="D49" s="693">
        <f t="shared" si="0"/>
        <v>35.470958950775</v>
      </c>
      <c r="E49" s="689"/>
      <c r="F49" s="689"/>
      <c r="G49" s="518"/>
      <c r="H49" s="518"/>
      <c r="I49" s="518"/>
      <c r="J49" s="518"/>
      <c r="K49" s="518"/>
      <c r="L49" s="518"/>
      <c r="M49" s="518"/>
      <c r="N49" s="518"/>
      <c r="O49" s="518"/>
    </row>
    <row r="50" spans="1:15" ht="15" customHeight="1">
      <c r="A50" s="447" t="s">
        <v>283</v>
      </c>
      <c r="B50" s="448" t="s">
        <v>284</v>
      </c>
      <c r="C50" s="692">
        <v>13018</v>
      </c>
      <c r="D50" s="693">
        <f t="shared" si="0"/>
        <v>11.0866973258389</v>
      </c>
      <c r="E50" s="689"/>
      <c r="F50" s="689"/>
      <c r="G50" s="518"/>
      <c r="H50" s="518"/>
      <c r="I50" s="518"/>
      <c r="J50" s="518"/>
      <c r="K50" s="518"/>
      <c r="L50" s="518"/>
      <c r="M50" s="518"/>
      <c r="N50" s="518"/>
      <c r="O50" s="518"/>
    </row>
    <row r="51" spans="1:15" ht="15" customHeight="1">
      <c r="A51" s="695" t="s">
        <v>286</v>
      </c>
      <c r="B51" s="448" t="s">
        <v>287</v>
      </c>
      <c r="C51" s="692">
        <v>2385</v>
      </c>
      <c r="D51" s="693">
        <f t="shared" si="0"/>
        <v>2.03117015840572</v>
      </c>
      <c r="E51" s="689"/>
      <c r="F51" s="689"/>
      <c r="G51" s="518"/>
      <c r="H51" s="518"/>
      <c r="I51" s="518"/>
      <c r="J51" s="518"/>
      <c r="K51" s="518"/>
      <c r="L51" s="518"/>
      <c r="M51" s="518"/>
      <c r="N51" s="518"/>
      <c r="O51" s="518"/>
    </row>
    <row r="52" spans="1:15" ht="15" customHeight="1">
      <c r="A52" s="447" t="s">
        <v>310</v>
      </c>
      <c r="B52" s="448" t="s">
        <v>303</v>
      </c>
      <c r="C52" s="692">
        <v>22</v>
      </c>
      <c r="D52" s="693">
        <f t="shared" si="0"/>
        <v>1.87361607903253E-2</v>
      </c>
      <c r="E52" s="689"/>
      <c r="F52" s="689"/>
      <c r="G52" s="518"/>
      <c r="H52" s="518"/>
      <c r="I52" s="518"/>
      <c r="J52" s="518"/>
      <c r="K52" s="518"/>
      <c r="L52" s="518"/>
      <c r="M52" s="518"/>
      <c r="N52" s="518"/>
      <c r="O52" s="518"/>
    </row>
    <row r="53" spans="1:15" ht="15" customHeight="1">
      <c r="A53" s="695" t="s">
        <v>311</v>
      </c>
      <c r="B53" s="448" t="s">
        <v>312</v>
      </c>
      <c r="C53" s="692">
        <v>3</v>
      </c>
      <c r="D53" s="693">
        <f t="shared" si="0"/>
        <v>2.5549310168625399E-3</v>
      </c>
      <c r="E53" s="689"/>
      <c r="F53" s="689"/>
      <c r="G53" s="518"/>
      <c r="H53" s="518"/>
      <c r="I53" s="518"/>
      <c r="J53" s="518"/>
      <c r="K53" s="518"/>
      <c r="L53" s="518"/>
      <c r="M53" s="518"/>
      <c r="N53" s="518"/>
      <c r="O53" s="518"/>
    </row>
    <row r="54" spans="1:15" ht="15" customHeight="1">
      <c r="A54" s="695" t="s">
        <v>313</v>
      </c>
      <c r="B54" s="448" t="s">
        <v>314</v>
      </c>
      <c r="C54" s="692">
        <v>0</v>
      </c>
      <c r="D54" s="693">
        <f t="shared" si="0"/>
        <v>0</v>
      </c>
      <c r="E54" s="689"/>
      <c r="F54" s="689"/>
      <c r="G54" s="518"/>
      <c r="H54" s="518"/>
      <c r="I54" s="518"/>
      <c r="J54" s="518"/>
      <c r="K54" s="518"/>
      <c r="L54" s="518"/>
      <c r="M54" s="518"/>
      <c r="N54" s="518"/>
      <c r="O54" s="518"/>
    </row>
    <row r="55" spans="1:15" ht="15" customHeight="1">
      <c r="A55" s="695" t="s">
        <v>315</v>
      </c>
      <c r="B55" s="448" t="s">
        <v>316</v>
      </c>
      <c r="C55" s="692">
        <v>1</v>
      </c>
      <c r="D55" s="693">
        <f t="shared" si="0"/>
        <v>8.5164367228751496E-4</v>
      </c>
      <c r="E55" s="689"/>
      <c r="F55" s="689"/>
      <c r="G55" s="518"/>
      <c r="H55" s="518"/>
      <c r="I55" s="518"/>
      <c r="J55" s="518"/>
      <c r="K55" s="518"/>
      <c r="L55" s="518"/>
      <c r="M55" s="518"/>
      <c r="N55" s="518"/>
      <c r="O55" s="518"/>
    </row>
    <row r="56" spans="1:15" ht="15" customHeight="1">
      <c r="A56" s="695" t="s">
        <v>317</v>
      </c>
      <c r="B56" s="448" t="s">
        <v>318</v>
      </c>
      <c r="C56" s="692">
        <v>774</v>
      </c>
      <c r="D56" s="693">
        <f t="shared" si="0"/>
        <v>0.65917220235053697</v>
      </c>
      <c r="E56" s="689"/>
      <c r="F56" s="689"/>
      <c r="G56" s="518"/>
      <c r="H56" s="518"/>
      <c r="I56" s="518"/>
      <c r="J56" s="518"/>
      <c r="K56" s="518"/>
      <c r="L56" s="518"/>
      <c r="M56" s="518"/>
      <c r="N56" s="518"/>
      <c r="O56" s="518"/>
    </row>
    <row r="57" spans="1:15" ht="15" customHeight="1">
      <c r="A57" s="695" t="s">
        <v>319</v>
      </c>
      <c r="B57" s="448" t="s">
        <v>320</v>
      </c>
      <c r="C57" s="692">
        <v>0</v>
      </c>
      <c r="D57" s="693">
        <f t="shared" si="0"/>
        <v>0</v>
      </c>
      <c r="E57" s="689"/>
      <c r="F57" s="689"/>
      <c r="G57" s="518"/>
      <c r="H57" s="518"/>
      <c r="I57" s="518"/>
      <c r="J57" s="518"/>
      <c r="K57" s="518"/>
      <c r="L57" s="518"/>
      <c r="M57" s="518"/>
      <c r="N57" s="518"/>
      <c r="O57" s="518"/>
    </row>
    <row r="58" spans="1:15" ht="15" customHeight="1">
      <c r="A58" s="695" t="s">
        <v>321</v>
      </c>
      <c r="B58" s="448" t="s">
        <v>322</v>
      </c>
      <c r="C58" s="692">
        <v>1</v>
      </c>
      <c r="D58" s="693">
        <f t="shared" si="0"/>
        <v>8.5164367228751496E-4</v>
      </c>
      <c r="E58" s="689"/>
      <c r="F58" s="689"/>
      <c r="G58" s="518"/>
      <c r="H58" s="518"/>
      <c r="I58" s="518"/>
      <c r="J58" s="518"/>
      <c r="K58" s="518"/>
      <c r="L58" s="518"/>
      <c r="M58" s="518"/>
      <c r="N58" s="518"/>
      <c r="O58" s="518"/>
    </row>
    <row r="59" spans="1:15" ht="38.25" customHeight="1">
      <c r="A59" s="695" t="s">
        <v>323</v>
      </c>
      <c r="B59" s="448" t="s">
        <v>324</v>
      </c>
      <c r="C59" s="692">
        <v>1</v>
      </c>
      <c r="D59" s="693">
        <f t="shared" si="0"/>
        <v>8.5164367228751496E-4</v>
      </c>
      <c r="E59" s="689"/>
      <c r="F59" s="689"/>
      <c r="G59" s="518"/>
      <c r="H59" s="518"/>
      <c r="I59" s="518"/>
      <c r="J59" s="518"/>
      <c r="K59" s="518"/>
      <c r="L59" s="518"/>
      <c r="M59" s="518"/>
      <c r="N59" s="518"/>
      <c r="O59" s="518"/>
    </row>
    <row r="60" spans="1:15" ht="27.75" customHeight="1">
      <c r="A60" s="695" t="s">
        <v>325</v>
      </c>
      <c r="B60" s="696"/>
      <c r="C60" s="697">
        <v>2677491</v>
      </c>
      <c r="D60" s="698">
        <f>SUM(D43:D58)</f>
        <v>2280.2674161130999</v>
      </c>
      <c r="E60" s="689"/>
      <c r="F60" s="689"/>
      <c r="G60" s="518"/>
      <c r="H60" s="518"/>
      <c r="I60" s="518"/>
      <c r="J60" s="518"/>
      <c r="K60" s="518"/>
      <c r="L60" s="518"/>
      <c r="M60" s="518"/>
      <c r="N60" s="518"/>
      <c r="O60" s="518"/>
    </row>
    <row r="61" spans="1:15" ht="27.75" customHeight="1">
      <c r="A61" s="776"/>
      <c r="B61" s="777"/>
      <c r="C61" s="699"/>
      <c r="D61" s="186"/>
      <c r="E61" s="689"/>
      <c r="F61" s="689"/>
      <c r="G61" s="518"/>
      <c r="H61" s="518"/>
      <c r="I61" s="518"/>
      <c r="J61" s="518"/>
      <c r="K61" s="518"/>
      <c r="L61" s="518"/>
      <c r="M61" s="518"/>
      <c r="N61" s="518"/>
      <c r="O61" s="518"/>
    </row>
    <row r="62" spans="1:15" ht="15" customHeight="1">
      <c r="C62"/>
      <c r="D62"/>
      <c r="E62" s="689"/>
      <c r="F62" s="689"/>
      <c r="G62" s="518"/>
      <c r="H62" s="518"/>
      <c r="I62" s="518"/>
      <c r="J62" s="518"/>
      <c r="K62" s="518"/>
      <c r="N62" s="702"/>
      <c r="O62" s="703"/>
    </row>
    <row r="63" spans="1:15" ht="15" customHeight="1">
      <c r="A63" s="700" t="s">
        <v>291</v>
      </c>
      <c r="B63" s="700"/>
      <c r="C63" s="700"/>
      <c r="D63" s="700"/>
      <c r="E63" s="689"/>
      <c r="F63" s="689"/>
      <c r="N63" s="702"/>
      <c r="O63" s="703"/>
    </row>
    <row r="64" spans="1:15" ht="15" customHeight="1">
      <c r="A64" s="690" t="s">
        <v>270</v>
      </c>
      <c r="B64" s="509" t="s">
        <v>271</v>
      </c>
      <c r="C64" s="691" t="s">
        <v>273</v>
      </c>
      <c r="D64" s="509" t="s">
        <v>274</v>
      </c>
      <c r="E64" s="689"/>
      <c r="F64" s="689"/>
      <c r="L64" s="703"/>
      <c r="N64" s="702"/>
      <c r="O64" s="703"/>
    </row>
    <row r="65" spans="1:15" ht="15" customHeight="1">
      <c r="A65" s="452" t="s">
        <v>326</v>
      </c>
      <c r="B65" s="448" t="s">
        <v>276</v>
      </c>
      <c r="C65" s="692">
        <v>2637028</v>
      </c>
      <c r="D65" s="693" t="e">
        <f t="shared" ref="D65:D80" si="1">(C65/C$42)*100</f>
        <v>#VALUE!</v>
      </c>
      <c r="E65" s="689"/>
      <c r="F65" s="689"/>
      <c r="K65" s="702"/>
      <c r="L65" s="703"/>
      <c r="N65" s="702"/>
      <c r="O65" s="703"/>
    </row>
    <row r="66" spans="1:15" ht="15" customHeight="1">
      <c r="A66" s="452" t="s">
        <v>327</v>
      </c>
      <c r="B66" s="448" t="s">
        <v>279</v>
      </c>
      <c r="C66" s="692">
        <v>707707</v>
      </c>
      <c r="D66" s="693" t="e">
        <f t="shared" si="1"/>
        <v>#VALUE!</v>
      </c>
      <c r="E66" s="689"/>
      <c r="F66" s="689"/>
      <c r="K66" s="702"/>
      <c r="L66" s="703"/>
      <c r="N66" s="702"/>
      <c r="O66" s="703"/>
    </row>
    <row r="67" spans="1:15" ht="15" customHeight="1">
      <c r="A67" s="452" t="s">
        <v>328</v>
      </c>
      <c r="B67" s="448" t="s">
        <v>282</v>
      </c>
      <c r="C67" s="692">
        <v>416867</v>
      </c>
      <c r="D67" s="693" t="e">
        <f t="shared" si="1"/>
        <v>#VALUE!</v>
      </c>
      <c r="E67" s="689"/>
      <c r="F67" s="689"/>
      <c r="K67" s="702"/>
      <c r="L67" s="703"/>
      <c r="N67" s="702"/>
      <c r="O67" s="703"/>
    </row>
    <row r="68" spans="1:15" ht="15" customHeight="1">
      <c r="A68" s="452" t="s">
        <v>329</v>
      </c>
      <c r="B68" s="448" t="s">
        <v>284</v>
      </c>
      <c r="C68" s="692">
        <v>133644</v>
      </c>
      <c r="D68" s="693" t="e">
        <f t="shared" si="1"/>
        <v>#VALUE!</v>
      </c>
      <c r="E68" s="689"/>
      <c r="F68" s="689"/>
      <c r="K68" s="702"/>
      <c r="L68" s="703"/>
      <c r="N68" s="702"/>
      <c r="O68" s="703"/>
    </row>
    <row r="69" spans="1:15" ht="15" customHeight="1">
      <c r="A69" s="452" t="s">
        <v>292</v>
      </c>
      <c r="B69" s="448" t="s">
        <v>293</v>
      </c>
      <c r="C69" s="692">
        <v>127707</v>
      </c>
      <c r="D69" s="693" t="e">
        <f t="shared" si="1"/>
        <v>#VALUE!</v>
      </c>
      <c r="E69" s="689"/>
      <c r="F69" s="689"/>
      <c r="K69" s="702"/>
      <c r="L69" s="703"/>
      <c r="N69" s="702"/>
      <c r="O69" s="703"/>
    </row>
    <row r="70" spans="1:15" ht="15" customHeight="1">
      <c r="A70" s="452" t="s">
        <v>330</v>
      </c>
      <c r="B70" s="448" t="s">
        <v>295</v>
      </c>
      <c r="C70" s="692">
        <v>56724</v>
      </c>
      <c r="D70" s="693" t="e">
        <f t="shared" si="1"/>
        <v>#VALUE!</v>
      </c>
      <c r="E70" s="689"/>
      <c r="F70" s="689"/>
      <c r="K70" s="702"/>
      <c r="L70" s="703"/>
      <c r="N70" s="702"/>
      <c r="O70" s="703"/>
    </row>
    <row r="71" spans="1:15" ht="15" customHeight="1">
      <c r="A71" s="452" t="s">
        <v>331</v>
      </c>
      <c r="B71" s="448" t="s">
        <v>332</v>
      </c>
      <c r="C71" s="692">
        <v>7753</v>
      </c>
      <c r="D71" s="693" t="e">
        <f t="shared" si="1"/>
        <v>#VALUE!</v>
      </c>
      <c r="E71" s="689"/>
      <c r="F71" s="689"/>
      <c r="K71" s="702"/>
      <c r="L71" s="703"/>
      <c r="N71" s="702"/>
      <c r="O71" s="703"/>
    </row>
    <row r="72" spans="1:15" ht="15" customHeight="1">
      <c r="A72" s="452" t="s">
        <v>333</v>
      </c>
      <c r="B72" s="448" t="s">
        <v>287</v>
      </c>
      <c r="C72" s="692">
        <v>4836</v>
      </c>
      <c r="D72" s="693" t="e">
        <f t="shared" si="1"/>
        <v>#VALUE!</v>
      </c>
      <c r="E72" s="689"/>
      <c r="F72" s="689"/>
      <c r="K72" s="702"/>
      <c r="N72" s="702"/>
      <c r="O72" s="703"/>
    </row>
    <row r="73" spans="1:15" ht="15" customHeight="1">
      <c r="A73" s="452" t="s">
        <v>334</v>
      </c>
      <c r="B73" s="448" t="s">
        <v>309</v>
      </c>
      <c r="C73" s="692">
        <v>2912</v>
      </c>
      <c r="D73" s="693" t="e">
        <f t="shared" si="1"/>
        <v>#VALUE!</v>
      </c>
      <c r="E73" s="689"/>
      <c r="F73" s="689"/>
      <c r="N73" s="711"/>
      <c r="O73" s="712"/>
    </row>
    <row r="74" spans="1:15" ht="15" customHeight="1">
      <c r="A74" s="452" t="s">
        <v>335</v>
      </c>
      <c r="B74" s="448" t="s">
        <v>336</v>
      </c>
      <c r="C74" s="692">
        <v>2186</v>
      </c>
      <c r="D74" s="693" t="e">
        <f t="shared" si="1"/>
        <v>#VALUE!</v>
      </c>
      <c r="E74" s="689"/>
      <c r="F74" s="689"/>
    </row>
    <row r="75" spans="1:15" ht="15" customHeight="1">
      <c r="A75" s="452" t="s">
        <v>298</v>
      </c>
      <c r="B75" s="448" t="s">
        <v>307</v>
      </c>
      <c r="C75" s="692">
        <v>845</v>
      </c>
      <c r="D75" s="693" t="e">
        <f t="shared" si="1"/>
        <v>#VALUE!</v>
      </c>
      <c r="E75" s="689"/>
      <c r="F75" s="689"/>
    </row>
    <row r="76" spans="1:15" ht="15" customHeight="1">
      <c r="A76" s="452" t="s">
        <v>302</v>
      </c>
      <c r="B76" s="448" t="s">
        <v>303</v>
      </c>
      <c r="C76" s="692">
        <v>190</v>
      </c>
      <c r="D76" s="693" t="e">
        <f t="shared" si="1"/>
        <v>#VALUE!</v>
      </c>
      <c r="E76" s="689"/>
      <c r="F76" s="689"/>
    </row>
    <row r="77" spans="1:15" ht="15" customHeight="1">
      <c r="A77" s="452" t="s">
        <v>337</v>
      </c>
      <c r="B77" s="448" t="s">
        <v>316</v>
      </c>
      <c r="C77" s="692">
        <v>8</v>
      </c>
      <c r="D77" s="693" t="e">
        <f t="shared" si="1"/>
        <v>#VALUE!</v>
      </c>
      <c r="E77" s="689"/>
      <c r="F77" s="689"/>
    </row>
    <row r="78" spans="1:15" ht="15" customHeight="1">
      <c r="A78" s="452" t="s">
        <v>338</v>
      </c>
      <c r="B78" s="448" t="s">
        <v>339</v>
      </c>
      <c r="C78" s="692">
        <v>1</v>
      </c>
      <c r="D78" s="693" t="e">
        <f t="shared" si="1"/>
        <v>#VALUE!</v>
      </c>
    </row>
    <row r="79" spans="1:15" ht="15">
      <c r="A79" s="452" t="s">
        <v>340</v>
      </c>
      <c r="B79" s="448" t="s">
        <v>341</v>
      </c>
      <c r="C79" s="692">
        <v>8</v>
      </c>
      <c r="D79" s="693" t="e">
        <f t="shared" si="1"/>
        <v>#VALUE!</v>
      </c>
    </row>
    <row r="80" spans="1:15" ht="15">
      <c r="A80" s="452" t="s">
        <v>342</v>
      </c>
      <c r="B80" s="448" t="s">
        <v>343</v>
      </c>
      <c r="C80" s="692">
        <v>0</v>
      </c>
      <c r="D80" s="693" t="e">
        <f t="shared" si="1"/>
        <v>#VALUE!</v>
      </c>
    </row>
    <row r="81" spans="1:4" ht="15">
      <c r="A81" s="696" t="s">
        <v>344</v>
      </c>
      <c r="B81" s="696"/>
      <c r="C81" s="697">
        <v>4098416</v>
      </c>
      <c r="D81" s="698" t="e">
        <f>SUM(D65:D80)</f>
        <v>#VALUE!</v>
      </c>
    </row>
    <row r="82" spans="1:4" ht="15">
      <c r="A82" s="778"/>
      <c r="B82" s="778"/>
      <c r="C82" s="697"/>
      <c r="D82" s="698"/>
    </row>
    <row r="83" spans="1:4">
      <c r="A83" s="468"/>
      <c r="B83" s="469"/>
    </row>
    <row r="84" spans="1:4">
      <c r="A84" s="468"/>
      <c r="B84" s="469"/>
    </row>
    <row r="85" spans="1:4">
      <c r="A85" s="468"/>
      <c r="B85" s="469"/>
    </row>
    <row r="86" spans="1:4">
      <c r="A86" s="706"/>
      <c r="B86" s="707"/>
    </row>
    <row r="87" spans="1:4">
      <c r="A87" s="708"/>
      <c r="B87" s="709"/>
    </row>
    <row r="88" spans="1:4">
      <c r="A88" s="36"/>
      <c r="B88" s="710"/>
    </row>
    <row r="89" spans="1:4">
      <c r="A89" s="468"/>
      <c r="B89" s="469"/>
    </row>
    <row r="90" spans="1:4">
      <c r="A90" s="468"/>
      <c r="B90" s="469"/>
    </row>
    <row r="91" spans="1:4">
      <c r="A91" s="468"/>
      <c r="B91" s="469"/>
    </row>
  </sheetData>
  <sheetProtection autoFilter="0"/>
  <sortState ref="A4:F9">
    <sortCondition descending="1" ref="F4:F9"/>
  </sortState>
  <mergeCells count="4">
    <mergeCell ref="A1:F1"/>
    <mergeCell ref="X1:Z1"/>
    <mergeCell ref="A61:B61"/>
    <mergeCell ref="A82:B82"/>
  </mergeCells>
  <printOptions horizontalCentered="1"/>
  <pageMargins left="0.74803149606299202" right="0.74803149606299202" top="0.98425196850393704" bottom="0.98425196850393704" header="0" footer="0"/>
  <pageSetup paperSize="9" scale="79" orientation="landscape"/>
  <headerFooter alignWithMargins="0"/>
  <rowBreaks count="1" manualBreakCount="1">
    <brk id="27" max="16383" man="1"/>
  </rowBreaks>
  <colBreaks count="1" manualBreakCount="1">
    <brk id="9" max="1048575" man="1"/>
  </colBreaks>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W144"/>
  <sheetViews>
    <sheetView showGridLines="0" showRowColHeaders="0" workbookViewId="0">
      <pane xSplit="2" ySplit="5" topLeftCell="C6" activePane="bottomRight" state="frozen"/>
      <selection pane="topRight"/>
      <selection pane="bottomLeft"/>
      <selection pane="bottomRight" activeCell="T1" sqref="T1:XFD1048576"/>
    </sheetView>
  </sheetViews>
  <sheetFormatPr baseColWidth="10" defaultColWidth="0" defaultRowHeight="12.75"/>
  <cols>
    <col min="1" max="1" width="22.28515625" customWidth="1"/>
    <col min="2" max="2" width="20.140625" style="193" customWidth="1"/>
    <col min="3" max="13" width="11.42578125" style="24" customWidth="1"/>
    <col min="14" max="14" width="12.42578125" style="24" customWidth="1"/>
    <col min="15" max="17" width="11.42578125" style="24" customWidth="1"/>
    <col min="18" max="18" width="15.140625" style="24" customWidth="1"/>
    <col min="19" max="19" width="11.42578125" style="24" customWidth="1"/>
    <col min="20" max="23" width="0" style="24" hidden="1" customWidth="1"/>
    <col min="24" max="16384" width="11.42578125" style="24" hidden="1"/>
  </cols>
  <sheetData>
    <row r="1" spans="1:23" ht="58.5" customHeight="1">
      <c r="A1" s="261"/>
      <c r="B1" s="262"/>
      <c r="C1" s="263"/>
      <c r="D1" s="984" t="s">
        <v>950</v>
      </c>
      <c r="E1" s="984"/>
      <c r="F1" s="984"/>
      <c r="G1" s="984"/>
      <c r="H1" s="984"/>
      <c r="I1" s="984"/>
      <c r="J1" s="984"/>
      <c r="K1" s="984"/>
      <c r="L1" s="984"/>
      <c r="M1" s="984"/>
      <c r="N1" s="984"/>
      <c r="O1" s="984"/>
      <c r="P1" s="984"/>
      <c r="Q1" s="985"/>
      <c r="R1" s="270" t="s">
        <v>509</v>
      </c>
      <c r="S1" s="168" t="s">
        <v>530</v>
      </c>
    </row>
    <row r="2" spans="1:23" ht="15" customHeight="1">
      <c r="A2" s="976" t="s">
        <v>904</v>
      </c>
      <c r="B2" s="781" t="s">
        <v>905</v>
      </c>
      <c r="C2" s="977" t="s">
        <v>524</v>
      </c>
      <c r="D2" s="978" t="s">
        <v>951</v>
      </c>
      <c r="E2" s="979"/>
      <c r="F2" s="979"/>
      <c r="G2" s="979"/>
      <c r="H2" s="979"/>
      <c r="I2" s="979"/>
      <c r="J2" s="979"/>
      <c r="K2" s="979"/>
      <c r="L2" s="979"/>
      <c r="M2" s="979"/>
      <c r="N2" s="979"/>
      <c r="O2" s="979"/>
      <c r="P2" s="979"/>
      <c r="Q2" s="980"/>
      <c r="R2" s="781" t="s">
        <v>952</v>
      </c>
    </row>
    <row r="3" spans="1:23" ht="12.75" customHeight="1">
      <c r="A3" s="976"/>
      <c r="B3" s="781"/>
      <c r="C3" s="977"/>
      <c r="D3" s="981"/>
      <c r="E3" s="982"/>
      <c r="F3" s="982"/>
      <c r="G3" s="982"/>
      <c r="H3" s="982"/>
      <c r="I3" s="982"/>
      <c r="J3" s="982"/>
      <c r="K3" s="982"/>
      <c r="L3" s="982"/>
      <c r="M3" s="982"/>
      <c r="N3" s="982"/>
      <c r="O3" s="982"/>
      <c r="P3" s="982"/>
      <c r="Q3" s="983"/>
      <c r="R3" s="781"/>
    </row>
    <row r="4" spans="1:23" ht="18.75" customHeight="1">
      <c r="A4" s="976"/>
      <c r="B4" s="781"/>
      <c r="C4" s="977"/>
      <c r="D4" s="264" t="s">
        <v>953</v>
      </c>
      <c r="E4" s="264" t="s">
        <v>688</v>
      </c>
      <c r="F4" s="264" t="s">
        <v>954</v>
      </c>
      <c r="G4" s="264" t="s">
        <v>688</v>
      </c>
      <c r="H4" s="264" t="s">
        <v>955</v>
      </c>
      <c r="I4" s="264" t="s">
        <v>688</v>
      </c>
      <c r="J4" s="264" t="s">
        <v>956</v>
      </c>
      <c r="K4" s="264" t="s">
        <v>688</v>
      </c>
      <c r="L4" s="264" t="s">
        <v>957</v>
      </c>
      <c r="M4" s="264" t="s">
        <v>688</v>
      </c>
      <c r="N4" s="264" t="s">
        <v>958</v>
      </c>
      <c r="O4" s="264" t="s">
        <v>688</v>
      </c>
      <c r="P4" s="264" t="s">
        <v>959</v>
      </c>
      <c r="Q4" s="264" t="s">
        <v>688</v>
      </c>
      <c r="R4" s="781"/>
    </row>
    <row r="5" spans="1:23" ht="20.25" customHeight="1">
      <c r="A5" s="976"/>
      <c r="B5" s="201" t="s">
        <v>928</v>
      </c>
      <c r="C5" s="202">
        <v>6951825</v>
      </c>
      <c r="D5" s="203">
        <v>24330</v>
      </c>
      <c r="E5" s="265">
        <v>0.89617913858509801</v>
      </c>
      <c r="F5" s="203">
        <v>139415</v>
      </c>
      <c r="G5" s="266">
        <v>5.1352574848270196</v>
      </c>
      <c r="H5" s="203">
        <v>386524</v>
      </c>
      <c r="I5" s="265">
        <v>14.237350816377599</v>
      </c>
      <c r="J5" s="203">
        <v>1237671</v>
      </c>
      <c r="K5" s="268">
        <v>45.588776433693198</v>
      </c>
      <c r="L5" s="203">
        <v>452403</v>
      </c>
      <c r="M5" s="268">
        <v>16.663959343744899</v>
      </c>
      <c r="N5" s="203">
        <v>401815</v>
      </c>
      <c r="O5" s="269">
        <v>14.800584487076501</v>
      </c>
      <c r="P5" s="203">
        <v>72701</v>
      </c>
      <c r="Q5" s="269">
        <v>2.6778922956956501</v>
      </c>
      <c r="R5" s="271">
        <v>2714859</v>
      </c>
    </row>
    <row r="6" spans="1:23" ht="24.75" customHeight="1">
      <c r="A6" s="240">
        <v>1</v>
      </c>
      <c r="B6" s="206" t="s">
        <v>532</v>
      </c>
      <c r="C6" s="207">
        <v>112011</v>
      </c>
      <c r="D6" s="207">
        <v>539</v>
      </c>
      <c r="E6" s="241">
        <v>0.92198217615162203</v>
      </c>
      <c r="F6" s="207">
        <v>3018</v>
      </c>
      <c r="G6" s="241">
        <v>5.1624159696207697</v>
      </c>
      <c r="H6" s="207">
        <v>8866</v>
      </c>
      <c r="I6" s="241">
        <v>15.1656659995553</v>
      </c>
      <c r="J6" s="207">
        <v>24511</v>
      </c>
      <c r="K6" s="241">
        <v>41.927096696943302</v>
      </c>
      <c r="L6" s="207">
        <v>10055</v>
      </c>
      <c r="M6" s="241">
        <v>17.199500521715301</v>
      </c>
      <c r="N6" s="207">
        <v>9624</v>
      </c>
      <c r="O6" s="241">
        <v>16.462256889208199</v>
      </c>
      <c r="P6" s="207">
        <v>1848</v>
      </c>
      <c r="Q6" s="241">
        <v>3.1610817468055599</v>
      </c>
      <c r="R6" s="272">
        <v>58461</v>
      </c>
      <c r="S6"/>
      <c r="T6"/>
      <c r="U6"/>
      <c r="V6"/>
      <c r="W6"/>
    </row>
    <row r="7" spans="1:23" ht="15">
      <c r="A7" s="210">
        <v>142</v>
      </c>
      <c r="B7" s="210" t="s">
        <v>67</v>
      </c>
      <c r="C7" s="225">
        <v>4850</v>
      </c>
      <c r="D7" s="212">
        <v>21</v>
      </c>
      <c r="E7" s="243">
        <v>0.71672354948805495</v>
      </c>
      <c r="F7" s="212">
        <v>121</v>
      </c>
      <c r="G7" s="243">
        <v>4.1296928327645102</v>
      </c>
      <c r="H7" s="212">
        <v>368</v>
      </c>
      <c r="I7" s="243">
        <v>12.559726962457299</v>
      </c>
      <c r="J7" s="212">
        <v>1124</v>
      </c>
      <c r="K7" s="243">
        <v>38.361774744027301</v>
      </c>
      <c r="L7" s="212">
        <v>564</v>
      </c>
      <c r="M7" s="243">
        <v>19.249146757679199</v>
      </c>
      <c r="N7" s="212">
        <v>594</v>
      </c>
      <c r="O7" s="243">
        <v>20.273037542662099</v>
      </c>
      <c r="P7" s="212">
        <v>138</v>
      </c>
      <c r="Q7" s="243">
        <v>4.7098976109214998</v>
      </c>
      <c r="R7" s="216">
        <v>2930</v>
      </c>
      <c r="S7"/>
      <c r="T7"/>
      <c r="U7"/>
      <c r="V7"/>
      <c r="W7"/>
    </row>
    <row r="8" spans="1:23" ht="15">
      <c r="A8" s="210">
        <v>425</v>
      </c>
      <c r="B8" s="210" t="s">
        <v>147</v>
      </c>
      <c r="C8" s="225">
        <v>8785</v>
      </c>
      <c r="D8" s="212">
        <v>46</v>
      </c>
      <c r="E8" s="243">
        <v>0.81661636783241598</v>
      </c>
      <c r="F8" s="212">
        <v>234</v>
      </c>
      <c r="G8" s="243">
        <v>4.1540919581040301</v>
      </c>
      <c r="H8" s="212">
        <v>825</v>
      </c>
      <c r="I8" s="243">
        <v>14.645837031777001</v>
      </c>
      <c r="J8" s="212">
        <v>2336</v>
      </c>
      <c r="K8" s="243">
        <v>41.4699094620984</v>
      </c>
      <c r="L8" s="212">
        <v>989</v>
      </c>
      <c r="M8" s="243">
        <v>17.5572519083969</v>
      </c>
      <c r="N8" s="212">
        <v>1002</v>
      </c>
      <c r="O8" s="243">
        <v>17.7880347949583</v>
      </c>
      <c r="P8" s="212">
        <v>201</v>
      </c>
      <c r="Q8" s="243">
        <v>3.5682584768329502</v>
      </c>
      <c r="R8" s="216">
        <v>5633</v>
      </c>
      <c r="S8"/>
      <c r="T8"/>
      <c r="U8"/>
      <c r="V8"/>
      <c r="W8"/>
    </row>
    <row r="9" spans="1:23" ht="15">
      <c r="A9" s="210">
        <v>579</v>
      </c>
      <c r="B9" s="210" t="s">
        <v>171</v>
      </c>
      <c r="C9" s="225">
        <v>42468</v>
      </c>
      <c r="D9" s="212">
        <v>234</v>
      </c>
      <c r="E9" s="243">
        <v>0.93108387712875995</v>
      </c>
      <c r="F9" s="212">
        <v>1295</v>
      </c>
      <c r="G9" s="243">
        <v>5.1527932516313903</v>
      </c>
      <c r="H9" s="212">
        <v>3593</v>
      </c>
      <c r="I9" s="243">
        <v>14.296514403947199</v>
      </c>
      <c r="J9" s="212">
        <v>10477</v>
      </c>
      <c r="K9" s="243">
        <v>41.687887951615501</v>
      </c>
      <c r="L9" s="212">
        <v>4434</v>
      </c>
      <c r="M9" s="243">
        <v>17.642845774311599</v>
      </c>
      <c r="N9" s="212">
        <v>4331</v>
      </c>
      <c r="O9" s="243">
        <v>17.2330097087379</v>
      </c>
      <c r="P9" s="212">
        <v>768</v>
      </c>
      <c r="Q9" s="243">
        <v>3.0558650326277301</v>
      </c>
      <c r="R9" s="216">
        <v>25132</v>
      </c>
      <c r="S9"/>
      <c r="T9"/>
      <c r="U9"/>
      <c r="V9"/>
      <c r="W9"/>
    </row>
    <row r="10" spans="1:23" ht="15">
      <c r="A10" s="210">
        <v>585</v>
      </c>
      <c r="B10" s="210" t="s">
        <v>173</v>
      </c>
      <c r="C10" s="225">
        <v>15350</v>
      </c>
      <c r="D10" s="212">
        <v>51</v>
      </c>
      <c r="E10" s="243">
        <v>0.75410320863522096</v>
      </c>
      <c r="F10" s="212">
        <v>287</v>
      </c>
      <c r="G10" s="243">
        <v>4.2436788407511497</v>
      </c>
      <c r="H10" s="212">
        <v>901</v>
      </c>
      <c r="I10" s="243">
        <v>13.322490019222201</v>
      </c>
      <c r="J10" s="212">
        <v>2606</v>
      </c>
      <c r="K10" s="243">
        <v>38.533195327517397</v>
      </c>
      <c r="L10" s="212">
        <v>1268</v>
      </c>
      <c r="M10" s="243">
        <v>18.749075853910998</v>
      </c>
      <c r="N10" s="212">
        <v>1379</v>
      </c>
      <c r="O10" s="243">
        <v>20.3903593079994</v>
      </c>
      <c r="P10" s="212">
        <v>271</v>
      </c>
      <c r="Q10" s="243">
        <v>4.00709744196363</v>
      </c>
      <c r="R10" s="216">
        <v>6763</v>
      </c>
      <c r="S10"/>
      <c r="T10"/>
      <c r="U10"/>
      <c r="V10"/>
      <c r="W10"/>
    </row>
    <row r="11" spans="1:23" ht="15">
      <c r="A11" s="210">
        <v>591</v>
      </c>
      <c r="B11" s="210" t="s">
        <v>175</v>
      </c>
      <c r="C11" s="225">
        <v>19688</v>
      </c>
      <c r="D11" s="212">
        <v>109</v>
      </c>
      <c r="E11" s="243">
        <v>1.13518017079775</v>
      </c>
      <c r="F11" s="212">
        <v>609</v>
      </c>
      <c r="G11" s="243">
        <v>6.3424286606956901</v>
      </c>
      <c r="H11" s="212">
        <v>1485</v>
      </c>
      <c r="I11" s="243">
        <v>15.465528014996901</v>
      </c>
      <c r="J11" s="212">
        <v>4328</v>
      </c>
      <c r="K11" s="243">
        <v>45.073942928556498</v>
      </c>
      <c r="L11" s="212">
        <v>1554</v>
      </c>
      <c r="M11" s="243">
        <v>16.184128306602801</v>
      </c>
      <c r="N11" s="212">
        <v>1288</v>
      </c>
      <c r="O11" s="243">
        <v>13.413872109977101</v>
      </c>
      <c r="P11" s="212">
        <v>229</v>
      </c>
      <c r="Q11" s="243">
        <v>2.3849198083732599</v>
      </c>
      <c r="R11" s="216">
        <v>9602</v>
      </c>
      <c r="S11"/>
      <c r="T11"/>
      <c r="U11"/>
      <c r="V11"/>
      <c r="W11"/>
    </row>
    <row r="12" spans="1:23" ht="15">
      <c r="A12" s="210">
        <v>893</v>
      </c>
      <c r="B12" s="210" t="s">
        <v>265</v>
      </c>
      <c r="C12" s="225">
        <v>20870</v>
      </c>
      <c r="D12" s="212">
        <v>78</v>
      </c>
      <c r="E12" s="243">
        <v>0.92846089751220096</v>
      </c>
      <c r="F12" s="212">
        <v>472</v>
      </c>
      <c r="G12" s="243">
        <v>5.6183787644328103</v>
      </c>
      <c r="H12" s="212">
        <v>1694</v>
      </c>
      <c r="I12" s="243">
        <v>20.1642661587906</v>
      </c>
      <c r="J12" s="212">
        <v>3640</v>
      </c>
      <c r="K12" s="243">
        <v>43.328175217236002</v>
      </c>
      <c r="L12" s="212">
        <v>1246</v>
      </c>
      <c r="M12" s="243">
        <v>14.831567670515399</v>
      </c>
      <c r="N12" s="212">
        <v>1030</v>
      </c>
      <c r="O12" s="243">
        <v>12.260445185097</v>
      </c>
      <c r="P12" s="212">
        <v>241</v>
      </c>
      <c r="Q12" s="243">
        <v>2.8687061064159001</v>
      </c>
      <c r="R12" s="216">
        <v>8401</v>
      </c>
      <c r="S12"/>
      <c r="T12"/>
      <c r="U12"/>
      <c r="V12"/>
      <c r="W12"/>
    </row>
    <row r="13" spans="1:23">
      <c r="A13" s="240">
        <v>2</v>
      </c>
      <c r="B13" s="206" t="s">
        <v>533</v>
      </c>
      <c r="C13" s="267">
        <v>270335</v>
      </c>
      <c r="D13" s="267">
        <v>2801</v>
      </c>
      <c r="E13" s="245">
        <v>1.23657907748817</v>
      </c>
      <c r="F13" s="267">
        <v>15331</v>
      </c>
      <c r="G13" s="245">
        <v>6.7682948364766498</v>
      </c>
      <c r="H13" s="267">
        <v>41324</v>
      </c>
      <c r="I13" s="245">
        <v>18.243625061806899</v>
      </c>
      <c r="J13" s="267">
        <v>104039</v>
      </c>
      <c r="K13" s="245">
        <v>45.930899908172599</v>
      </c>
      <c r="L13" s="267">
        <v>32842</v>
      </c>
      <c r="M13" s="245">
        <v>14.4990110899202</v>
      </c>
      <c r="N13" s="267">
        <v>25669</v>
      </c>
      <c r="O13" s="245">
        <v>11.332291445927799</v>
      </c>
      <c r="P13" s="267">
        <v>4506</v>
      </c>
      <c r="Q13" s="245">
        <v>1.9892985802076699</v>
      </c>
      <c r="R13" s="244">
        <v>226512</v>
      </c>
      <c r="S13"/>
      <c r="T13"/>
      <c r="U13"/>
      <c r="V13"/>
      <c r="W13"/>
    </row>
    <row r="14" spans="1:23" ht="15">
      <c r="A14" s="210">
        <v>120</v>
      </c>
      <c r="B14" s="210" t="s">
        <v>57</v>
      </c>
      <c r="C14" s="225">
        <v>31368</v>
      </c>
      <c r="D14" s="212">
        <v>255</v>
      </c>
      <c r="E14" s="243">
        <v>1.1241899219679901</v>
      </c>
      <c r="F14" s="212">
        <v>1545</v>
      </c>
      <c r="G14" s="243">
        <v>6.8112683507472598</v>
      </c>
      <c r="H14" s="212">
        <v>4258</v>
      </c>
      <c r="I14" s="243">
        <v>18.771767402900899</v>
      </c>
      <c r="J14" s="212">
        <v>10284</v>
      </c>
      <c r="K14" s="243">
        <v>45.337918264779802</v>
      </c>
      <c r="L14" s="212">
        <v>3287</v>
      </c>
      <c r="M14" s="243">
        <v>14.4910285235639</v>
      </c>
      <c r="N14" s="212">
        <v>2525</v>
      </c>
      <c r="O14" s="243">
        <v>11.1316845214478</v>
      </c>
      <c r="P14" s="212">
        <v>529</v>
      </c>
      <c r="Q14" s="243">
        <v>2.3321430145924298</v>
      </c>
      <c r="R14" s="216">
        <v>22683</v>
      </c>
      <c r="S14"/>
      <c r="T14"/>
      <c r="U14"/>
      <c r="V14"/>
      <c r="W14"/>
    </row>
    <row r="15" spans="1:23" ht="15">
      <c r="A15" s="210">
        <v>154</v>
      </c>
      <c r="B15" s="210" t="s">
        <v>77</v>
      </c>
      <c r="C15" s="225">
        <v>98488</v>
      </c>
      <c r="D15" s="212">
        <v>947</v>
      </c>
      <c r="E15" s="243">
        <v>1.19881005126907</v>
      </c>
      <c r="F15" s="212">
        <v>4717</v>
      </c>
      <c r="G15" s="243">
        <v>5.97126400405089</v>
      </c>
      <c r="H15" s="212">
        <v>13635</v>
      </c>
      <c r="I15" s="243">
        <v>17.2605861130451</v>
      </c>
      <c r="J15" s="212">
        <v>35628</v>
      </c>
      <c r="K15" s="243">
        <v>45.101588708146103</v>
      </c>
      <c r="L15" s="212">
        <v>12377</v>
      </c>
      <c r="M15" s="243">
        <v>15.668080258244199</v>
      </c>
      <c r="N15" s="212">
        <v>9991</v>
      </c>
      <c r="O15" s="243">
        <v>12.647635926324501</v>
      </c>
      <c r="P15" s="212">
        <v>1700</v>
      </c>
      <c r="Q15" s="243">
        <v>2.1520349389201798</v>
      </c>
      <c r="R15" s="216">
        <v>78995</v>
      </c>
      <c r="S15"/>
      <c r="T15"/>
      <c r="U15"/>
      <c r="V15"/>
      <c r="W15"/>
    </row>
    <row r="16" spans="1:23" ht="15">
      <c r="A16" s="210">
        <v>250</v>
      </c>
      <c r="B16" s="210" t="s">
        <v>99</v>
      </c>
      <c r="C16" s="225">
        <v>56681</v>
      </c>
      <c r="D16" s="212">
        <v>652</v>
      </c>
      <c r="E16" s="243">
        <v>1.3400748139926799</v>
      </c>
      <c r="F16" s="212">
        <v>3461</v>
      </c>
      <c r="G16" s="243">
        <v>7.1134952932955198</v>
      </c>
      <c r="H16" s="212">
        <v>9219</v>
      </c>
      <c r="I16" s="243">
        <v>18.9480823776051</v>
      </c>
      <c r="J16" s="212">
        <v>22729</v>
      </c>
      <c r="K16" s="243">
        <v>46.715583508036303</v>
      </c>
      <c r="L16" s="212">
        <v>6565</v>
      </c>
      <c r="M16" s="243">
        <v>13.493237966045999</v>
      </c>
      <c r="N16" s="212">
        <v>5209</v>
      </c>
      <c r="O16" s="243">
        <v>10.706211205656301</v>
      </c>
      <c r="P16" s="212">
        <v>819</v>
      </c>
      <c r="Q16" s="243">
        <v>1.68331483536811</v>
      </c>
      <c r="R16" s="216">
        <v>48654</v>
      </c>
      <c r="S16"/>
      <c r="T16"/>
      <c r="U16"/>
      <c r="V16"/>
      <c r="W16"/>
    </row>
    <row r="17" spans="1:23" ht="15">
      <c r="A17" s="210">
        <v>495</v>
      </c>
      <c r="B17" s="210" t="s">
        <v>161</v>
      </c>
      <c r="C17" s="225">
        <v>28100</v>
      </c>
      <c r="D17" s="212">
        <v>382</v>
      </c>
      <c r="E17" s="243">
        <v>1.44581961318648</v>
      </c>
      <c r="F17" s="212">
        <v>2152</v>
      </c>
      <c r="G17" s="243">
        <v>8.1450361454903302</v>
      </c>
      <c r="H17" s="212">
        <v>5177</v>
      </c>
      <c r="I17" s="243">
        <v>19.5942621399644</v>
      </c>
      <c r="J17" s="212">
        <v>11934</v>
      </c>
      <c r="K17" s="243">
        <v>45.168615873736798</v>
      </c>
      <c r="L17" s="212">
        <v>3463</v>
      </c>
      <c r="M17" s="243">
        <v>13.106998221112001</v>
      </c>
      <c r="N17" s="212">
        <v>2764</v>
      </c>
      <c r="O17" s="243">
        <v>10.461375421066601</v>
      </c>
      <c r="P17" s="212">
        <v>549</v>
      </c>
      <c r="Q17" s="243">
        <v>2.0778925854433998</v>
      </c>
      <c r="R17" s="216">
        <v>26421</v>
      </c>
      <c r="S17"/>
      <c r="T17"/>
      <c r="U17"/>
      <c r="V17"/>
      <c r="W17"/>
    </row>
    <row r="18" spans="1:23" ht="15">
      <c r="A18" s="210">
        <v>790</v>
      </c>
      <c r="B18" s="210" t="s">
        <v>234</v>
      </c>
      <c r="C18" s="225">
        <v>29306</v>
      </c>
      <c r="D18" s="212">
        <v>268</v>
      </c>
      <c r="E18" s="243">
        <v>1.06100795755968</v>
      </c>
      <c r="F18" s="212">
        <v>1614</v>
      </c>
      <c r="G18" s="243">
        <v>6.3898016548556997</v>
      </c>
      <c r="H18" s="212">
        <v>4405</v>
      </c>
      <c r="I18" s="243">
        <v>17.439328556158198</v>
      </c>
      <c r="J18" s="212">
        <v>11990</v>
      </c>
      <c r="K18" s="243">
        <v>47.468229146047001</v>
      </c>
      <c r="L18" s="212">
        <v>3823</v>
      </c>
      <c r="M18" s="243">
        <v>15.135199334890499</v>
      </c>
      <c r="N18" s="212">
        <v>2657</v>
      </c>
      <c r="O18" s="243">
        <v>10.5190229225227</v>
      </c>
      <c r="P18" s="212">
        <v>502</v>
      </c>
      <c r="Q18" s="243">
        <v>1.9874104279662701</v>
      </c>
      <c r="R18" s="216">
        <v>25259</v>
      </c>
      <c r="S18"/>
      <c r="T18"/>
      <c r="U18"/>
      <c r="V18"/>
      <c r="W18"/>
    </row>
    <row r="19" spans="1:23" ht="15">
      <c r="A19" s="210">
        <v>895</v>
      </c>
      <c r="B19" s="210" t="s">
        <v>267</v>
      </c>
      <c r="C19" s="225">
        <v>26392</v>
      </c>
      <c r="D19" s="212">
        <v>297</v>
      </c>
      <c r="E19" s="243">
        <v>1.21224489795918</v>
      </c>
      <c r="F19" s="212">
        <v>1842</v>
      </c>
      <c r="G19" s="243">
        <v>7.5183673469387804</v>
      </c>
      <c r="H19" s="212">
        <v>4630</v>
      </c>
      <c r="I19" s="243">
        <v>18.8979591836735</v>
      </c>
      <c r="J19" s="212">
        <v>11474</v>
      </c>
      <c r="K19" s="243">
        <v>46.832653061224498</v>
      </c>
      <c r="L19" s="212">
        <v>3327</v>
      </c>
      <c r="M19" s="243">
        <v>13.5795918367347</v>
      </c>
      <c r="N19" s="212">
        <v>2523</v>
      </c>
      <c r="O19" s="243">
        <v>10.2979591836735</v>
      </c>
      <c r="P19" s="212">
        <v>407</v>
      </c>
      <c r="Q19" s="243">
        <v>1.6612244897959201</v>
      </c>
      <c r="R19" s="216">
        <v>24500</v>
      </c>
      <c r="S19"/>
      <c r="T19"/>
      <c r="U19"/>
      <c r="V19"/>
      <c r="W19"/>
    </row>
    <row r="20" spans="1:23">
      <c r="A20" s="240">
        <v>3</v>
      </c>
      <c r="B20" s="206" t="s">
        <v>699</v>
      </c>
      <c r="C20" s="267">
        <v>546872</v>
      </c>
      <c r="D20" s="267">
        <v>5016</v>
      </c>
      <c r="E20" s="245">
        <v>1.25927952942712</v>
      </c>
      <c r="F20" s="267">
        <v>28173</v>
      </c>
      <c r="G20" s="245">
        <v>7.07290314644146</v>
      </c>
      <c r="H20" s="267">
        <v>72193</v>
      </c>
      <c r="I20" s="245">
        <v>18.124235858838201</v>
      </c>
      <c r="J20" s="267">
        <v>186922</v>
      </c>
      <c r="K20" s="245">
        <v>46.9272424640304</v>
      </c>
      <c r="L20" s="267">
        <v>56499</v>
      </c>
      <c r="M20" s="245">
        <v>14.1842173311609</v>
      </c>
      <c r="N20" s="267">
        <v>40931</v>
      </c>
      <c r="O20" s="245">
        <v>10.2758314232419</v>
      </c>
      <c r="P20" s="267">
        <v>8589</v>
      </c>
      <c r="Q20" s="245">
        <v>2.1562902468599598</v>
      </c>
      <c r="R20" s="272">
        <v>398323</v>
      </c>
      <c r="S20"/>
      <c r="T20"/>
      <c r="U20"/>
      <c r="V20"/>
      <c r="W20"/>
    </row>
    <row r="21" spans="1:23" ht="15">
      <c r="A21" s="210">
        <v>45</v>
      </c>
      <c r="B21" s="210" t="s">
        <v>32</v>
      </c>
      <c r="C21" s="225">
        <v>132328</v>
      </c>
      <c r="D21" s="212">
        <v>703</v>
      </c>
      <c r="E21" s="243">
        <v>1.0613403384815101</v>
      </c>
      <c r="F21" s="212">
        <v>3816</v>
      </c>
      <c r="G21" s="243">
        <v>5.7611304859821502</v>
      </c>
      <c r="H21" s="212">
        <v>10244</v>
      </c>
      <c r="I21" s="243">
        <v>15.465676283648101</v>
      </c>
      <c r="J21" s="212">
        <v>32777</v>
      </c>
      <c r="K21" s="243">
        <v>49.484427132871403</v>
      </c>
      <c r="L21" s="212">
        <v>9816</v>
      </c>
      <c r="M21" s="243">
        <v>14.819511753249699</v>
      </c>
      <c r="N21" s="212">
        <v>7428</v>
      </c>
      <c r="O21" s="243">
        <v>11.214276008877199</v>
      </c>
      <c r="P21" s="212">
        <v>1453</v>
      </c>
      <c r="Q21" s="243">
        <v>2.1936379968899602</v>
      </c>
      <c r="R21" s="216">
        <v>66237</v>
      </c>
      <c r="S21"/>
      <c r="T21"/>
      <c r="U21"/>
      <c r="V21"/>
      <c r="W21"/>
    </row>
    <row r="22" spans="1:23" ht="15">
      <c r="A22" s="210">
        <v>51</v>
      </c>
      <c r="B22" s="210" t="s">
        <v>35</v>
      </c>
      <c r="C22" s="225">
        <v>32478</v>
      </c>
      <c r="D22" s="212">
        <v>298</v>
      </c>
      <c r="E22" s="243">
        <v>1.19587463381356</v>
      </c>
      <c r="F22" s="212">
        <v>1661</v>
      </c>
      <c r="G22" s="243">
        <v>6.6655965327661599</v>
      </c>
      <c r="H22" s="212">
        <v>4500</v>
      </c>
      <c r="I22" s="243">
        <v>18.058509571010099</v>
      </c>
      <c r="J22" s="212">
        <v>10442</v>
      </c>
      <c r="K22" s="243">
        <v>41.9037682089971</v>
      </c>
      <c r="L22" s="212">
        <v>4138</v>
      </c>
      <c r="M22" s="243">
        <v>16.605802801075502</v>
      </c>
      <c r="N22" s="212">
        <v>3114</v>
      </c>
      <c r="O22" s="243">
        <v>12.496488623138999</v>
      </c>
      <c r="P22" s="212">
        <v>766</v>
      </c>
      <c r="Q22" s="243">
        <v>3.0739596291986002</v>
      </c>
      <c r="R22" s="216">
        <v>24919</v>
      </c>
      <c r="S22"/>
      <c r="T22"/>
      <c r="U22"/>
      <c r="V22"/>
      <c r="W22"/>
    </row>
    <row r="23" spans="1:23" ht="15">
      <c r="A23" s="210">
        <v>147</v>
      </c>
      <c r="B23" s="210" t="s">
        <v>71</v>
      </c>
      <c r="C23" s="225">
        <v>52540</v>
      </c>
      <c r="D23" s="212">
        <v>373</v>
      </c>
      <c r="E23" s="243">
        <v>1.17465516155445</v>
      </c>
      <c r="F23" s="212">
        <v>2217</v>
      </c>
      <c r="G23" s="243">
        <v>6.9817975688102303</v>
      </c>
      <c r="H23" s="212">
        <v>5232</v>
      </c>
      <c r="I23" s="243">
        <v>16.4766643572463</v>
      </c>
      <c r="J23" s="212">
        <v>15665</v>
      </c>
      <c r="K23" s="243">
        <v>49.332367575738502</v>
      </c>
      <c r="L23" s="212">
        <v>4382</v>
      </c>
      <c r="M23" s="243">
        <v>13.799836241103501</v>
      </c>
      <c r="N23" s="212">
        <v>3221</v>
      </c>
      <c r="O23" s="243">
        <v>10.143603955407199</v>
      </c>
      <c r="P23" s="212">
        <v>664</v>
      </c>
      <c r="Q23" s="243">
        <v>2.0910751401398202</v>
      </c>
      <c r="R23" s="216">
        <v>31754</v>
      </c>
      <c r="S23"/>
      <c r="T23"/>
      <c r="U23"/>
      <c r="V23"/>
      <c r="W23"/>
    </row>
    <row r="24" spans="1:23" ht="15">
      <c r="A24" s="210">
        <v>172</v>
      </c>
      <c r="B24" s="210" t="s">
        <v>79</v>
      </c>
      <c r="C24" s="225">
        <v>62675</v>
      </c>
      <c r="D24" s="212">
        <v>587</v>
      </c>
      <c r="E24" s="243">
        <v>1.3704066862772599</v>
      </c>
      <c r="F24" s="212">
        <v>2947</v>
      </c>
      <c r="G24" s="243">
        <v>6.8800485595554903</v>
      </c>
      <c r="H24" s="212">
        <v>7405</v>
      </c>
      <c r="I24" s="243">
        <v>17.2876686744175</v>
      </c>
      <c r="J24" s="212">
        <v>20372</v>
      </c>
      <c r="K24" s="243">
        <v>47.560349255264498</v>
      </c>
      <c r="L24" s="212">
        <v>6029</v>
      </c>
      <c r="M24" s="243">
        <v>14.075267311014599</v>
      </c>
      <c r="N24" s="212">
        <v>4514</v>
      </c>
      <c r="O24" s="243">
        <v>10.5383573796517</v>
      </c>
      <c r="P24" s="212">
        <v>980</v>
      </c>
      <c r="Q24" s="243">
        <v>2.28790213381893</v>
      </c>
      <c r="R24" s="216">
        <v>42834</v>
      </c>
      <c r="S24"/>
      <c r="T24"/>
      <c r="U24"/>
      <c r="V24"/>
      <c r="W24"/>
    </row>
    <row r="25" spans="1:23" ht="15">
      <c r="A25" s="210">
        <v>475</v>
      </c>
      <c r="B25" s="210" t="s">
        <v>153</v>
      </c>
      <c r="C25" s="225">
        <v>5332</v>
      </c>
      <c r="D25" s="212">
        <v>100</v>
      </c>
      <c r="E25" s="243">
        <v>2.06568890725057</v>
      </c>
      <c r="F25" s="212">
        <v>568</v>
      </c>
      <c r="G25" s="243">
        <v>11.7331129931832</v>
      </c>
      <c r="H25" s="212">
        <v>1324</v>
      </c>
      <c r="I25" s="243">
        <v>27.349721131997502</v>
      </c>
      <c r="J25" s="212">
        <v>2070</v>
      </c>
      <c r="K25" s="243">
        <v>42.759760380086803</v>
      </c>
      <c r="L25" s="212">
        <v>425</v>
      </c>
      <c r="M25" s="243">
        <v>8.7791778558149094</v>
      </c>
      <c r="N25" s="212">
        <v>283</v>
      </c>
      <c r="O25" s="243">
        <v>5.8458996075191099</v>
      </c>
      <c r="P25" s="212">
        <v>71</v>
      </c>
      <c r="Q25" s="243">
        <v>1.4666391241479</v>
      </c>
      <c r="R25" s="216">
        <v>4841</v>
      </c>
      <c r="S25"/>
      <c r="T25"/>
      <c r="U25"/>
      <c r="V25"/>
      <c r="W25"/>
    </row>
    <row r="26" spans="1:23" ht="15">
      <c r="A26" s="210">
        <v>480</v>
      </c>
      <c r="B26" s="210" t="s">
        <v>155</v>
      </c>
      <c r="C26" s="225">
        <v>15148</v>
      </c>
      <c r="D26" s="212">
        <v>281</v>
      </c>
      <c r="E26" s="243">
        <v>1.40809781519343</v>
      </c>
      <c r="F26" s="212">
        <v>1864</v>
      </c>
      <c r="G26" s="243">
        <v>9.3405492082581691</v>
      </c>
      <c r="H26" s="212">
        <v>4153</v>
      </c>
      <c r="I26" s="243">
        <v>20.8107837241932</v>
      </c>
      <c r="J26" s="212">
        <v>8991</v>
      </c>
      <c r="K26" s="243">
        <v>45.054119061936298</v>
      </c>
      <c r="L26" s="212">
        <v>2607</v>
      </c>
      <c r="M26" s="243">
        <v>13.0637402285027</v>
      </c>
      <c r="N26" s="212">
        <v>1744</v>
      </c>
      <c r="O26" s="243">
        <v>8.7392262978552804</v>
      </c>
      <c r="P26" s="212">
        <v>316</v>
      </c>
      <c r="Q26" s="243">
        <v>1.58348366406093</v>
      </c>
      <c r="R26" s="216">
        <v>19956</v>
      </c>
      <c r="S26"/>
      <c r="T26"/>
      <c r="U26"/>
      <c r="V26"/>
      <c r="W26"/>
    </row>
    <row r="27" spans="1:23" ht="15">
      <c r="A27" s="210">
        <v>490</v>
      </c>
      <c r="B27" s="210" t="s">
        <v>159</v>
      </c>
      <c r="C27" s="225">
        <v>45834</v>
      </c>
      <c r="D27" s="212">
        <v>696</v>
      </c>
      <c r="E27" s="243">
        <v>1.41019146996252</v>
      </c>
      <c r="F27" s="212">
        <v>3937</v>
      </c>
      <c r="G27" s="243">
        <v>7.9769020362678598</v>
      </c>
      <c r="H27" s="212">
        <v>9570</v>
      </c>
      <c r="I27" s="243">
        <v>19.390132711984599</v>
      </c>
      <c r="J27" s="212">
        <v>22732</v>
      </c>
      <c r="K27" s="243">
        <v>46.058150136764297</v>
      </c>
      <c r="L27" s="212">
        <v>6680</v>
      </c>
      <c r="M27" s="243">
        <v>13.534596292169001</v>
      </c>
      <c r="N27" s="212">
        <v>4703</v>
      </c>
      <c r="O27" s="243">
        <v>9.5289231080944194</v>
      </c>
      <c r="P27" s="212">
        <v>1037</v>
      </c>
      <c r="Q27" s="243">
        <v>2.1011042447573698</v>
      </c>
      <c r="R27" s="216">
        <v>49355</v>
      </c>
      <c r="S27"/>
      <c r="T27"/>
      <c r="U27"/>
      <c r="V27"/>
      <c r="W27"/>
    </row>
    <row r="28" spans="1:23" ht="15">
      <c r="A28" s="210">
        <v>659</v>
      </c>
      <c r="B28" s="210" t="s">
        <v>199</v>
      </c>
      <c r="C28" s="225">
        <v>21853</v>
      </c>
      <c r="D28" s="212">
        <v>321</v>
      </c>
      <c r="E28" s="243">
        <v>1.4940656271817501</v>
      </c>
      <c r="F28" s="212">
        <v>1639</v>
      </c>
      <c r="G28" s="243">
        <v>7.6285780777286503</v>
      </c>
      <c r="H28" s="212">
        <v>4281</v>
      </c>
      <c r="I28" s="243">
        <v>19.925529439143599</v>
      </c>
      <c r="J28" s="212">
        <v>9596</v>
      </c>
      <c r="K28" s="243">
        <v>44.663718873632803</v>
      </c>
      <c r="L28" s="212">
        <v>3088</v>
      </c>
      <c r="M28" s="243">
        <v>14.3728182452874</v>
      </c>
      <c r="N28" s="212">
        <v>2096</v>
      </c>
      <c r="O28" s="243">
        <v>9.7556434721899006</v>
      </c>
      <c r="P28" s="212">
        <v>464</v>
      </c>
      <c r="Q28" s="243">
        <v>2.15964626483593</v>
      </c>
      <c r="R28" s="216">
        <v>21485</v>
      </c>
      <c r="S28"/>
      <c r="T28"/>
      <c r="U28"/>
      <c r="V28"/>
      <c r="W28"/>
    </row>
    <row r="29" spans="1:23" ht="15">
      <c r="A29" s="210">
        <v>665</v>
      </c>
      <c r="B29" s="210" t="s">
        <v>207</v>
      </c>
      <c r="C29" s="225">
        <v>33393</v>
      </c>
      <c r="D29" s="212">
        <v>346</v>
      </c>
      <c r="E29" s="243">
        <v>1.1369610935857</v>
      </c>
      <c r="F29" s="212">
        <v>1961</v>
      </c>
      <c r="G29" s="243">
        <v>6.4438748685594103</v>
      </c>
      <c r="H29" s="212">
        <v>5304</v>
      </c>
      <c r="I29" s="243">
        <v>17.4290220820189</v>
      </c>
      <c r="J29" s="212">
        <v>13368</v>
      </c>
      <c r="K29" s="243">
        <v>43.927444794952699</v>
      </c>
      <c r="L29" s="212">
        <v>4919</v>
      </c>
      <c r="M29" s="243">
        <v>16.163906414300701</v>
      </c>
      <c r="N29" s="212">
        <v>3729</v>
      </c>
      <c r="O29" s="243">
        <v>12.253548895899099</v>
      </c>
      <c r="P29" s="212">
        <v>805</v>
      </c>
      <c r="Q29" s="243">
        <v>2.6452418506834898</v>
      </c>
      <c r="R29" s="216">
        <v>30432</v>
      </c>
      <c r="S29"/>
      <c r="T29"/>
      <c r="U29"/>
      <c r="V29"/>
      <c r="W29"/>
    </row>
    <row r="30" spans="1:23" ht="15">
      <c r="A30" s="210">
        <v>837</v>
      </c>
      <c r="B30" s="210" t="s">
        <v>242</v>
      </c>
      <c r="C30" s="225">
        <v>135464</v>
      </c>
      <c r="D30" s="212">
        <v>1203</v>
      </c>
      <c r="E30" s="243">
        <v>1.2121883879808999</v>
      </c>
      <c r="F30" s="212">
        <v>6970</v>
      </c>
      <c r="G30" s="243">
        <v>7.0232361298643697</v>
      </c>
      <c r="H30" s="212">
        <v>18358</v>
      </c>
      <c r="I30" s="243">
        <v>18.4982164809254</v>
      </c>
      <c r="J30" s="212">
        <v>47718</v>
      </c>
      <c r="K30" s="243">
        <v>48.082465085346897</v>
      </c>
      <c r="L30" s="212">
        <v>13621</v>
      </c>
      <c r="M30" s="243">
        <v>13.725035771145301</v>
      </c>
      <c r="N30" s="212">
        <v>9536</v>
      </c>
      <c r="O30" s="243">
        <v>9.6088349690655193</v>
      </c>
      <c r="P30" s="212">
        <v>1836</v>
      </c>
      <c r="Q30" s="243">
        <v>1.8500231756715899</v>
      </c>
      <c r="R30" s="216">
        <v>99242</v>
      </c>
      <c r="S30"/>
      <c r="T30"/>
      <c r="U30"/>
      <c r="V30"/>
      <c r="W30"/>
    </row>
    <row r="31" spans="1:23" ht="15">
      <c r="A31" s="210">
        <v>873</v>
      </c>
      <c r="B31" s="210" t="s">
        <v>929</v>
      </c>
      <c r="C31" s="225">
        <v>9827</v>
      </c>
      <c r="D31" s="212">
        <v>108</v>
      </c>
      <c r="E31" s="243">
        <v>1.48596587782058</v>
      </c>
      <c r="F31" s="212">
        <v>593</v>
      </c>
      <c r="G31" s="243">
        <v>8.1590533847000604</v>
      </c>
      <c r="H31" s="212">
        <v>1822</v>
      </c>
      <c r="I31" s="243">
        <v>25.068794716565801</v>
      </c>
      <c r="J31" s="212">
        <v>3191</v>
      </c>
      <c r="K31" s="243">
        <v>43.904788112273003</v>
      </c>
      <c r="L31" s="212">
        <v>794</v>
      </c>
      <c r="M31" s="243">
        <v>10.924600990643899</v>
      </c>
      <c r="N31" s="212">
        <v>563</v>
      </c>
      <c r="O31" s="243">
        <v>7.7462850853054501</v>
      </c>
      <c r="P31" s="212">
        <v>197</v>
      </c>
      <c r="Q31" s="243">
        <v>2.7105118326912501</v>
      </c>
      <c r="R31" s="216">
        <v>7268</v>
      </c>
      <c r="S31"/>
      <c r="T31"/>
      <c r="U31"/>
      <c r="V31"/>
      <c r="W31"/>
    </row>
    <row r="32" spans="1:23">
      <c r="A32" s="240">
        <v>4</v>
      </c>
      <c r="B32" s="206" t="s">
        <v>535</v>
      </c>
      <c r="C32" s="267">
        <v>211553</v>
      </c>
      <c r="D32" s="267">
        <v>1577</v>
      </c>
      <c r="E32" s="245">
        <v>1.09598370966509</v>
      </c>
      <c r="F32" s="267">
        <v>8147</v>
      </c>
      <c r="G32" s="245">
        <v>5.66200334980436</v>
      </c>
      <c r="H32" s="267">
        <v>22086</v>
      </c>
      <c r="I32" s="245">
        <v>15.349331776577801</v>
      </c>
      <c r="J32" s="267">
        <v>64743</v>
      </c>
      <c r="K32" s="245">
        <v>44.995100389883902</v>
      </c>
      <c r="L32" s="267">
        <v>23507</v>
      </c>
      <c r="M32" s="245">
        <v>16.336898581545501</v>
      </c>
      <c r="N32" s="267">
        <v>20273</v>
      </c>
      <c r="O32" s="245">
        <v>14.08933274955</v>
      </c>
      <c r="P32" s="267">
        <v>3556</v>
      </c>
      <c r="Q32" s="245">
        <v>2.4713494429734002</v>
      </c>
      <c r="R32" s="272">
        <v>143889</v>
      </c>
      <c r="S32"/>
      <c r="T32"/>
      <c r="U32"/>
      <c r="V32"/>
      <c r="W32"/>
    </row>
    <row r="33" spans="1:23" ht="15">
      <c r="A33" s="210">
        <v>31</v>
      </c>
      <c r="B33" s="210" t="s">
        <v>16</v>
      </c>
      <c r="C33" s="225">
        <v>28059</v>
      </c>
      <c r="D33" s="212">
        <v>177</v>
      </c>
      <c r="E33" s="243">
        <v>0.970660817109953</v>
      </c>
      <c r="F33" s="212">
        <v>1022</v>
      </c>
      <c r="G33" s="243">
        <v>5.6046065259117102</v>
      </c>
      <c r="H33" s="212">
        <v>2696</v>
      </c>
      <c r="I33" s="243">
        <v>14.784754592816</v>
      </c>
      <c r="J33" s="212">
        <v>8590</v>
      </c>
      <c r="K33" s="243">
        <v>47.107211406635599</v>
      </c>
      <c r="L33" s="212">
        <v>2907</v>
      </c>
      <c r="M33" s="243">
        <v>15.9418700301618</v>
      </c>
      <c r="N33" s="212">
        <v>2404</v>
      </c>
      <c r="O33" s="243">
        <v>13.1834384425555</v>
      </c>
      <c r="P33" s="212">
        <v>439</v>
      </c>
      <c r="Q33" s="243">
        <v>2.4074581848094301</v>
      </c>
      <c r="R33" s="216">
        <v>18235</v>
      </c>
      <c r="S33"/>
      <c r="T33"/>
      <c r="U33"/>
      <c r="V33"/>
      <c r="W33"/>
    </row>
    <row r="34" spans="1:23" ht="15">
      <c r="A34" s="210">
        <v>40</v>
      </c>
      <c r="B34" s="210" t="s">
        <v>24</v>
      </c>
      <c r="C34" s="225">
        <v>19812</v>
      </c>
      <c r="D34" s="212">
        <v>181</v>
      </c>
      <c r="E34" s="243">
        <v>1.16955285603515</v>
      </c>
      <c r="F34" s="212">
        <v>914</v>
      </c>
      <c r="G34" s="243">
        <v>5.9059188420780604</v>
      </c>
      <c r="H34" s="212">
        <v>2598</v>
      </c>
      <c r="I34" s="243">
        <v>16.7872835357974</v>
      </c>
      <c r="J34" s="212">
        <v>7682</v>
      </c>
      <c r="K34" s="243">
        <v>49.6381493926079</v>
      </c>
      <c r="L34" s="212">
        <v>2291</v>
      </c>
      <c r="M34" s="243">
        <v>14.803566813130001</v>
      </c>
      <c r="N34" s="212">
        <v>1558</v>
      </c>
      <c r="O34" s="243">
        <v>10.067200827087101</v>
      </c>
      <c r="P34" s="212">
        <v>252</v>
      </c>
      <c r="Q34" s="243">
        <v>1.6283277332644099</v>
      </c>
      <c r="R34" s="216">
        <v>15476</v>
      </c>
      <c r="S34"/>
      <c r="T34"/>
      <c r="U34"/>
      <c r="V34"/>
      <c r="W34"/>
    </row>
    <row r="35" spans="1:23" ht="15">
      <c r="A35" s="210">
        <v>190</v>
      </c>
      <c r="B35" s="210" t="s">
        <v>81</v>
      </c>
      <c r="C35" s="225">
        <v>10495</v>
      </c>
      <c r="D35" s="212">
        <v>37</v>
      </c>
      <c r="E35" s="243">
        <v>0.57213545693520995</v>
      </c>
      <c r="F35" s="212">
        <v>253</v>
      </c>
      <c r="G35" s="243">
        <v>3.9121694758002201</v>
      </c>
      <c r="H35" s="212">
        <v>792</v>
      </c>
      <c r="I35" s="243">
        <v>12.246791402505</v>
      </c>
      <c r="J35" s="212">
        <v>2503</v>
      </c>
      <c r="K35" s="243">
        <v>38.704190505644</v>
      </c>
      <c r="L35" s="212">
        <v>1212</v>
      </c>
      <c r="M35" s="243">
        <v>18.7413019947425</v>
      </c>
      <c r="N35" s="212">
        <v>1383</v>
      </c>
      <c r="O35" s="243">
        <v>21.385495593010699</v>
      </c>
      <c r="P35" s="212">
        <v>287</v>
      </c>
      <c r="Q35" s="243">
        <v>4.4379155713623</v>
      </c>
      <c r="R35" s="216">
        <v>6467</v>
      </c>
      <c r="S35"/>
      <c r="T35"/>
      <c r="U35"/>
      <c r="V35"/>
      <c r="W35"/>
    </row>
    <row r="36" spans="1:23" ht="15">
      <c r="A36" s="210">
        <v>604</v>
      </c>
      <c r="B36" s="210" t="s">
        <v>177</v>
      </c>
      <c r="C36" s="225">
        <v>30723</v>
      </c>
      <c r="D36" s="212">
        <v>331</v>
      </c>
      <c r="E36" s="243">
        <v>1.36884330672842</v>
      </c>
      <c r="F36" s="212">
        <v>1615</v>
      </c>
      <c r="G36" s="243">
        <v>6.67879740291965</v>
      </c>
      <c r="H36" s="212">
        <v>4304</v>
      </c>
      <c r="I36" s="243">
        <v>17.7990984657376</v>
      </c>
      <c r="J36" s="212">
        <v>11207</v>
      </c>
      <c r="K36" s="243">
        <v>46.3463049501675</v>
      </c>
      <c r="L36" s="212">
        <v>3645</v>
      </c>
      <c r="M36" s="243">
        <v>15.073818287084899</v>
      </c>
      <c r="N36" s="212">
        <v>2660</v>
      </c>
      <c r="O36" s="243">
        <v>11.0003721930441</v>
      </c>
      <c r="P36" s="212">
        <v>419</v>
      </c>
      <c r="Q36" s="243">
        <v>1.73276539431785</v>
      </c>
      <c r="R36" s="216">
        <v>24181</v>
      </c>
      <c r="S36"/>
      <c r="T36"/>
      <c r="U36"/>
      <c r="V36"/>
      <c r="W36"/>
    </row>
    <row r="37" spans="1:23" ht="15">
      <c r="A37" s="210">
        <v>670</v>
      </c>
      <c r="B37" s="210" t="s">
        <v>211</v>
      </c>
      <c r="C37" s="225">
        <v>23105</v>
      </c>
      <c r="D37" s="212">
        <v>123</v>
      </c>
      <c r="E37" s="243">
        <v>0.89350573877669603</v>
      </c>
      <c r="F37" s="212">
        <v>638</v>
      </c>
      <c r="G37" s="243">
        <v>4.6346070027604203</v>
      </c>
      <c r="H37" s="212">
        <v>1906</v>
      </c>
      <c r="I37" s="243">
        <v>13.845706813889301</v>
      </c>
      <c r="J37" s="212">
        <v>5626</v>
      </c>
      <c r="K37" s="243">
        <v>40.868807206160099</v>
      </c>
      <c r="L37" s="212">
        <v>2581</v>
      </c>
      <c r="M37" s="243">
        <v>18.749091965712601</v>
      </c>
      <c r="N37" s="212">
        <v>2423</v>
      </c>
      <c r="O37" s="243">
        <v>17.601336626470999</v>
      </c>
      <c r="P37" s="212">
        <v>469</v>
      </c>
      <c r="Q37" s="243">
        <v>3.4069446462298401</v>
      </c>
      <c r="R37" s="216">
        <v>13766</v>
      </c>
      <c r="S37"/>
      <c r="T37"/>
      <c r="U37"/>
      <c r="V37"/>
      <c r="W37"/>
    </row>
    <row r="38" spans="1:23" ht="15">
      <c r="A38" s="210">
        <v>690</v>
      </c>
      <c r="B38" s="210" t="s">
        <v>221</v>
      </c>
      <c r="C38" s="225">
        <v>13163</v>
      </c>
      <c r="D38" s="212">
        <v>39</v>
      </c>
      <c r="E38" s="243">
        <v>0.65228299046663296</v>
      </c>
      <c r="F38" s="212">
        <v>200</v>
      </c>
      <c r="G38" s="243">
        <v>3.3450409767519602</v>
      </c>
      <c r="H38" s="212">
        <v>643</v>
      </c>
      <c r="I38" s="243">
        <v>10.754306740257601</v>
      </c>
      <c r="J38" s="212">
        <v>2216</v>
      </c>
      <c r="K38" s="243">
        <v>37.063054022411798</v>
      </c>
      <c r="L38" s="212">
        <v>1256</v>
      </c>
      <c r="M38" s="243">
        <v>21.006857334002301</v>
      </c>
      <c r="N38" s="212">
        <v>1379</v>
      </c>
      <c r="O38" s="243">
        <v>23.064057534704801</v>
      </c>
      <c r="P38" s="212">
        <v>246</v>
      </c>
      <c r="Q38" s="243">
        <v>4.1144004014049198</v>
      </c>
      <c r="R38" s="216">
        <v>5979</v>
      </c>
      <c r="S38"/>
      <c r="T38"/>
      <c r="U38"/>
      <c r="V38"/>
      <c r="W38"/>
    </row>
    <row r="39" spans="1:23" ht="15">
      <c r="A39" s="210">
        <v>736</v>
      </c>
      <c r="B39" s="210" t="s">
        <v>225</v>
      </c>
      <c r="C39" s="225">
        <v>41222</v>
      </c>
      <c r="D39" s="212">
        <v>415</v>
      </c>
      <c r="E39" s="243">
        <v>1.4821957927068801</v>
      </c>
      <c r="F39" s="212">
        <v>2001</v>
      </c>
      <c r="G39" s="243">
        <v>7.1466838101360803</v>
      </c>
      <c r="H39" s="212">
        <v>4852</v>
      </c>
      <c r="I39" s="243">
        <v>17.329190328226002</v>
      </c>
      <c r="J39" s="212">
        <v>13023</v>
      </c>
      <c r="K39" s="243">
        <v>46.512375441980097</v>
      </c>
      <c r="L39" s="212">
        <v>4135</v>
      </c>
      <c r="M39" s="243">
        <v>14.768384585163799</v>
      </c>
      <c r="N39" s="212">
        <v>3140</v>
      </c>
      <c r="O39" s="243">
        <v>11.214686238794201</v>
      </c>
      <c r="P39" s="212">
        <v>433</v>
      </c>
      <c r="Q39" s="243">
        <v>1.54648380299296</v>
      </c>
      <c r="R39" s="216">
        <v>27999</v>
      </c>
      <c r="S39"/>
      <c r="T39"/>
      <c r="U39"/>
      <c r="V39"/>
      <c r="W39"/>
    </row>
    <row r="40" spans="1:23" ht="15">
      <c r="A40" s="210">
        <v>858</v>
      </c>
      <c r="B40" s="210" t="s">
        <v>253</v>
      </c>
      <c r="C40" s="225">
        <v>12644</v>
      </c>
      <c r="D40" s="212">
        <v>108</v>
      </c>
      <c r="E40" s="243">
        <v>0.96325365679629005</v>
      </c>
      <c r="F40" s="212">
        <v>649</v>
      </c>
      <c r="G40" s="243">
        <v>5.78844095611844</v>
      </c>
      <c r="H40" s="212">
        <v>1637</v>
      </c>
      <c r="I40" s="243">
        <v>14.600428112736401</v>
      </c>
      <c r="J40" s="212">
        <v>5154</v>
      </c>
      <c r="K40" s="243">
        <v>45.968605066000698</v>
      </c>
      <c r="L40" s="212">
        <v>1778</v>
      </c>
      <c r="M40" s="243">
        <v>15.858009275776</v>
      </c>
      <c r="N40" s="212">
        <v>1582</v>
      </c>
      <c r="O40" s="243">
        <v>14.109882268997501</v>
      </c>
      <c r="P40" s="212">
        <v>304</v>
      </c>
      <c r="Q40" s="243">
        <v>2.7113806635747402</v>
      </c>
      <c r="R40" s="216">
        <v>11212</v>
      </c>
      <c r="S40"/>
      <c r="T40"/>
      <c r="U40"/>
      <c r="V40"/>
      <c r="W40"/>
    </row>
    <row r="41" spans="1:23" ht="15">
      <c r="A41" s="210">
        <v>885</v>
      </c>
      <c r="B41" s="210" t="s">
        <v>259</v>
      </c>
      <c r="C41" s="225">
        <v>8152</v>
      </c>
      <c r="D41" s="212">
        <v>54</v>
      </c>
      <c r="E41" s="243">
        <v>0.99209994488333597</v>
      </c>
      <c r="F41" s="212">
        <v>272</v>
      </c>
      <c r="G41" s="243">
        <v>4.9972441668197698</v>
      </c>
      <c r="H41" s="212">
        <v>776</v>
      </c>
      <c r="I41" s="243">
        <v>14.256843652397601</v>
      </c>
      <c r="J41" s="212">
        <v>2456</v>
      </c>
      <c r="K41" s="243">
        <v>45.122175270990297</v>
      </c>
      <c r="L41" s="212">
        <v>882</v>
      </c>
      <c r="M41" s="243">
        <v>16.204299099761201</v>
      </c>
      <c r="N41" s="212">
        <v>866</v>
      </c>
      <c r="O41" s="243">
        <v>15.9103435605365</v>
      </c>
      <c r="P41" s="212">
        <v>137</v>
      </c>
      <c r="Q41" s="243">
        <v>2.5169943046114298</v>
      </c>
      <c r="R41" s="216">
        <v>5443</v>
      </c>
      <c r="S41"/>
      <c r="T41"/>
      <c r="U41"/>
      <c r="V41"/>
      <c r="W41"/>
    </row>
    <row r="42" spans="1:23" ht="15">
      <c r="A42" s="210">
        <v>890</v>
      </c>
      <c r="B42" s="210" t="s">
        <v>263</v>
      </c>
      <c r="C42" s="225">
        <v>24178</v>
      </c>
      <c r="D42" s="212">
        <v>112</v>
      </c>
      <c r="E42" s="243">
        <v>0.74020223382459804</v>
      </c>
      <c r="F42" s="212">
        <v>583</v>
      </c>
      <c r="G42" s="243">
        <v>3.8530169849976899</v>
      </c>
      <c r="H42" s="212">
        <v>1882</v>
      </c>
      <c r="I42" s="243">
        <v>12.438041107659799</v>
      </c>
      <c r="J42" s="212">
        <v>6286</v>
      </c>
      <c r="K42" s="243">
        <v>41.543850373405597</v>
      </c>
      <c r="L42" s="212">
        <v>2820</v>
      </c>
      <c r="M42" s="243">
        <v>18.637234815940801</v>
      </c>
      <c r="N42" s="212">
        <v>2878</v>
      </c>
      <c r="O42" s="243">
        <v>19.020553829885699</v>
      </c>
      <c r="P42" s="212">
        <v>570</v>
      </c>
      <c r="Q42" s="243">
        <v>3.7671006542858998</v>
      </c>
      <c r="R42" s="216">
        <v>15131</v>
      </c>
      <c r="S42"/>
      <c r="T42"/>
      <c r="U42"/>
      <c r="V42"/>
      <c r="W42"/>
    </row>
    <row r="43" spans="1:23">
      <c r="A43" s="240">
        <v>5</v>
      </c>
      <c r="B43" s="206" t="s">
        <v>536</v>
      </c>
      <c r="C43" s="267">
        <v>223750</v>
      </c>
      <c r="D43" s="267">
        <v>1270</v>
      </c>
      <c r="E43" s="245">
        <v>0.84960630448016805</v>
      </c>
      <c r="F43" s="267">
        <v>7984</v>
      </c>
      <c r="G43" s="245">
        <v>5.3411470354091799</v>
      </c>
      <c r="H43" s="267">
        <v>22658</v>
      </c>
      <c r="I43" s="245">
        <v>15.1577792495367</v>
      </c>
      <c r="J43" s="267">
        <v>62870</v>
      </c>
      <c r="K43" s="245">
        <v>42.0588569784789</v>
      </c>
      <c r="L43" s="267">
        <v>25780</v>
      </c>
      <c r="M43" s="245">
        <v>17.2463389996053</v>
      </c>
      <c r="N43" s="267">
        <v>23680</v>
      </c>
      <c r="O43" s="245">
        <v>15.8414781811735</v>
      </c>
      <c r="P43" s="267">
        <v>5239</v>
      </c>
      <c r="Q43" s="245">
        <v>3.5047932513162201</v>
      </c>
      <c r="R43" s="272">
        <v>149481</v>
      </c>
      <c r="S43"/>
      <c r="T43"/>
      <c r="U43"/>
      <c r="V43"/>
      <c r="W43"/>
    </row>
    <row r="44" spans="1:23" ht="15">
      <c r="A44" s="210">
        <v>4</v>
      </c>
      <c r="B44" s="210" t="s">
        <v>10</v>
      </c>
      <c r="C44" s="225">
        <v>2872</v>
      </c>
      <c r="D44" s="212">
        <v>8</v>
      </c>
      <c r="E44" s="243">
        <v>0.58565153733528597</v>
      </c>
      <c r="F44" s="212">
        <v>48</v>
      </c>
      <c r="G44" s="243">
        <v>3.51390922401171</v>
      </c>
      <c r="H44" s="212">
        <v>190</v>
      </c>
      <c r="I44" s="243">
        <v>13.909224011713</v>
      </c>
      <c r="J44" s="212">
        <v>505</v>
      </c>
      <c r="K44" s="243">
        <v>36.969253294289899</v>
      </c>
      <c r="L44" s="212">
        <v>289</v>
      </c>
      <c r="M44" s="243">
        <v>21.156661786237201</v>
      </c>
      <c r="N44" s="212">
        <v>272</v>
      </c>
      <c r="O44" s="243">
        <v>19.912152269399702</v>
      </c>
      <c r="P44" s="212">
        <v>54</v>
      </c>
      <c r="Q44" s="243">
        <v>3.9531478770131798</v>
      </c>
      <c r="R44" s="216">
        <v>1366</v>
      </c>
      <c r="S44"/>
      <c r="T44"/>
      <c r="U44"/>
      <c r="V44"/>
      <c r="W44"/>
    </row>
    <row r="45" spans="1:23" ht="15">
      <c r="A45" s="210">
        <v>42</v>
      </c>
      <c r="B45" s="210" t="s">
        <v>930</v>
      </c>
      <c r="C45" s="225">
        <v>28246</v>
      </c>
      <c r="D45" s="212">
        <v>153</v>
      </c>
      <c r="E45" s="243">
        <v>0.82196196411303302</v>
      </c>
      <c r="F45" s="212">
        <v>870</v>
      </c>
      <c r="G45" s="243">
        <v>4.6739013645643102</v>
      </c>
      <c r="H45" s="212">
        <v>2375</v>
      </c>
      <c r="I45" s="243">
        <v>12.759213495218701</v>
      </c>
      <c r="J45" s="212">
        <v>8561</v>
      </c>
      <c r="K45" s="243">
        <v>45.992263887396597</v>
      </c>
      <c r="L45" s="212">
        <v>3356</v>
      </c>
      <c r="M45" s="243">
        <v>18.0294402062963</v>
      </c>
      <c r="N45" s="212">
        <v>2734</v>
      </c>
      <c r="O45" s="243">
        <v>14.6878693456538</v>
      </c>
      <c r="P45" s="212">
        <v>565</v>
      </c>
      <c r="Q45" s="243">
        <v>3.0353497367572801</v>
      </c>
      <c r="R45" s="216">
        <v>18614</v>
      </c>
      <c r="S45"/>
      <c r="T45"/>
      <c r="U45"/>
      <c r="V45"/>
      <c r="W45"/>
    </row>
    <row r="46" spans="1:23" ht="15">
      <c r="A46" s="210">
        <v>44</v>
      </c>
      <c r="B46" s="210" t="s">
        <v>30</v>
      </c>
      <c r="C46" s="225">
        <v>7537</v>
      </c>
      <c r="D46" s="212">
        <v>45</v>
      </c>
      <c r="E46" s="243">
        <v>0.79253258189503395</v>
      </c>
      <c r="F46" s="212">
        <v>274</v>
      </c>
      <c r="G46" s="243">
        <v>4.8256428319830897</v>
      </c>
      <c r="H46" s="212">
        <v>809</v>
      </c>
      <c r="I46" s="243">
        <v>14.2479746389574</v>
      </c>
      <c r="J46" s="212">
        <v>2473</v>
      </c>
      <c r="K46" s="243">
        <v>43.554068333920398</v>
      </c>
      <c r="L46" s="212">
        <v>1036</v>
      </c>
      <c r="M46" s="243">
        <v>18.245861218739002</v>
      </c>
      <c r="N46" s="212">
        <v>863</v>
      </c>
      <c r="O46" s="243">
        <v>15.1990137372314</v>
      </c>
      <c r="P46" s="212">
        <v>178</v>
      </c>
      <c r="Q46" s="243">
        <v>3.1349066572736901</v>
      </c>
      <c r="R46" s="216">
        <v>5678</v>
      </c>
      <c r="S46"/>
      <c r="T46"/>
      <c r="U46"/>
      <c r="V46"/>
      <c r="W46"/>
    </row>
    <row r="47" spans="1:23" ht="15">
      <c r="A47" s="210">
        <v>59</v>
      </c>
      <c r="B47" s="210" t="s">
        <v>39</v>
      </c>
      <c r="C47" s="225">
        <v>5450</v>
      </c>
      <c r="D47" s="212">
        <v>18</v>
      </c>
      <c r="E47" s="243">
        <v>0.71033938437253397</v>
      </c>
      <c r="F47" s="212">
        <v>64</v>
      </c>
      <c r="G47" s="243">
        <v>2.52565114443567</v>
      </c>
      <c r="H47" s="212">
        <v>234</v>
      </c>
      <c r="I47" s="243">
        <v>9.2344119968429403</v>
      </c>
      <c r="J47" s="212">
        <v>791</v>
      </c>
      <c r="K47" s="243">
        <v>31.2154696132597</v>
      </c>
      <c r="L47" s="212">
        <v>528</v>
      </c>
      <c r="M47" s="243">
        <v>20.836621941594299</v>
      </c>
      <c r="N47" s="212">
        <v>727</v>
      </c>
      <c r="O47" s="243">
        <v>28.689818468824001</v>
      </c>
      <c r="P47" s="212">
        <v>172</v>
      </c>
      <c r="Q47" s="243">
        <v>6.7876874506708802</v>
      </c>
      <c r="R47" s="216">
        <v>2534</v>
      </c>
      <c r="S47"/>
      <c r="T47"/>
      <c r="U47"/>
      <c r="V47"/>
      <c r="W47"/>
    </row>
    <row r="48" spans="1:23" ht="15">
      <c r="A48" s="210">
        <v>113</v>
      </c>
      <c r="B48" s="210" t="s">
        <v>55</v>
      </c>
      <c r="C48" s="225">
        <v>10105</v>
      </c>
      <c r="D48" s="212">
        <v>79</v>
      </c>
      <c r="E48" s="243">
        <v>1.24135763670647</v>
      </c>
      <c r="F48" s="212">
        <v>340</v>
      </c>
      <c r="G48" s="243">
        <v>5.3425518541797601</v>
      </c>
      <c r="H48" s="212">
        <v>945</v>
      </c>
      <c r="I48" s="243">
        <v>14.8491514770585</v>
      </c>
      <c r="J48" s="212">
        <v>2850</v>
      </c>
      <c r="K48" s="243">
        <v>44.783155248271498</v>
      </c>
      <c r="L48" s="212">
        <v>1056</v>
      </c>
      <c r="M48" s="243">
        <v>16.593337523570099</v>
      </c>
      <c r="N48" s="212">
        <v>825</v>
      </c>
      <c r="O48" s="243">
        <v>12.963544940289101</v>
      </c>
      <c r="P48" s="212">
        <v>269</v>
      </c>
      <c r="Q48" s="243">
        <v>4.22690131992458</v>
      </c>
      <c r="R48" s="216">
        <v>6364</v>
      </c>
      <c r="S48"/>
      <c r="T48"/>
      <c r="U48"/>
      <c r="V48"/>
      <c r="W48"/>
    </row>
    <row r="49" spans="1:23" ht="15">
      <c r="A49" s="210">
        <v>125</v>
      </c>
      <c r="B49" s="210" t="s">
        <v>59</v>
      </c>
      <c r="C49" s="225">
        <v>8938</v>
      </c>
      <c r="D49" s="212">
        <v>52</v>
      </c>
      <c r="E49" s="243">
        <v>0.768208007091151</v>
      </c>
      <c r="F49" s="212">
        <v>321</v>
      </c>
      <c r="G49" s="243">
        <v>4.7422071206972998</v>
      </c>
      <c r="H49" s="212">
        <v>994</v>
      </c>
      <c r="I49" s="243">
        <v>14.684591520165499</v>
      </c>
      <c r="J49" s="212">
        <v>3109</v>
      </c>
      <c r="K49" s="243">
        <v>45.929974885507498</v>
      </c>
      <c r="L49" s="212">
        <v>1216</v>
      </c>
      <c r="M49" s="243">
        <v>17.9642487812085</v>
      </c>
      <c r="N49" s="212">
        <v>909</v>
      </c>
      <c r="O49" s="243">
        <v>13.4288668931895</v>
      </c>
      <c r="P49" s="212">
        <v>168</v>
      </c>
      <c r="Q49" s="243">
        <v>2.48190279214064</v>
      </c>
      <c r="R49" s="216">
        <v>6769</v>
      </c>
      <c r="S49"/>
      <c r="T49"/>
      <c r="U49"/>
      <c r="V49"/>
      <c r="W49"/>
    </row>
    <row r="50" spans="1:23" ht="15">
      <c r="A50" s="210">
        <v>138</v>
      </c>
      <c r="B50" s="210" t="s">
        <v>65</v>
      </c>
      <c r="C50" s="225">
        <v>16487</v>
      </c>
      <c r="D50" s="212">
        <v>66</v>
      </c>
      <c r="E50" s="243">
        <v>0.58912791216638405</v>
      </c>
      <c r="F50" s="212">
        <v>543</v>
      </c>
      <c r="G50" s="243">
        <v>4.84691600464161</v>
      </c>
      <c r="H50" s="212">
        <v>1589</v>
      </c>
      <c r="I50" s="243">
        <v>14.1837007944301</v>
      </c>
      <c r="J50" s="212">
        <v>4507</v>
      </c>
      <c r="K50" s="243">
        <v>40.230295456574098</v>
      </c>
      <c r="L50" s="212">
        <v>1938</v>
      </c>
      <c r="M50" s="243">
        <v>17.298937784522</v>
      </c>
      <c r="N50" s="212">
        <v>2095</v>
      </c>
      <c r="O50" s="243">
        <v>18.700348121038999</v>
      </c>
      <c r="P50" s="212">
        <v>465</v>
      </c>
      <c r="Q50" s="243">
        <v>4.1506739266267996</v>
      </c>
      <c r="R50" s="216">
        <v>11203</v>
      </c>
      <c r="S50"/>
      <c r="T50"/>
      <c r="U50"/>
      <c r="V50"/>
      <c r="W50"/>
    </row>
    <row r="51" spans="1:23" ht="15">
      <c r="A51" s="210">
        <v>234</v>
      </c>
      <c r="B51" s="210" t="s">
        <v>92</v>
      </c>
      <c r="C51" s="225">
        <v>24765</v>
      </c>
      <c r="D51" s="212">
        <v>243</v>
      </c>
      <c r="E51" s="243">
        <v>1.1254168210448301</v>
      </c>
      <c r="F51" s="212">
        <v>1538</v>
      </c>
      <c r="G51" s="243">
        <v>7.1230085216746897</v>
      </c>
      <c r="H51" s="212">
        <v>4228</v>
      </c>
      <c r="I51" s="243">
        <v>19.581326417191601</v>
      </c>
      <c r="J51" s="212">
        <v>9596</v>
      </c>
      <c r="K51" s="243">
        <v>44.442386068914402</v>
      </c>
      <c r="L51" s="212">
        <v>2935</v>
      </c>
      <c r="M51" s="243">
        <v>13.5929974064468</v>
      </c>
      <c r="N51" s="212">
        <v>2465</v>
      </c>
      <c r="O51" s="243">
        <v>11.4162652834383</v>
      </c>
      <c r="P51" s="212">
        <v>587</v>
      </c>
      <c r="Q51" s="243">
        <v>2.7185994812893699</v>
      </c>
      <c r="R51" s="216">
        <v>21592</v>
      </c>
      <c r="S51"/>
      <c r="T51"/>
      <c r="U51"/>
      <c r="V51"/>
      <c r="W51"/>
    </row>
    <row r="52" spans="1:23" ht="15">
      <c r="A52" s="210">
        <v>240</v>
      </c>
      <c r="B52" s="210" t="s">
        <v>97</v>
      </c>
      <c r="C52" s="225">
        <v>12914</v>
      </c>
      <c r="D52" s="212">
        <v>24</v>
      </c>
      <c r="E52" s="243">
        <v>0.372555107109593</v>
      </c>
      <c r="F52" s="212">
        <v>151</v>
      </c>
      <c r="G52" s="243">
        <v>2.3439925488978601</v>
      </c>
      <c r="H52" s="212">
        <v>659</v>
      </c>
      <c r="I52" s="243">
        <v>10.229742316050899</v>
      </c>
      <c r="J52" s="212">
        <v>2103</v>
      </c>
      <c r="K52" s="243">
        <v>32.645141260478098</v>
      </c>
      <c r="L52" s="212">
        <v>1417</v>
      </c>
      <c r="M52" s="243">
        <v>21.996274448928901</v>
      </c>
      <c r="N52" s="212">
        <v>1728</v>
      </c>
      <c r="O52" s="243">
        <v>26.823967711890699</v>
      </c>
      <c r="P52" s="212">
        <v>360</v>
      </c>
      <c r="Q52" s="243">
        <v>5.5883266066438999</v>
      </c>
      <c r="R52" s="216">
        <v>6442</v>
      </c>
      <c r="S52"/>
      <c r="T52"/>
      <c r="U52"/>
      <c r="V52"/>
      <c r="W52"/>
    </row>
    <row r="53" spans="1:23" ht="15">
      <c r="A53" s="210">
        <v>284</v>
      </c>
      <c r="B53" s="210" t="s">
        <v>108</v>
      </c>
      <c r="C53" s="225">
        <v>22049</v>
      </c>
      <c r="D53" s="212">
        <v>172</v>
      </c>
      <c r="E53" s="243">
        <v>0.93169384107036401</v>
      </c>
      <c r="F53" s="212">
        <v>1293</v>
      </c>
      <c r="G53" s="243">
        <v>7.0039542819998903</v>
      </c>
      <c r="H53" s="212">
        <v>3533</v>
      </c>
      <c r="I53" s="243">
        <v>19.1376415145442</v>
      </c>
      <c r="J53" s="212">
        <v>7774</v>
      </c>
      <c r="K53" s="243">
        <v>42.110394886517497</v>
      </c>
      <c r="L53" s="212">
        <v>2729</v>
      </c>
      <c r="M53" s="243">
        <v>14.782514490005999</v>
      </c>
      <c r="N53" s="212">
        <v>2412</v>
      </c>
      <c r="O53" s="243">
        <v>13.065381073614599</v>
      </c>
      <c r="P53" s="212">
        <v>548</v>
      </c>
      <c r="Q53" s="243">
        <v>2.9684199122474402</v>
      </c>
      <c r="R53" s="216">
        <v>18461</v>
      </c>
      <c r="S53"/>
      <c r="T53"/>
      <c r="U53"/>
      <c r="V53"/>
      <c r="W53"/>
    </row>
    <row r="54" spans="1:23" ht="15">
      <c r="A54" s="210">
        <v>306</v>
      </c>
      <c r="B54" s="210" t="s">
        <v>110</v>
      </c>
      <c r="C54" s="225">
        <v>5988</v>
      </c>
      <c r="D54" s="212">
        <v>36</v>
      </c>
      <c r="E54" s="243">
        <v>0.86851628468033804</v>
      </c>
      <c r="F54" s="212">
        <v>232</v>
      </c>
      <c r="G54" s="243">
        <v>5.5971049457177298</v>
      </c>
      <c r="H54" s="212">
        <v>642</v>
      </c>
      <c r="I54" s="243">
        <v>15.4885404101327</v>
      </c>
      <c r="J54" s="212">
        <v>1795</v>
      </c>
      <c r="K54" s="243">
        <v>43.305186972255697</v>
      </c>
      <c r="L54" s="212">
        <v>679</v>
      </c>
      <c r="M54" s="243">
        <v>16.381182147165301</v>
      </c>
      <c r="N54" s="212">
        <v>610</v>
      </c>
      <c r="O54" s="243">
        <v>14.7165259348613</v>
      </c>
      <c r="P54" s="212">
        <v>151</v>
      </c>
      <c r="Q54" s="243">
        <v>3.6429433051869702</v>
      </c>
      <c r="R54" s="216">
        <v>4145</v>
      </c>
      <c r="S54"/>
      <c r="T54"/>
      <c r="U54"/>
      <c r="V54"/>
      <c r="W54"/>
    </row>
    <row r="55" spans="1:23" ht="15">
      <c r="A55" s="210">
        <v>347</v>
      </c>
      <c r="B55" s="210" t="s">
        <v>124</v>
      </c>
      <c r="C55" s="225">
        <v>5754</v>
      </c>
      <c r="D55" s="212">
        <v>15</v>
      </c>
      <c r="E55" s="243">
        <v>0.503693754197448</v>
      </c>
      <c r="F55" s="212">
        <v>85</v>
      </c>
      <c r="G55" s="243">
        <v>2.85426460711887</v>
      </c>
      <c r="H55" s="212">
        <v>285</v>
      </c>
      <c r="I55" s="243">
        <v>9.5701813297515095</v>
      </c>
      <c r="J55" s="212">
        <v>989</v>
      </c>
      <c r="K55" s="243">
        <v>33.210208193418403</v>
      </c>
      <c r="L55" s="212">
        <v>696</v>
      </c>
      <c r="M55" s="243">
        <v>23.371390194761599</v>
      </c>
      <c r="N55" s="212">
        <v>764</v>
      </c>
      <c r="O55" s="243">
        <v>25.654801880456699</v>
      </c>
      <c r="P55" s="212">
        <v>144</v>
      </c>
      <c r="Q55" s="243">
        <v>4.8354600402954997</v>
      </c>
      <c r="R55" s="216">
        <v>2978</v>
      </c>
      <c r="S55"/>
      <c r="T55"/>
      <c r="U55"/>
      <c r="V55"/>
      <c r="W55"/>
    </row>
    <row r="56" spans="1:23" ht="15">
      <c r="A56" s="210">
        <v>411</v>
      </c>
      <c r="B56" s="210" t="s">
        <v>145</v>
      </c>
      <c r="C56" s="225">
        <v>10709</v>
      </c>
      <c r="D56" s="212">
        <v>50</v>
      </c>
      <c r="E56" s="243">
        <v>0.69842156725799698</v>
      </c>
      <c r="F56" s="212">
        <v>273</v>
      </c>
      <c r="G56" s="243">
        <v>3.8133817572286599</v>
      </c>
      <c r="H56" s="212">
        <v>865</v>
      </c>
      <c r="I56" s="243">
        <v>12.0826931135633</v>
      </c>
      <c r="J56" s="212">
        <v>2843</v>
      </c>
      <c r="K56" s="243">
        <v>39.712250314289697</v>
      </c>
      <c r="L56" s="212">
        <v>1458</v>
      </c>
      <c r="M56" s="243">
        <v>20.3659729012432</v>
      </c>
      <c r="N56" s="212">
        <v>1386</v>
      </c>
      <c r="O56" s="243">
        <v>19.360245844391699</v>
      </c>
      <c r="P56" s="212">
        <v>284</v>
      </c>
      <c r="Q56" s="243">
        <v>3.9670345020254199</v>
      </c>
      <c r="R56" s="216">
        <v>7159</v>
      </c>
      <c r="S56"/>
      <c r="T56"/>
      <c r="U56"/>
      <c r="V56"/>
      <c r="W56"/>
    </row>
    <row r="57" spans="1:23" ht="15">
      <c r="A57" s="210">
        <v>501</v>
      </c>
      <c r="B57" s="210" t="s">
        <v>163</v>
      </c>
      <c r="C57" s="225">
        <v>3350</v>
      </c>
      <c r="D57" s="212">
        <v>7</v>
      </c>
      <c r="E57" s="243">
        <v>0.39436619718309901</v>
      </c>
      <c r="F57" s="212">
        <v>68</v>
      </c>
      <c r="G57" s="243">
        <v>3.8309859154929602</v>
      </c>
      <c r="H57" s="212">
        <v>219</v>
      </c>
      <c r="I57" s="243">
        <v>12.3380281690141</v>
      </c>
      <c r="J57" s="212">
        <v>655</v>
      </c>
      <c r="K57" s="243">
        <v>36.901408450704203</v>
      </c>
      <c r="L57" s="212">
        <v>359</v>
      </c>
      <c r="M57" s="243">
        <v>20.225352112676099</v>
      </c>
      <c r="N57" s="212">
        <v>365</v>
      </c>
      <c r="O57" s="243">
        <v>20.563380281690101</v>
      </c>
      <c r="P57" s="212">
        <v>102</v>
      </c>
      <c r="Q57" s="243">
        <v>5.7464788732394396</v>
      </c>
      <c r="R57" s="216">
        <v>1775</v>
      </c>
      <c r="S57"/>
      <c r="T57"/>
      <c r="U57"/>
      <c r="V57"/>
      <c r="W57"/>
    </row>
    <row r="58" spans="1:23" ht="15">
      <c r="A58" s="210">
        <v>543</v>
      </c>
      <c r="B58" s="210" t="s">
        <v>167</v>
      </c>
      <c r="C58" s="225">
        <v>8717</v>
      </c>
      <c r="D58" s="212">
        <v>57</v>
      </c>
      <c r="E58" s="243">
        <v>0.88098918083462097</v>
      </c>
      <c r="F58" s="212">
        <v>347</v>
      </c>
      <c r="G58" s="243">
        <v>5.3632148377125199</v>
      </c>
      <c r="H58" s="212">
        <v>1083</v>
      </c>
      <c r="I58" s="243">
        <v>16.738794435857798</v>
      </c>
      <c r="J58" s="212">
        <v>2799</v>
      </c>
      <c r="K58" s="243">
        <v>43.261205564142202</v>
      </c>
      <c r="L58" s="212">
        <v>1090</v>
      </c>
      <c r="M58" s="243">
        <v>16.846986089644499</v>
      </c>
      <c r="N58" s="212">
        <v>824</v>
      </c>
      <c r="O58" s="243">
        <v>12.735703245749599</v>
      </c>
      <c r="P58" s="212">
        <v>270</v>
      </c>
      <c r="Q58" s="243">
        <v>4.1731066460587298</v>
      </c>
      <c r="R58" s="216">
        <v>6470</v>
      </c>
      <c r="S58"/>
      <c r="T58"/>
      <c r="U58"/>
      <c r="V58"/>
      <c r="W58"/>
    </row>
    <row r="59" spans="1:23" ht="15">
      <c r="A59" s="210">
        <v>628</v>
      </c>
      <c r="B59" s="210" t="s">
        <v>183</v>
      </c>
      <c r="C59" s="225">
        <v>9731</v>
      </c>
      <c r="D59" s="212">
        <v>74</v>
      </c>
      <c r="E59" s="243">
        <v>1.0530809733883599</v>
      </c>
      <c r="F59" s="212">
        <v>410</v>
      </c>
      <c r="G59" s="243">
        <v>5.8346378255301001</v>
      </c>
      <c r="H59" s="212">
        <v>1215</v>
      </c>
      <c r="I59" s="243">
        <v>17.290451117119702</v>
      </c>
      <c r="J59" s="212">
        <v>3032</v>
      </c>
      <c r="K59" s="243">
        <v>43.147858260993303</v>
      </c>
      <c r="L59" s="212">
        <v>1127</v>
      </c>
      <c r="M59" s="243">
        <v>16.038138608225399</v>
      </c>
      <c r="N59" s="212">
        <v>962</v>
      </c>
      <c r="O59" s="243">
        <v>13.690052654048699</v>
      </c>
      <c r="P59" s="212">
        <v>207</v>
      </c>
      <c r="Q59" s="243">
        <v>2.9457805606944598</v>
      </c>
      <c r="R59" s="216">
        <v>7027</v>
      </c>
      <c r="S59"/>
      <c r="T59"/>
      <c r="U59"/>
      <c r="V59"/>
      <c r="W59"/>
    </row>
    <row r="60" spans="1:23" ht="15">
      <c r="A60" s="210">
        <v>656</v>
      </c>
      <c r="B60" s="210" t="s">
        <v>195</v>
      </c>
      <c r="C60" s="225">
        <v>16609</v>
      </c>
      <c r="D60" s="212">
        <v>68</v>
      </c>
      <c r="E60" s="243">
        <v>0.94143707600719895</v>
      </c>
      <c r="F60" s="212">
        <v>402</v>
      </c>
      <c r="G60" s="243">
        <v>5.5655544787484397</v>
      </c>
      <c r="H60" s="212">
        <v>939</v>
      </c>
      <c r="I60" s="243">
        <v>13.000138446628799</v>
      </c>
      <c r="J60" s="212">
        <v>2908</v>
      </c>
      <c r="K60" s="243">
        <v>40.2602796621902</v>
      </c>
      <c r="L60" s="212">
        <v>1393</v>
      </c>
      <c r="M60" s="243">
        <v>19.285615395265101</v>
      </c>
      <c r="N60" s="212">
        <v>1301</v>
      </c>
      <c r="O60" s="243">
        <v>18.0119064100789</v>
      </c>
      <c r="P60" s="212">
        <v>212</v>
      </c>
      <c r="Q60" s="243">
        <v>2.9350685310812699</v>
      </c>
      <c r="R60" s="216">
        <v>7223</v>
      </c>
      <c r="S60"/>
      <c r="T60"/>
      <c r="U60"/>
      <c r="V60"/>
      <c r="W60"/>
    </row>
    <row r="61" spans="1:23" ht="15">
      <c r="A61" s="210">
        <v>761</v>
      </c>
      <c r="B61" s="210" t="s">
        <v>230</v>
      </c>
      <c r="C61" s="225">
        <v>16200</v>
      </c>
      <c r="D61" s="212">
        <v>65</v>
      </c>
      <c r="E61" s="243">
        <v>0.78702022036566199</v>
      </c>
      <c r="F61" s="212">
        <v>416</v>
      </c>
      <c r="G61" s="243">
        <v>5.0369294103402398</v>
      </c>
      <c r="H61" s="212">
        <v>1017</v>
      </c>
      <c r="I61" s="243">
        <v>12.313839447875001</v>
      </c>
      <c r="J61" s="212">
        <v>3316</v>
      </c>
      <c r="K61" s="243">
        <v>40.150139242039003</v>
      </c>
      <c r="L61" s="212">
        <v>1552</v>
      </c>
      <c r="M61" s="243">
        <v>18.791621261654001</v>
      </c>
      <c r="N61" s="212">
        <v>1581</v>
      </c>
      <c r="O61" s="243">
        <v>19.1427533599709</v>
      </c>
      <c r="P61" s="212">
        <v>312</v>
      </c>
      <c r="Q61" s="243">
        <v>3.7776970577551801</v>
      </c>
      <c r="R61" s="216">
        <v>8259</v>
      </c>
      <c r="S61"/>
      <c r="T61"/>
      <c r="U61"/>
      <c r="V61"/>
      <c r="W61"/>
    </row>
    <row r="62" spans="1:23" ht="15">
      <c r="A62" s="210">
        <v>842</v>
      </c>
      <c r="B62" s="210" t="s">
        <v>244</v>
      </c>
      <c r="C62" s="225">
        <v>7329</v>
      </c>
      <c r="D62" s="212">
        <v>38</v>
      </c>
      <c r="E62" s="243">
        <v>0.70084839542604205</v>
      </c>
      <c r="F62" s="212">
        <v>309</v>
      </c>
      <c r="G62" s="243">
        <v>5.6990040575433403</v>
      </c>
      <c r="H62" s="212">
        <v>837</v>
      </c>
      <c r="I62" s="243">
        <v>15.4371080781999</v>
      </c>
      <c r="J62" s="212">
        <v>2264</v>
      </c>
      <c r="K62" s="243">
        <v>41.755809664330499</v>
      </c>
      <c r="L62" s="212">
        <v>926</v>
      </c>
      <c r="M62" s="243">
        <v>17.078568793803001</v>
      </c>
      <c r="N62" s="212">
        <v>857</v>
      </c>
      <c r="O62" s="243">
        <v>15.8059756547399</v>
      </c>
      <c r="P62" s="212">
        <v>191</v>
      </c>
      <c r="Q62" s="243">
        <v>3.52268535595721</v>
      </c>
      <c r="R62" s="216">
        <v>5422</v>
      </c>
      <c r="S62"/>
      <c r="T62"/>
      <c r="U62"/>
      <c r="V62"/>
      <c r="W62"/>
    </row>
    <row r="63" spans="1:23">
      <c r="A63" s="240">
        <v>6</v>
      </c>
      <c r="B63" s="206" t="s">
        <v>537</v>
      </c>
      <c r="C63" s="267">
        <v>260133</v>
      </c>
      <c r="D63" s="267">
        <v>1008</v>
      </c>
      <c r="E63" s="245">
        <v>0.73898126154658195</v>
      </c>
      <c r="F63" s="267">
        <v>6119</v>
      </c>
      <c r="G63" s="245">
        <v>4.4859388287733504</v>
      </c>
      <c r="H63" s="267">
        <v>19748</v>
      </c>
      <c r="I63" s="245">
        <v>14.4775813026011</v>
      </c>
      <c r="J63" s="267">
        <v>61665</v>
      </c>
      <c r="K63" s="245">
        <v>45.207618544910702</v>
      </c>
      <c r="L63" s="267">
        <v>23482</v>
      </c>
      <c r="M63" s="245">
        <v>17.2150376821794</v>
      </c>
      <c r="N63" s="267">
        <v>20614</v>
      </c>
      <c r="O63" s="245">
        <v>15.112460045160001</v>
      </c>
      <c r="P63" s="267">
        <v>3768</v>
      </c>
      <c r="Q63" s="245">
        <v>2.7623823348288901</v>
      </c>
      <c r="R63" s="272">
        <v>136404</v>
      </c>
      <c r="S63"/>
      <c r="T63"/>
      <c r="U63"/>
      <c r="V63"/>
      <c r="W63"/>
    </row>
    <row r="64" spans="1:23" ht="15">
      <c r="A64" s="210">
        <v>38</v>
      </c>
      <c r="B64" s="210" t="s">
        <v>22</v>
      </c>
      <c r="C64" s="225">
        <v>12190</v>
      </c>
      <c r="D64" s="212">
        <v>54</v>
      </c>
      <c r="E64" s="243">
        <v>0.62111801242235998</v>
      </c>
      <c r="F64" s="212">
        <v>397</v>
      </c>
      <c r="G64" s="243">
        <v>4.5663676098458703</v>
      </c>
      <c r="H64" s="212">
        <v>1217</v>
      </c>
      <c r="I64" s="243">
        <v>13.9981596503336</v>
      </c>
      <c r="J64" s="212">
        <v>3767</v>
      </c>
      <c r="K64" s="243">
        <v>43.328732459167199</v>
      </c>
      <c r="L64" s="212">
        <v>1552</v>
      </c>
      <c r="M64" s="243">
        <v>17.851391764435199</v>
      </c>
      <c r="N64" s="212">
        <v>1477</v>
      </c>
      <c r="O64" s="243">
        <v>16.9887278582931</v>
      </c>
      <c r="P64" s="212">
        <v>230</v>
      </c>
      <c r="Q64" s="243">
        <v>2.64550264550265</v>
      </c>
      <c r="R64" s="216">
        <v>8694</v>
      </c>
      <c r="S64"/>
      <c r="T64"/>
      <c r="U64"/>
      <c r="V64"/>
      <c r="W64"/>
    </row>
    <row r="65" spans="1:23" ht="15">
      <c r="A65" s="210">
        <v>86</v>
      </c>
      <c r="B65" s="210" t="s">
        <v>43</v>
      </c>
      <c r="C65" s="225">
        <v>6436</v>
      </c>
      <c r="D65" s="212">
        <v>18</v>
      </c>
      <c r="E65" s="243">
        <v>0.67214339058999295</v>
      </c>
      <c r="F65" s="212">
        <v>118</v>
      </c>
      <c r="G65" s="243">
        <v>4.4062733383121699</v>
      </c>
      <c r="H65" s="212">
        <v>334</v>
      </c>
      <c r="I65" s="243">
        <v>12.4719940253921</v>
      </c>
      <c r="J65" s="212">
        <v>1143</v>
      </c>
      <c r="K65" s="243">
        <v>42.681105302464502</v>
      </c>
      <c r="L65" s="212">
        <v>556</v>
      </c>
      <c r="M65" s="243">
        <v>20.761762509335298</v>
      </c>
      <c r="N65" s="212">
        <v>437</v>
      </c>
      <c r="O65" s="243">
        <v>16.3181478715459</v>
      </c>
      <c r="P65" s="212">
        <v>72</v>
      </c>
      <c r="Q65" s="243">
        <v>2.68857356235997</v>
      </c>
      <c r="R65" s="216">
        <v>2678</v>
      </c>
      <c r="S65"/>
      <c r="T65"/>
      <c r="U65"/>
      <c r="V65"/>
      <c r="W65"/>
    </row>
    <row r="66" spans="1:23" ht="15">
      <c r="A66" s="210">
        <v>107</v>
      </c>
      <c r="B66" s="210" t="s">
        <v>931</v>
      </c>
      <c r="C66" s="225">
        <v>8599</v>
      </c>
      <c r="D66" s="212">
        <v>48</v>
      </c>
      <c r="E66" s="243">
        <v>0.87145969498910703</v>
      </c>
      <c r="F66" s="212">
        <v>276</v>
      </c>
      <c r="G66" s="243">
        <v>5.0108932461873597</v>
      </c>
      <c r="H66" s="212">
        <v>927</v>
      </c>
      <c r="I66" s="243">
        <v>16.8300653594771</v>
      </c>
      <c r="J66" s="212">
        <v>2540</v>
      </c>
      <c r="K66" s="243">
        <v>46.114742193173598</v>
      </c>
      <c r="L66" s="212">
        <v>871</v>
      </c>
      <c r="M66" s="243">
        <v>15.813362381989799</v>
      </c>
      <c r="N66" s="212">
        <v>732</v>
      </c>
      <c r="O66" s="243">
        <v>13.289760348583901</v>
      </c>
      <c r="P66" s="212">
        <v>114</v>
      </c>
      <c r="Q66" s="243">
        <v>2.0697167755991299</v>
      </c>
      <c r="R66" s="216">
        <v>5508</v>
      </c>
      <c r="S66"/>
      <c r="T66"/>
      <c r="U66"/>
      <c r="V66"/>
      <c r="W66"/>
    </row>
    <row r="67" spans="1:23" ht="15">
      <c r="A67" s="210">
        <v>134</v>
      </c>
      <c r="B67" s="210" t="s">
        <v>63</v>
      </c>
      <c r="C67" s="225">
        <v>9839</v>
      </c>
      <c r="D67" s="212">
        <v>37</v>
      </c>
      <c r="E67" s="243">
        <v>0.58130400628436796</v>
      </c>
      <c r="F67" s="212">
        <v>253</v>
      </c>
      <c r="G67" s="243">
        <v>3.9748625294579698</v>
      </c>
      <c r="H67" s="212">
        <v>937</v>
      </c>
      <c r="I67" s="243">
        <v>14.7211311861744</v>
      </c>
      <c r="J67" s="212">
        <v>2969</v>
      </c>
      <c r="K67" s="243">
        <v>46.6457187745483</v>
      </c>
      <c r="L67" s="212">
        <v>1080</v>
      </c>
      <c r="M67" s="243">
        <v>16.967792615867999</v>
      </c>
      <c r="N67" s="212">
        <v>920</v>
      </c>
      <c r="O67" s="243">
        <v>14.454045561665399</v>
      </c>
      <c r="P67" s="212">
        <v>169</v>
      </c>
      <c r="Q67" s="243">
        <v>2.6551453260015698</v>
      </c>
      <c r="R67" s="216">
        <v>6365</v>
      </c>
      <c r="S67"/>
      <c r="T67"/>
      <c r="U67"/>
      <c r="V67"/>
      <c r="W67"/>
    </row>
    <row r="68" spans="1:23" ht="15">
      <c r="A68" s="210">
        <v>150</v>
      </c>
      <c r="B68" s="210" t="s">
        <v>932</v>
      </c>
      <c r="C68" s="225">
        <v>4242</v>
      </c>
      <c r="D68" s="212">
        <v>11</v>
      </c>
      <c r="E68" s="243">
        <v>0.71428571428571397</v>
      </c>
      <c r="F68" s="212">
        <v>37</v>
      </c>
      <c r="G68" s="243">
        <v>2.4025974025974</v>
      </c>
      <c r="H68" s="212">
        <v>160</v>
      </c>
      <c r="I68" s="243">
        <v>10.3896103896104</v>
      </c>
      <c r="J68" s="212">
        <v>568</v>
      </c>
      <c r="K68" s="243">
        <v>36.883116883116898</v>
      </c>
      <c r="L68" s="212">
        <v>323</v>
      </c>
      <c r="M68" s="243">
        <v>20.974025974025999</v>
      </c>
      <c r="N68" s="212">
        <v>364</v>
      </c>
      <c r="O68" s="243">
        <v>23.636363636363601</v>
      </c>
      <c r="P68" s="212">
        <v>77</v>
      </c>
      <c r="Q68" s="243">
        <v>5</v>
      </c>
      <c r="R68" s="216">
        <v>1540</v>
      </c>
      <c r="S68"/>
      <c r="T68"/>
      <c r="U68"/>
      <c r="V68"/>
      <c r="W68"/>
    </row>
    <row r="69" spans="1:23" ht="15">
      <c r="A69" s="210">
        <v>237</v>
      </c>
      <c r="B69" s="210" t="s">
        <v>95</v>
      </c>
      <c r="C69" s="225">
        <v>20498</v>
      </c>
      <c r="D69" s="212">
        <v>50</v>
      </c>
      <c r="E69" s="243">
        <v>0.54908851306830697</v>
      </c>
      <c r="F69" s="212">
        <v>360</v>
      </c>
      <c r="G69" s="243">
        <v>3.9534372940918101</v>
      </c>
      <c r="H69" s="212">
        <v>1204</v>
      </c>
      <c r="I69" s="243">
        <v>13.222051394684801</v>
      </c>
      <c r="J69" s="212">
        <v>4668</v>
      </c>
      <c r="K69" s="243">
        <v>51.262903580057099</v>
      </c>
      <c r="L69" s="212">
        <v>1444</v>
      </c>
      <c r="M69" s="243">
        <v>15.857676257412701</v>
      </c>
      <c r="N69" s="212">
        <v>1181</v>
      </c>
      <c r="O69" s="243">
        <v>12.9694706786734</v>
      </c>
      <c r="P69" s="212">
        <v>199</v>
      </c>
      <c r="Q69" s="243">
        <v>2.1853722820118602</v>
      </c>
      <c r="R69" s="216">
        <v>9106</v>
      </c>
      <c r="S69"/>
      <c r="T69"/>
      <c r="U69"/>
      <c r="V69"/>
      <c r="W69"/>
    </row>
    <row r="70" spans="1:23" ht="15">
      <c r="A70" s="210">
        <v>264</v>
      </c>
      <c r="B70" s="210" t="s">
        <v>102</v>
      </c>
      <c r="C70" s="225">
        <v>12158</v>
      </c>
      <c r="D70" s="212">
        <v>12</v>
      </c>
      <c r="E70" s="243">
        <v>0.42298202326401102</v>
      </c>
      <c r="F70" s="212">
        <v>139</v>
      </c>
      <c r="G70" s="243">
        <v>4.8995417694747996</v>
      </c>
      <c r="H70" s="212">
        <v>397</v>
      </c>
      <c r="I70" s="243">
        <v>13.993655269651001</v>
      </c>
      <c r="J70" s="212">
        <v>1254</v>
      </c>
      <c r="K70" s="243">
        <v>44.201621431089201</v>
      </c>
      <c r="L70" s="212">
        <v>536</v>
      </c>
      <c r="M70" s="243">
        <v>18.893197039125798</v>
      </c>
      <c r="N70" s="212">
        <v>421</v>
      </c>
      <c r="O70" s="243">
        <v>14.8396193161791</v>
      </c>
      <c r="P70" s="212">
        <v>78</v>
      </c>
      <c r="Q70" s="243">
        <v>2.7493831512160698</v>
      </c>
      <c r="R70" s="216">
        <v>2837</v>
      </c>
      <c r="S70"/>
      <c r="T70"/>
      <c r="U70"/>
      <c r="V70"/>
      <c r="W70"/>
    </row>
    <row r="71" spans="1:23" ht="15">
      <c r="A71" s="210">
        <v>310</v>
      </c>
      <c r="B71" s="210" t="s">
        <v>114</v>
      </c>
      <c r="C71" s="225">
        <v>10464</v>
      </c>
      <c r="D71" s="212">
        <v>22</v>
      </c>
      <c r="E71" s="243">
        <v>0.47888550282977799</v>
      </c>
      <c r="F71" s="212">
        <v>134</v>
      </c>
      <c r="G71" s="243">
        <v>2.91684806269047</v>
      </c>
      <c r="H71" s="212">
        <v>536</v>
      </c>
      <c r="I71" s="243">
        <v>11.6673922507619</v>
      </c>
      <c r="J71" s="212">
        <v>1693</v>
      </c>
      <c r="K71" s="243">
        <v>36.852416195037002</v>
      </c>
      <c r="L71" s="212">
        <v>932</v>
      </c>
      <c r="M71" s="243">
        <v>20.2873313016979</v>
      </c>
      <c r="N71" s="212">
        <v>1071</v>
      </c>
      <c r="O71" s="243">
        <v>23.3130169786678</v>
      </c>
      <c r="P71" s="212">
        <v>206</v>
      </c>
      <c r="Q71" s="243">
        <v>4.4841097083151897</v>
      </c>
      <c r="R71" s="216">
        <v>4594</v>
      </c>
      <c r="S71"/>
      <c r="T71"/>
      <c r="U71"/>
      <c r="V71"/>
      <c r="W71"/>
    </row>
    <row r="72" spans="1:23" ht="15">
      <c r="A72" s="210">
        <v>315</v>
      </c>
      <c r="B72" s="210" t="s">
        <v>118</v>
      </c>
      <c r="C72" s="225">
        <v>7015</v>
      </c>
      <c r="D72" s="212">
        <v>24</v>
      </c>
      <c r="E72" s="243">
        <v>0.62079668908432495</v>
      </c>
      <c r="F72" s="212">
        <v>181</v>
      </c>
      <c r="G72" s="243">
        <v>4.6818416968442804</v>
      </c>
      <c r="H72" s="212">
        <v>511</v>
      </c>
      <c r="I72" s="243">
        <v>13.2177961717538</v>
      </c>
      <c r="J72" s="212">
        <v>1562</v>
      </c>
      <c r="K72" s="243">
        <v>40.403517847904801</v>
      </c>
      <c r="L72" s="212">
        <v>718</v>
      </c>
      <c r="M72" s="243">
        <v>18.5721676151061</v>
      </c>
      <c r="N72" s="212">
        <v>737</v>
      </c>
      <c r="O72" s="243">
        <v>19.063631660631099</v>
      </c>
      <c r="P72" s="212">
        <v>133</v>
      </c>
      <c r="Q72" s="243">
        <v>3.4402483186756299</v>
      </c>
      <c r="R72" s="216">
        <v>3866</v>
      </c>
      <c r="S72"/>
      <c r="T72"/>
      <c r="U72"/>
      <c r="V72"/>
      <c r="W72"/>
    </row>
    <row r="73" spans="1:23" ht="15">
      <c r="A73" s="210">
        <v>361</v>
      </c>
      <c r="B73" s="210" t="s">
        <v>131</v>
      </c>
      <c r="C73" s="225">
        <v>29074</v>
      </c>
      <c r="D73" s="212">
        <v>142</v>
      </c>
      <c r="E73" s="243">
        <v>0.89572951491831199</v>
      </c>
      <c r="F73" s="212">
        <v>776</v>
      </c>
      <c r="G73" s="243">
        <v>4.89497256039866</v>
      </c>
      <c r="H73" s="212">
        <v>2578</v>
      </c>
      <c r="I73" s="243">
        <v>16.2619062637987</v>
      </c>
      <c r="J73" s="212">
        <v>7119</v>
      </c>
      <c r="K73" s="243">
        <v>44.906326878193397</v>
      </c>
      <c r="L73" s="212">
        <v>2457</v>
      </c>
      <c r="M73" s="243">
        <v>15.498643789819001</v>
      </c>
      <c r="N73" s="212">
        <v>2229</v>
      </c>
      <c r="O73" s="243">
        <v>14.0604302024853</v>
      </c>
      <c r="P73" s="212">
        <v>552</v>
      </c>
      <c r="Q73" s="243">
        <v>3.4819907903866798</v>
      </c>
      <c r="R73" s="216">
        <v>15853</v>
      </c>
      <c r="S73"/>
      <c r="T73"/>
      <c r="U73"/>
      <c r="V73"/>
      <c r="W73"/>
    </row>
    <row r="74" spans="1:23" ht="15">
      <c r="A74" s="210">
        <v>647</v>
      </c>
      <c r="B74" s="210" t="s">
        <v>933</v>
      </c>
      <c r="C74" s="225">
        <v>7697</v>
      </c>
      <c r="D74" s="212">
        <v>38</v>
      </c>
      <c r="E74" s="243">
        <v>0.90454653653891903</v>
      </c>
      <c r="F74" s="212">
        <v>223</v>
      </c>
      <c r="G74" s="243">
        <v>5.3082599381099698</v>
      </c>
      <c r="H74" s="212">
        <v>648</v>
      </c>
      <c r="I74" s="243">
        <v>15.424898833611</v>
      </c>
      <c r="J74" s="212">
        <v>1699</v>
      </c>
      <c r="K74" s="243">
        <v>40.442751725779601</v>
      </c>
      <c r="L74" s="212">
        <v>735</v>
      </c>
      <c r="M74" s="243">
        <v>17.4958343251607</v>
      </c>
      <c r="N74" s="212">
        <v>714</v>
      </c>
      <c r="O74" s="243">
        <v>16.995953344441801</v>
      </c>
      <c r="P74" s="212">
        <v>144</v>
      </c>
      <c r="Q74" s="243">
        <v>3.42775529635801</v>
      </c>
      <c r="R74" s="216">
        <v>4201</v>
      </c>
      <c r="S74"/>
      <c r="T74"/>
      <c r="U74"/>
      <c r="V74"/>
      <c r="W74"/>
    </row>
    <row r="75" spans="1:23" ht="15">
      <c r="A75" s="210">
        <v>658</v>
      </c>
      <c r="B75" s="210" t="s">
        <v>934</v>
      </c>
      <c r="C75" s="225">
        <v>3941</v>
      </c>
      <c r="D75" s="212">
        <v>23</v>
      </c>
      <c r="E75" s="243">
        <v>1.2950450450450499</v>
      </c>
      <c r="F75" s="212">
        <v>88</v>
      </c>
      <c r="G75" s="243">
        <v>4.9549549549549496</v>
      </c>
      <c r="H75" s="212">
        <v>275</v>
      </c>
      <c r="I75" s="243">
        <v>15.484234234234201</v>
      </c>
      <c r="J75" s="212">
        <v>808</v>
      </c>
      <c r="K75" s="243">
        <v>45.495495495495497</v>
      </c>
      <c r="L75" s="212">
        <v>289</v>
      </c>
      <c r="M75" s="243">
        <v>16.2725225225225</v>
      </c>
      <c r="N75" s="212">
        <v>265</v>
      </c>
      <c r="O75" s="243">
        <v>14.921171171171199</v>
      </c>
      <c r="P75" s="212">
        <v>28</v>
      </c>
      <c r="Q75" s="243">
        <v>1.57657657657658</v>
      </c>
      <c r="R75" s="216">
        <v>1776</v>
      </c>
      <c r="S75"/>
      <c r="T75"/>
      <c r="U75"/>
      <c r="V75"/>
      <c r="W75"/>
    </row>
    <row r="76" spans="1:23" ht="15">
      <c r="A76" s="210">
        <v>664</v>
      </c>
      <c r="B76" s="210" t="s">
        <v>935</v>
      </c>
      <c r="C76" s="225">
        <v>23751</v>
      </c>
      <c r="D76" s="212">
        <v>80</v>
      </c>
      <c r="E76" s="243">
        <v>0.79262855444367397</v>
      </c>
      <c r="F76" s="212">
        <v>468</v>
      </c>
      <c r="G76" s="243">
        <v>4.63687704349549</v>
      </c>
      <c r="H76" s="212">
        <v>1347</v>
      </c>
      <c r="I76" s="243">
        <v>13.345883285445399</v>
      </c>
      <c r="J76" s="212">
        <v>4512</v>
      </c>
      <c r="K76" s="243">
        <v>44.704250470623201</v>
      </c>
      <c r="L76" s="212">
        <v>1924</v>
      </c>
      <c r="M76" s="243">
        <v>19.062716734370401</v>
      </c>
      <c r="N76" s="212">
        <v>1519</v>
      </c>
      <c r="O76" s="243">
        <v>15.050034677499299</v>
      </c>
      <c r="P76" s="212">
        <v>243</v>
      </c>
      <c r="Q76" s="243">
        <v>2.4076092341226598</v>
      </c>
      <c r="R76" s="216">
        <v>10093</v>
      </c>
      <c r="S76"/>
      <c r="T76"/>
      <c r="U76"/>
      <c r="V76"/>
      <c r="W76"/>
    </row>
    <row r="77" spans="1:23" ht="15">
      <c r="A77" s="210">
        <v>686</v>
      </c>
      <c r="B77" s="210" t="s">
        <v>219</v>
      </c>
      <c r="C77" s="225">
        <v>39340</v>
      </c>
      <c r="D77" s="212">
        <v>98</v>
      </c>
      <c r="E77" s="243">
        <v>0.57072971871178202</v>
      </c>
      <c r="F77" s="212">
        <v>676</v>
      </c>
      <c r="G77" s="243">
        <v>3.93687030458331</v>
      </c>
      <c r="H77" s="212">
        <v>2283</v>
      </c>
      <c r="I77" s="243">
        <v>13.295672936928501</v>
      </c>
      <c r="J77" s="212">
        <v>7981</v>
      </c>
      <c r="K77" s="243">
        <v>46.479529439170697</v>
      </c>
      <c r="L77" s="212">
        <v>3044</v>
      </c>
      <c r="M77" s="243">
        <v>17.7275639159047</v>
      </c>
      <c r="N77" s="212">
        <v>2632</v>
      </c>
      <c r="O77" s="243">
        <v>15.3281695882593</v>
      </c>
      <c r="P77" s="212">
        <v>457</v>
      </c>
      <c r="Q77" s="243">
        <v>2.6614640964416698</v>
      </c>
      <c r="R77" s="216">
        <v>17171</v>
      </c>
      <c r="S77"/>
      <c r="T77"/>
      <c r="U77"/>
      <c r="V77"/>
      <c r="W77"/>
    </row>
    <row r="78" spans="1:23" ht="15">
      <c r="A78" s="210">
        <v>819</v>
      </c>
      <c r="B78" s="210" t="s">
        <v>240</v>
      </c>
      <c r="C78" s="225">
        <v>5296</v>
      </c>
      <c r="D78" s="212">
        <v>38</v>
      </c>
      <c r="E78" s="243">
        <v>1.02150537634409</v>
      </c>
      <c r="F78" s="212">
        <v>178</v>
      </c>
      <c r="G78" s="243">
        <v>4.78494623655914</v>
      </c>
      <c r="H78" s="212">
        <v>547</v>
      </c>
      <c r="I78" s="243">
        <v>14.7043010752688</v>
      </c>
      <c r="J78" s="212">
        <v>1654</v>
      </c>
      <c r="K78" s="243">
        <v>44.462365591397798</v>
      </c>
      <c r="L78" s="212">
        <v>651</v>
      </c>
      <c r="M78" s="243">
        <v>17.5</v>
      </c>
      <c r="N78" s="212">
        <v>526</v>
      </c>
      <c r="O78" s="243">
        <v>14.139784946236601</v>
      </c>
      <c r="P78" s="212">
        <v>126</v>
      </c>
      <c r="Q78" s="243">
        <v>3.3870967741935498</v>
      </c>
      <c r="R78" s="216">
        <v>3720</v>
      </c>
      <c r="S78"/>
      <c r="T78"/>
      <c r="U78"/>
      <c r="V78"/>
      <c r="W78"/>
    </row>
    <row r="79" spans="1:23" ht="15">
      <c r="A79" s="210">
        <v>854</v>
      </c>
      <c r="B79" s="210" t="s">
        <v>248</v>
      </c>
      <c r="C79" s="225">
        <v>14823</v>
      </c>
      <c r="D79" s="212">
        <v>107</v>
      </c>
      <c r="E79" s="243">
        <v>0.82695726099389399</v>
      </c>
      <c r="F79" s="212">
        <v>761</v>
      </c>
      <c r="G79" s="243">
        <v>5.8814436973491002</v>
      </c>
      <c r="H79" s="212">
        <v>2247</v>
      </c>
      <c r="I79" s="243">
        <v>17.366102480871799</v>
      </c>
      <c r="J79" s="212">
        <v>6139</v>
      </c>
      <c r="K79" s="243">
        <v>47.445706777958101</v>
      </c>
      <c r="L79" s="212">
        <v>1973</v>
      </c>
      <c r="M79" s="243">
        <v>15.248473606924801</v>
      </c>
      <c r="N79" s="212">
        <v>1452</v>
      </c>
      <c r="O79" s="243">
        <v>11.2218873174125</v>
      </c>
      <c r="P79" s="212">
        <v>260</v>
      </c>
      <c r="Q79" s="243">
        <v>2.0094288584898399</v>
      </c>
      <c r="R79" s="216">
        <v>12939</v>
      </c>
      <c r="S79"/>
      <c r="T79"/>
      <c r="U79"/>
      <c r="V79"/>
      <c r="W79"/>
    </row>
    <row r="80" spans="1:23" ht="15">
      <c r="A80" s="210">
        <v>887</v>
      </c>
      <c r="B80" s="210" t="s">
        <v>261</v>
      </c>
      <c r="C80" s="225">
        <v>44770</v>
      </c>
      <c r="D80" s="212">
        <v>206</v>
      </c>
      <c r="E80" s="243">
        <v>0.80901700506617402</v>
      </c>
      <c r="F80" s="212">
        <v>1054</v>
      </c>
      <c r="G80" s="243">
        <v>4.1393394336881002</v>
      </c>
      <c r="H80" s="212">
        <v>3600</v>
      </c>
      <c r="I80" s="243">
        <v>14.138161253583601</v>
      </c>
      <c r="J80" s="212">
        <v>11589</v>
      </c>
      <c r="K80" s="243">
        <v>45.513097435494601</v>
      </c>
      <c r="L80" s="212">
        <v>4397</v>
      </c>
      <c r="M80" s="243">
        <v>17.2681930644465</v>
      </c>
      <c r="N80" s="212">
        <v>3937</v>
      </c>
      <c r="O80" s="243">
        <v>15.4616502375997</v>
      </c>
      <c r="P80" s="212">
        <v>680</v>
      </c>
      <c r="Q80" s="243">
        <v>2.6705415701213502</v>
      </c>
      <c r="R80" s="216">
        <v>25463</v>
      </c>
      <c r="S80"/>
      <c r="T80"/>
      <c r="U80"/>
      <c r="V80"/>
      <c r="W80"/>
    </row>
    <row r="81" spans="1:23">
      <c r="A81" s="240">
        <v>7</v>
      </c>
      <c r="B81" s="206" t="s">
        <v>538</v>
      </c>
      <c r="C81" s="267">
        <v>727559</v>
      </c>
      <c r="D81" s="267">
        <v>2410</v>
      </c>
      <c r="E81" s="245">
        <v>0.88173742518037201</v>
      </c>
      <c r="F81" s="267">
        <v>13645</v>
      </c>
      <c r="G81" s="245">
        <v>4.9922436375876202</v>
      </c>
      <c r="H81" s="267">
        <v>36892</v>
      </c>
      <c r="I81" s="245">
        <v>13.497534062138699</v>
      </c>
      <c r="J81" s="267">
        <v>116755</v>
      </c>
      <c r="K81" s="245">
        <v>42.7167025215495</v>
      </c>
      <c r="L81" s="267">
        <v>48571</v>
      </c>
      <c r="M81" s="245">
        <v>17.770484845824001</v>
      </c>
      <c r="N81" s="267">
        <v>45892</v>
      </c>
      <c r="O81" s="245">
        <v>16.790329425882799</v>
      </c>
      <c r="P81" s="267">
        <v>9159</v>
      </c>
      <c r="Q81" s="245">
        <v>3.3509680818369398</v>
      </c>
      <c r="R81" s="272">
        <v>273324</v>
      </c>
      <c r="S81"/>
      <c r="T81"/>
      <c r="U81"/>
      <c r="V81"/>
      <c r="W81"/>
    </row>
    <row r="82" spans="1:23" ht="15">
      <c r="A82" s="210">
        <v>2</v>
      </c>
      <c r="B82" s="210" t="s">
        <v>8</v>
      </c>
      <c r="C82" s="225">
        <v>21622</v>
      </c>
      <c r="D82" s="212">
        <v>83</v>
      </c>
      <c r="E82" s="243">
        <v>0.70807029517147202</v>
      </c>
      <c r="F82" s="212">
        <v>500</v>
      </c>
      <c r="G82" s="243">
        <v>4.2654837058522403</v>
      </c>
      <c r="H82" s="212">
        <v>1401</v>
      </c>
      <c r="I82" s="243">
        <v>11.951885343798001</v>
      </c>
      <c r="J82" s="212">
        <v>4564</v>
      </c>
      <c r="K82" s="243">
        <v>38.935335267019298</v>
      </c>
      <c r="L82" s="212">
        <v>2297</v>
      </c>
      <c r="M82" s="243">
        <v>19.595632144685201</v>
      </c>
      <c r="N82" s="212">
        <v>2423</v>
      </c>
      <c r="O82" s="243">
        <v>20.67053403856</v>
      </c>
      <c r="P82" s="212">
        <v>454</v>
      </c>
      <c r="Q82" s="243">
        <v>3.8730592049138401</v>
      </c>
      <c r="R82" s="216">
        <v>11722</v>
      </c>
      <c r="S82"/>
      <c r="T82"/>
      <c r="U82"/>
      <c r="V82"/>
      <c r="W82"/>
    </row>
    <row r="83" spans="1:23" ht="15">
      <c r="A83" s="210">
        <v>21</v>
      </c>
      <c r="B83" s="210" t="s">
        <v>12</v>
      </c>
      <c r="C83" s="225">
        <v>4989</v>
      </c>
      <c r="D83" s="212">
        <v>19</v>
      </c>
      <c r="E83" s="243">
        <v>0.67832916815423105</v>
      </c>
      <c r="F83" s="212">
        <v>99</v>
      </c>
      <c r="G83" s="243">
        <v>3.5344519814352</v>
      </c>
      <c r="H83" s="212">
        <v>395</v>
      </c>
      <c r="I83" s="243">
        <v>14.1021063905748</v>
      </c>
      <c r="J83" s="212">
        <v>1121</v>
      </c>
      <c r="K83" s="243">
        <v>40.021420921099597</v>
      </c>
      <c r="L83" s="212">
        <v>512</v>
      </c>
      <c r="M83" s="243">
        <v>18.279186004998198</v>
      </c>
      <c r="N83" s="212">
        <v>533</v>
      </c>
      <c r="O83" s="243">
        <v>19.028918243484501</v>
      </c>
      <c r="P83" s="212">
        <v>122</v>
      </c>
      <c r="Q83" s="243">
        <v>4.3555872902534798</v>
      </c>
      <c r="R83" s="216">
        <v>2801</v>
      </c>
      <c r="S83"/>
      <c r="T83"/>
      <c r="U83"/>
      <c r="V83"/>
      <c r="W83"/>
    </row>
    <row r="84" spans="1:23" ht="15">
      <c r="A84" s="210">
        <v>55</v>
      </c>
      <c r="B84" s="210" t="s">
        <v>936</v>
      </c>
      <c r="C84" s="225">
        <v>8075</v>
      </c>
      <c r="D84" s="212">
        <v>47</v>
      </c>
      <c r="E84" s="243">
        <v>0.78411745078411699</v>
      </c>
      <c r="F84" s="212">
        <v>265</v>
      </c>
      <c r="G84" s="243">
        <v>4.42108775442109</v>
      </c>
      <c r="H84" s="212">
        <v>935</v>
      </c>
      <c r="I84" s="243">
        <v>15.598932265598901</v>
      </c>
      <c r="J84" s="212">
        <v>2517</v>
      </c>
      <c r="K84" s="243">
        <v>41.991991991992002</v>
      </c>
      <c r="L84" s="212">
        <v>1047</v>
      </c>
      <c r="M84" s="243">
        <v>17.4674674674675</v>
      </c>
      <c r="N84" s="212">
        <v>996</v>
      </c>
      <c r="O84" s="243">
        <v>16.6166166166166</v>
      </c>
      <c r="P84" s="212">
        <v>187</v>
      </c>
      <c r="Q84" s="243">
        <v>3.1197864531197901</v>
      </c>
      <c r="R84" s="216">
        <v>5994</v>
      </c>
      <c r="S84"/>
      <c r="T84"/>
      <c r="U84"/>
      <c r="V84"/>
      <c r="W84"/>
    </row>
    <row r="85" spans="1:23" ht="15">
      <c r="A85" s="210">
        <v>148</v>
      </c>
      <c r="B85" s="210" t="s">
        <v>73</v>
      </c>
      <c r="C85" s="225">
        <v>64717</v>
      </c>
      <c r="D85" s="212">
        <v>155</v>
      </c>
      <c r="E85" s="243">
        <v>0.86082416972120401</v>
      </c>
      <c r="F85" s="212">
        <v>1029</v>
      </c>
      <c r="G85" s="243">
        <v>5.7147617460846396</v>
      </c>
      <c r="H85" s="212">
        <v>2557</v>
      </c>
      <c r="I85" s="243">
        <v>14.200821948239501</v>
      </c>
      <c r="J85" s="212">
        <v>8089</v>
      </c>
      <c r="K85" s="243">
        <v>44.923914250805304</v>
      </c>
      <c r="L85" s="212">
        <v>3068</v>
      </c>
      <c r="M85" s="243">
        <v>17.038764856159101</v>
      </c>
      <c r="N85" s="212">
        <v>2571</v>
      </c>
      <c r="O85" s="243">
        <v>14.2785738087304</v>
      </c>
      <c r="P85" s="212">
        <v>537</v>
      </c>
      <c r="Q85" s="243">
        <v>2.9823392202599099</v>
      </c>
      <c r="R85" s="216">
        <v>18006</v>
      </c>
      <c r="S85"/>
      <c r="T85"/>
      <c r="U85"/>
      <c r="V85"/>
      <c r="W85"/>
    </row>
    <row r="86" spans="1:23" ht="15">
      <c r="A86" s="210">
        <v>197</v>
      </c>
      <c r="B86" s="210" t="s">
        <v>84</v>
      </c>
      <c r="C86" s="225">
        <v>16686</v>
      </c>
      <c r="D86" s="212">
        <v>91</v>
      </c>
      <c r="E86" s="243">
        <v>0.79656862745098</v>
      </c>
      <c r="F86" s="212">
        <v>520</v>
      </c>
      <c r="G86" s="243">
        <v>4.5518207282913199</v>
      </c>
      <c r="H86" s="212">
        <v>1640</v>
      </c>
      <c r="I86" s="243">
        <v>14.3557422969188</v>
      </c>
      <c r="J86" s="212">
        <v>4525</v>
      </c>
      <c r="K86" s="243">
        <v>39.609593837535002</v>
      </c>
      <c r="L86" s="212">
        <v>2027</v>
      </c>
      <c r="M86" s="243">
        <v>17.7433473389356</v>
      </c>
      <c r="N86" s="212">
        <v>2156</v>
      </c>
      <c r="O86" s="243">
        <v>18.872549019607799</v>
      </c>
      <c r="P86" s="212">
        <v>465</v>
      </c>
      <c r="Q86" s="243">
        <v>4.0703781512605</v>
      </c>
      <c r="R86" s="216">
        <v>11424</v>
      </c>
      <c r="S86"/>
      <c r="T86"/>
      <c r="U86"/>
      <c r="V86"/>
      <c r="W86"/>
    </row>
    <row r="87" spans="1:23" ht="15">
      <c r="A87" s="210">
        <v>206</v>
      </c>
      <c r="B87" s="210" t="s">
        <v>86</v>
      </c>
      <c r="C87" s="225">
        <v>5093</v>
      </c>
      <c r="D87" s="212">
        <v>16</v>
      </c>
      <c r="E87" s="243">
        <v>0.60514372163388797</v>
      </c>
      <c r="F87" s="212">
        <v>76</v>
      </c>
      <c r="G87" s="243">
        <v>2.8744326777609701</v>
      </c>
      <c r="H87" s="212">
        <v>323</v>
      </c>
      <c r="I87" s="243">
        <v>12.2163388804841</v>
      </c>
      <c r="J87" s="212">
        <v>968</v>
      </c>
      <c r="K87" s="243">
        <v>36.611195158850201</v>
      </c>
      <c r="L87" s="212">
        <v>551</v>
      </c>
      <c r="M87" s="243">
        <v>20.839636913766999</v>
      </c>
      <c r="N87" s="212">
        <v>582</v>
      </c>
      <c r="O87" s="243">
        <v>22.012102874432699</v>
      </c>
      <c r="P87" s="212">
        <v>128</v>
      </c>
      <c r="Q87" s="243">
        <v>4.8411497730711002</v>
      </c>
      <c r="R87" s="216">
        <v>2644</v>
      </c>
      <c r="S87"/>
      <c r="T87"/>
      <c r="U87"/>
      <c r="V87"/>
      <c r="W87"/>
    </row>
    <row r="88" spans="1:23" ht="15">
      <c r="A88" s="210">
        <v>313</v>
      </c>
      <c r="B88" s="210" t="s">
        <v>937</v>
      </c>
      <c r="C88" s="225">
        <v>10855</v>
      </c>
      <c r="D88" s="212">
        <v>60</v>
      </c>
      <c r="E88" s="243">
        <v>0.94265514532600203</v>
      </c>
      <c r="F88" s="212">
        <v>353</v>
      </c>
      <c r="G88" s="243">
        <v>5.5459544383346397</v>
      </c>
      <c r="H88" s="212">
        <v>930</v>
      </c>
      <c r="I88" s="243">
        <v>14.611154752553</v>
      </c>
      <c r="J88" s="212">
        <v>2402</v>
      </c>
      <c r="K88" s="243">
        <v>37.737627651217601</v>
      </c>
      <c r="L88" s="212">
        <v>1180</v>
      </c>
      <c r="M88" s="243">
        <v>18.538884524744699</v>
      </c>
      <c r="N88" s="212">
        <v>1196</v>
      </c>
      <c r="O88" s="243">
        <v>18.790259230164999</v>
      </c>
      <c r="P88" s="212">
        <v>244</v>
      </c>
      <c r="Q88" s="243">
        <v>3.8334642576590698</v>
      </c>
      <c r="R88" s="216">
        <v>6365</v>
      </c>
      <c r="S88"/>
      <c r="T88"/>
      <c r="U88"/>
      <c r="V88"/>
      <c r="W88"/>
    </row>
    <row r="89" spans="1:23" ht="15">
      <c r="A89" s="210">
        <v>318</v>
      </c>
      <c r="B89" s="210" t="s">
        <v>120</v>
      </c>
      <c r="C89" s="225">
        <v>60148</v>
      </c>
      <c r="D89" s="212">
        <v>115</v>
      </c>
      <c r="E89" s="243">
        <v>0.78643233262668399</v>
      </c>
      <c r="F89" s="212">
        <v>654</v>
      </c>
      <c r="G89" s="243">
        <v>4.4724064829378403</v>
      </c>
      <c r="H89" s="212">
        <v>1714</v>
      </c>
      <c r="I89" s="243">
        <v>11.721261027149</v>
      </c>
      <c r="J89" s="212">
        <v>6052</v>
      </c>
      <c r="K89" s="243">
        <v>41.386856322232099</v>
      </c>
      <c r="L89" s="212">
        <v>2880</v>
      </c>
      <c r="M89" s="243">
        <v>19.695001025781298</v>
      </c>
      <c r="N89" s="212">
        <v>2619</v>
      </c>
      <c r="O89" s="243">
        <v>17.910141557819902</v>
      </c>
      <c r="P89" s="212">
        <v>589</v>
      </c>
      <c r="Q89" s="243">
        <v>4.0279012514531898</v>
      </c>
      <c r="R89" s="216">
        <v>14623</v>
      </c>
      <c r="S89"/>
      <c r="T89"/>
      <c r="U89"/>
      <c r="V89"/>
      <c r="W89"/>
    </row>
    <row r="90" spans="1:23" ht="15">
      <c r="A90" s="210">
        <v>321</v>
      </c>
      <c r="B90" s="210" t="s">
        <v>122</v>
      </c>
      <c r="C90" s="225">
        <v>9072</v>
      </c>
      <c r="D90" s="212">
        <v>39</v>
      </c>
      <c r="E90" s="243">
        <v>1.1839708561019999</v>
      </c>
      <c r="F90" s="212">
        <v>219</v>
      </c>
      <c r="G90" s="243">
        <v>6.6484517304189401</v>
      </c>
      <c r="H90" s="212">
        <v>423</v>
      </c>
      <c r="I90" s="243">
        <v>12.841530054644799</v>
      </c>
      <c r="J90" s="212">
        <v>1333</v>
      </c>
      <c r="K90" s="243">
        <v>40.467516697024898</v>
      </c>
      <c r="L90" s="212">
        <v>585</v>
      </c>
      <c r="M90" s="243">
        <v>17.759562841530101</v>
      </c>
      <c r="N90" s="212">
        <v>563</v>
      </c>
      <c r="O90" s="243">
        <v>17.091681845780201</v>
      </c>
      <c r="P90" s="212">
        <v>132</v>
      </c>
      <c r="Q90" s="243">
        <v>4.0072859744990899</v>
      </c>
      <c r="R90" s="216">
        <v>3294</v>
      </c>
      <c r="S90"/>
      <c r="T90"/>
      <c r="U90"/>
      <c r="V90"/>
      <c r="W90"/>
    </row>
    <row r="91" spans="1:23" ht="15">
      <c r="A91" s="210">
        <v>376</v>
      </c>
      <c r="B91" s="210" t="s">
        <v>938</v>
      </c>
      <c r="C91" s="225">
        <v>70868</v>
      </c>
      <c r="D91" s="212">
        <v>112</v>
      </c>
      <c r="E91" s="243">
        <v>0.71781067743382698</v>
      </c>
      <c r="F91" s="212">
        <v>619</v>
      </c>
      <c r="G91" s="243">
        <v>3.9671857976030198</v>
      </c>
      <c r="H91" s="212">
        <v>1893</v>
      </c>
      <c r="I91" s="243">
        <v>12.1322822534128</v>
      </c>
      <c r="J91" s="212">
        <v>7356</v>
      </c>
      <c r="K91" s="243">
        <v>47.144779850028797</v>
      </c>
      <c r="L91" s="212">
        <v>2556</v>
      </c>
      <c r="M91" s="243">
        <v>16.381465102864802</v>
      </c>
      <c r="N91" s="212">
        <v>2551</v>
      </c>
      <c r="O91" s="243">
        <v>16.349419983336499</v>
      </c>
      <c r="P91" s="212">
        <v>516</v>
      </c>
      <c r="Q91" s="243">
        <v>3.3070563353201301</v>
      </c>
      <c r="R91" s="216">
        <v>15603</v>
      </c>
      <c r="S91"/>
      <c r="T91"/>
      <c r="U91"/>
      <c r="V91"/>
      <c r="W91"/>
    </row>
    <row r="92" spans="1:23" ht="15">
      <c r="A92" s="210">
        <v>400</v>
      </c>
      <c r="B92" s="210" t="s">
        <v>939</v>
      </c>
      <c r="C92" s="225">
        <v>23240</v>
      </c>
      <c r="D92" s="212">
        <v>92</v>
      </c>
      <c r="E92" s="243">
        <v>0.89502869928981399</v>
      </c>
      <c r="F92" s="212">
        <v>420</v>
      </c>
      <c r="G92" s="243">
        <v>4.0860005837143696</v>
      </c>
      <c r="H92" s="212">
        <v>1207</v>
      </c>
      <c r="I92" s="243">
        <v>11.742387391769601</v>
      </c>
      <c r="J92" s="212">
        <v>4660</v>
      </c>
      <c r="K92" s="243">
        <v>45.335149333592803</v>
      </c>
      <c r="L92" s="212">
        <v>1887</v>
      </c>
      <c r="M92" s="243">
        <v>18.357816908259601</v>
      </c>
      <c r="N92" s="212">
        <v>1735</v>
      </c>
      <c r="O92" s="243">
        <v>16.879073839867701</v>
      </c>
      <c r="P92" s="212">
        <v>278</v>
      </c>
      <c r="Q92" s="243">
        <v>2.7045432435061798</v>
      </c>
      <c r="R92" s="216">
        <v>10279</v>
      </c>
      <c r="S92"/>
      <c r="T92"/>
      <c r="U92"/>
      <c r="V92"/>
      <c r="W92"/>
    </row>
    <row r="93" spans="1:23" ht="15">
      <c r="A93" s="210">
        <v>440</v>
      </c>
      <c r="B93" s="210" t="s">
        <v>149</v>
      </c>
      <c r="C93" s="225">
        <v>70392</v>
      </c>
      <c r="D93" s="212">
        <v>259</v>
      </c>
      <c r="E93" s="243">
        <v>1.1087803416242099</v>
      </c>
      <c r="F93" s="212">
        <v>1483</v>
      </c>
      <c r="G93" s="243">
        <v>6.3487306819641196</v>
      </c>
      <c r="H93" s="212">
        <v>3446</v>
      </c>
      <c r="I93" s="243">
        <v>14.7523438503361</v>
      </c>
      <c r="J93" s="212">
        <v>10160</v>
      </c>
      <c r="K93" s="243">
        <v>43.495012628965299</v>
      </c>
      <c r="L93" s="212">
        <v>3934</v>
      </c>
      <c r="M93" s="243">
        <v>16.841474378184</v>
      </c>
      <c r="N93" s="212">
        <v>3401</v>
      </c>
      <c r="O93" s="243">
        <v>14.5596986172353</v>
      </c>
      <c r="P93" s="212">
        <v>676</v>
      </c>
      <c r="Q93" s="243">
        <v>2.893959501691</v>
      </c>
      <c r="R93" s="216">
        <v>23359</v>
      </c>
      <c r="S93"/>
      <c r="T93"/>
      <c r="U93"/>
      <c r="V93"/>
      <c r="W93"/>
    </row>
    <row r="94" spans="1:23" ht="15">
      <c r="A94" s="210">
        <v>483</v>
      </c>
      <c r="B94" s="210" t="s">
        <v>157</v>
      </c>
      <c r="C94" s="225">
        <v>10889</v>
      </c>
      <c r="D94" s="212">
        <v>59</v>
      </c>
      <c r="E94" s="243">
        <v>0.78342849555172001</v>
      </c>
      <c r="F94" s="212">
        <v>340</v>
      </c>
      <c r="G94" s="243">
        <v>4.5146726862302504</v>
      </c>
      <c r="H94" s="212">
        <v>1041</v>
      </c>
      <c r="I94" s="243">
        <v>13.8228654893108</v>
      </c>
      <c r="J94" s="212">
        <v>2965</v>
      </c>
      <c r="K94" s="243">
        <v>39.370601513743203</v>
      </c>
      <c r="L94" s="212">
        <v>1403</v>
      </c>
      <c r="M94" s="243">
        <v>18.629664055238301</v>
      </c>
      <c r="N94" s="212">
        <v>1468</v>
      </c>
      <c r="O94" s="243">
        <v>19.492763245252998</v>
      </c>
      <c r="P94" s="212">
        <v>255</v>
      </c>
      <c r="Q94" s="243">
        <v>3.38600451467269</v>
      </c>
      <c r="R94" s="216">
        <v>7531</v>
      </c>
      <c r="S94"/>
      <c r="T94"/>
      <c r="U94"/>
      <c r="V94"/>
      <c r="W94"/>
    </row>
    <row r="95" spans="1:23" ht="15">
      <c r="A95" s="210">
        <v>541</v>
      </c>
      <c r="B95" s="210" t="s">
        <v>940</v>
      </c>
      <c r="C95" s="225">
        <v>22736</v>
      </c>
      <c r="D95" s="212">
        <v>115</v>
      </c>
      <c r="E95" s="243">
        <v>0.93419983753046298</v>
      </c>
      <c r="F95" s="212">
        <v>614</v>
      </c>
      <c r="G95" s="243">
        <v>4.9878147847278598</v>
      </c>
      <c r="H95" s="212">
        <v>1747</v>
      </c>
      <c r="I95" s="243">
        <v>14.1917140536149</v>
      </c>
      <c r="J95" s="212">
        <v>5000</v>
      </c>
      <c r="K95" s="243">
        <v>40.617384240454903</v>
      </c>
      <c r="L95" s="212">
        <v>2223</v>
      </c>
      <c r="M95" s="243">
        <v>18.058489033306302</v>
      </c>
      <c r="N95" s="212">
        <v>2188</v>
      </c>
      <c r="O95" s="243">
        <v>17.774167343623098</v>
      </c>
      <c r="P95" s="212">
        <v>423</v>
      </c>
      <c r="Q95" s="243">
        <v>3.43623070674249</v>
      </c>
      <c r="R95" s="216">
        <v>12310</v>
      </c>
      <c r="S95"/>
      <c r="T95"/>
      <c r="U95"/>
      <c r="V95"/>
      <c r="W95"/>
    </row>
    <row r="96" spans="1:23" ht="15">
      <c r="A96" s="210">
        <v>607</v>
      </c>
      <c r="B96" s="210" t="s">
        <v>941</v>
      </c>
      <c r="C96" s="225">
        <v>25589</v>
      </c>
      <c r="D96" s="212">
        <v>43</v>
      </c>
      <c r="E96" s="243">
        <v>1.06567534076828</v>
      </c>
      <c r="F96" s="212">
        <v>179</v>
      </c>
      <c r="G96" s="243">
        <v>4.4361833952912004</v>
      </c>
      <c r="H96" s="212">
        <v>453</v>
      </c>
      <c r="I96" s="243">
        <v>11.2267657992565</v>
      </c>
      <c r="J96" s="212">
        <v>1670</v>
      </c>
      <c r="K96" s="243">
        <v>41.387856257744701</v>
      </c>
      <c r="L96" s="212">
        <v>747</v>
      </c>
      <c r="M96" s="243">
        <v>18.5130111524164</v>
      </c>
      <c r="N96" s="212">
        <v>811</v>
      </c>
      <c r="O96" s="243">
        <v>20.099132589838899</v>
      </c>
      <c r="P96" s="212">
        <v>132</v>
      </c>
      <c r="Q96" s="243">
        <v>3.2713754646840099</v>
      </c>
      <c r="R96" s="216">
        <v>4035</v>
      </c>
      <c r="S96"/>
      <c r="T96"/>
      <c r="U96"/>
      <c r="V96"/>
      <c r="W96"/>
    </row>
    <row r="97" spans="1:23" ht="15">
      <c r="A97" s="210">
        <v>615</v>
      </c>
      <c r="B97" s="210" t="s">
        <v>942</v>
      </c>
      <c r="C97" s="225">
        <v>147907</v>
      </c>
      <c r="D97" s="212">
        <v>319</v>
      </c>
      <c r="E97" s="243">
        <v>0.85312366281557594</v>
      </c>
      <c r="F97" s="212">
        <v>1998</v>
      </c>
      <c r="G97" s="243">
        <v>5.3433889602053899</v>
      </c>
      <c r="H97" s="212">
        <v>4547</v>
      </c>
      <c r="I97" s="243">
        <v>12.160355156183099</v>
      </c>
      <c r="J97" s="212">
        <v>17703</v>
      </c>
      <c r="K97" s="243">
        <v>47.344351732991001</v>
      </c>
      <c r="L97" s="212">
        <v>6264</v>
      </c>
      <c r="M97" s="243">
        <v>16.7522464698331</v>
      </c>
      <c r="N97" s="212">
        <v>5545</v>
      </c>
      <c r="O97" s="243">
        <v>14.8293752674369</v>
      </c>
      <c r="P97" s="212">
        <v>1016</v>
      </c>
      <c r="Q97" s="243">
        <v>2.7171587505348702</v>
      </c>
      <c r="R97" s="216">
        <v>37392</v>
      </c>
      <c r="S97"/>
      <c r="T97"/>
      <c r="U97"/>
      <c r="V97"/>
      <c r="W97"/>
    </row>
    <row r="98" spans="1:23" ht="15">
      <c r="A98" s="210">
        <v>649</v>
      </c>
      <c r="B98" s="210" t="s">
        <v>943</v>
      </c>
      <c r="C98" s="225">
        <v>17103</v>
      </c>
      <c r="D98" s="212">
        <v>87</v>
      </c>
      <c r="E98" s="243">
        <v>0.85697399527186802</v>
      </c>
      <c r="F98" s="212">
        <v>414</v>
      </c>
      <c r="G98" s="243">
        <v>4.0780141843971602</v>
      </c>
      <c r="H98" s="212">
        <v>1431</v>
      </c>
      <c r="I98" s="243">
        <v>14.0957446808511</v>
      </c>
      <c r="J98" s="212">
        <v>4143</v>
      </c>
      <c r="K98" s="243">
        <v>40.809692671394799</v>
      </c>
      <c r="L98" s="212">
        <v>1765</v>
      </c>
      <c r="M98" s="243">
        <v>17.385736800630401</v>
      </c>
      <c r="N98" s="212">
        <v>1948</v>
      </c>
      <c r="O98" s="243">
        <v>19.1883372734437</v>
      </c>
      <c r="P98" s="212">
        <v>364</v>
      </c>
      <c r="Q98" s="243">
        <v>3.5855003940110302</v>
      </c>
      <c r="R98" s="216">
        <v>10152</v>
      </c>
      <c r="S98"/>
      <c r="T98"/>
      <c r="U98"/>
      <c r="V98"/>
      <c r="W98"/>
    </row>
    <row r="99" spans="1:23" ht="15">
      <c r="A99" s="210">
        <v>652</v>
      </c>
      <c r="B99" s="210" t="s">
        <v>193</v>
      </c>
      <c r="C99" s="225">
        <v>6048</v>
      </c>
      <c r="D99" s="212">
        <v>44</v>
      </c>
      <c r="E99" s="243">
        <v>0.89961153138417504</v>
      </c>
      <c r="F99" s="212">
        <v>236</v>
      </c>
      <c r="G99" s="243">
        <v>4.8251891228787596</v>
      </c>
      <c r="H99" s="212">
        <v>761</v>
      </c>
      <c r="I99" s="243">
        <v>15.559190349621799</v>
      </c>
      <c r="J99" s="212">
        <v>1974</v>
      </c>
      <c r="K99" s="243">
        <v>40.359844612553701</v>
      </c>
      <c r="L99" s="212">
        <v>812</v>
      </c>
      <c r="M99" s="243">
        <v>16.601921897362502</v>
      </c>
      <c r="N99" s="212">
        <v>843</v>
      </c>
      <c r="O99" s="243">
        <v>17.235739112655899</v>
      </c>
      <c r="P99" s="212">
        <v>221</v>
      </c>
      <c r="Q99" s="243">
        <v>4.5185033735432398</v>
      </c>
      <c r="R99" s="216">
        <v>4891</v>
      </c>
      <c r="S99"/>
      <c r="T99"/>
      <c r="U99"/>
      <c r="V99"/>
      <c r="W99"/>
    </row>
    <row r="100" spans="1:23" ht="15">
      <c r="A100" s="210">
        <v>660</v>
      </c>
      <c r="B100" s="210" t="s">
        <v>944</v>
      </c>
      <c r="C100" s="225">
        <v>13893</v>
      </c>
      <c r="D100" s="212">
        <v>76</v>
      </c>
      <c r="E100" s="243">
        <v>0.756896723433921</v>
      </c>
      <c r="F100" s="212">
        <v>517</v>
      </c>
      <c r="G100" s="243">
        <v>5.1488895528333796</v>
      </c>
      <c r="H100" s="212">
        <v>1614</v>
      </c>
      <c r="I100" s="243">
        <v>16.074096205557201</v>
      </c>
      <c r="J100" s="212">
        <v>4147</v>
      </c>
      <c r="K100" s="243">
        <v>41.300667264216699</v>
      </c>
      <c r="L100" s="212">
        <v>1829</v>
      </c>
      <c r="M100" s="243">
        <v>18.215317199482101</v>
      </c>
      <c r="N100" s="212">
        <v>1545</v>
      </c>
      <c r="O100" s="243">
        <v>15.3869136540185</v>
      </c>
      <c r="P100" s="212">
        <v>313</v>
      </c>
      <c r="Q100" s="243">
        <v>3.11721940045812</v>
      </c>
      <c r="R100" s="216">
        <v>10041</v>
      </c>
      <c r="S100"/>
      <c r="T100"/>
      <c r="U100"/>
      <c r="V100"/>
      <c r="W100"/>
    </row>
    <row r="101" spans="1:23" ht="15">
      <c r="A101" s="210">
        <v>667</v>
      </c>
      <c r="B101" s="210" t="s">
        <v>209</v>
      </c>
      <c r="C101" s="225">
        <v>16753</v>
      </c>
      <c r="D101" s="212">
        <v>73</v>
      </c>
      <c r="E101" s="243">
        <v>0.73095023530589798</v>
      </c>
      <c r="F101" s="212">
        <v>474</v>
      </c>
      <c r="G101" s="243">
        <v>4.7461700210273401</v>
      </c>
      <c r="H101" s="212">
        <v>1273</v>
      </c>
      <c r="I101" s="243">
        <v>12.7465705417042</v>
      </c>
      <c r="J101" s="212">
        <v>4144</v>
      </c>
      <c r="K101" s="243">
        <v>41.493942124762199</v>
      </c>
      <c r="L101" s="212">
        <v>1730</v>
      </c>
      <c r="M101" s="243">
        <v>17.322519275057601</v>
      </c>
      <c r="N101" s="212">
        <v>1822</v>
      </c>
      <c r="O101" s="243">
        <v>18.2437168318814</v>
      </c>
      <c r="P101" s="212">
        <v>471</v>
      </c>
      <c r="Q101" s="243">
        <v>4.7161309702613403</v>
      </c>
      <c r="R101" s="216">
        <v>9987</v>
      </c>
      <c r="S101"/>
      <c r="T101"/>
      <c r="U101"/>
      <c r="V101"/>
      <c r="W101"/>
    </row>
    <row r="102" spans="1:23" ht="15">
      <c r="A102" s="210">
        <v>674</v>
      </c>
      <c r="B102" s="210" t="s">
        <v>213</v>
      </c>
      <c r="C102" s="225">
        <v>23714</v>
      </c>
      <c r="D102" s="212">
        <v>86</v>
      </c>
      <c r="E102" s="243">
        <v>0.75690899489526497</v>
      </c>
      <c r="F102" s="212">
        <v>431</v>
      </c>
      <c r="G102" s="243">
        <v>3.79334624185883</v>
      </c>
      <c r="H102" s="212">
        <v>1357</v>
      </c>
      <c r="I102" s="243">
        <v>11.9433198380567</v>
      </c>
      <c r="J102" s="212">
        <v>4614</v>
      </c>
      <c r="K102" s="243">
        <v>40.609047702869198</v>
      </c>
      <c r="L102" s="212">
        <v>2413</v>
      </c>
      <c r="M102" s="243">
        <v>21.237458193979901</v>
      </c>
      <c r="N102" s="212">
        <v>1998</v>
      </c>
      <c r="O102" s="243">
        <v>17.584932230241201</v>
      </c>
      <c r="P102" s="212">
        <v>463</v>
      </c>
      <c r="Q102" s="243">
        <v>4.0749867980989301</v>
      </c>
      <c r="R102" s="216">
        <v>11362</v>
      </c>
      <c r="S102"/>
      <c r="T102"/>
      <c r="U102"/>
      <c r="V102"/>
      <c r="W102"/>
    </row>
    <row r="103" spans="1:23" ht="15">
      <c r="A103" s="210">
        <v>697</v>
      </c>
      <c r="B103" s="210" t="s">
        <v>223</v>
      </c>
      <c r="C103" s="225">
        <v>38386</v>
      </c>
      <c r="D103" s="212">
        <v>212</v>
      </c>
      <c r="E103" s="243">
        <v>1.2810441718532799</v>
      </c>
      <c r="F103" s="212">
        <v>1005</v>
      </c>
      <c r="G103" s="243">
        <v>6.07287449392713</v>
      </c>
      <c r="H103" s="212">
        <v>2699</v>
      </c>
      <c r="I103" s="243">
        <v>16.309142546377402</v>
      </c>
      <c r="J103" s="212">
        <v>6998</v>
      </c>
      <c r="K103" s="243">
        <v>42.286542993534397</v>
      </c>
      <c r="L103" s="212">
        <v>2853</v>
      </c>
      <c r="M103" s="243">
        <v>17.2397123693274</v>
      </c>
      <c r="N103" s="212">
        <v>2362</v>
      </c>
      <c r="O103" s="243">
        <v>14.2727657260257</v>
      </c>
      <c r="P103" s="212">
        <v>420</v>
      </c>
      <c r="Q103" s="243">
        <v>2.5379176989546202</v>
      </c>
      <c r="R103" s="216">
        <v>16549</v>
      </c>
      <c r="S103"/>
      <c r="T103"/>
      <c r="U103"/>
      <c r="V103"/>
      <c r="W103"/>
    </row>
    <row r="104" spans="1:23" ht="15">
      <c r="A104" s="210">
        <v>756</v>
      </c>
      <c r="B104" s="210" t="s">
        <v>228</v>
      </c>
      <c r="C104" s="225">
        <v>38784</v>
      </c>
      <c r="D104" s="212">
        <v>208</v>
      </c>
      <c r="E104" s="243">
        <v>0.90592334494773497</v>
      </c>
      <c r="F104" s="212">
        <v>1200</v>
      </c>
      <c r="G104" s="243">
        <v>5.2264808362369299</v>
      </c>
      <c r="H104" s="212">
        <v>3105</v>
      </c>
      <c r="I104" s="243">
        <v>13.523519163763099</v>
      </c>
      <c r="J104" s="212">
        <v>9650</v>
      </c>
      <c r="K104" s="243">
        <v>42.029616724738702</v>
      </c>
      <c r="L104" s="212">
        <v>4008</v>
      </c>
      <c r="M104" s="243">
        <v>17.456445993031402</v>
      </c>
      <c r="N104" s="212">
        <v>4036</v>
      </c>
      <c r="O104" s="243">
        <v>17.578397212543599</v>
      </c>
      <c r="P104" s="212">
        <v>753</v>
      </c>
      <c r="Q104" s="243">
        <v>3.27961672473868</v>
      </c>
      <c r="R104" s="216">
        <v>22960</v>
      </c>
      <c r="S104"/>
      <c r="T104"/>
      <c r="U104"/>
      <c r="V104"/>
      <c r="W104"/>
    </row>
    <row r="105" spans="1:23">
      <c r="A105" s="240">
        <v>8</v>
      </c>
      <c r="B105" s="206" t="s">
        <v>539</v>
      </c>
      <c r="C105" s="267">
        <v>390606</v>
      </c>
      <c r="D105" s="267">
        <v>1572</v>
      </c>
      <c r="E105" s="245">
        <v>0.75915990167623704</v>
      </c>
      <c r="F105" s="267">
        <v>8888</v>
      </c>
      <c r="G105" s="245">
        <v>4.2922475865765897</v>
      </c>
      <c r="H105" s="267">
        <v>26198</v>
      </c>
      <c r="I105" s="245">
        <v>12.651699175645099</v>
      </c>
      <c r="J105" s="267">
        <v>82551</v>
      </c>
      <c r="K105" s="245">
        <v>39.8660362870706</v>
      </c>
      <c r="L105" s="267">
        <v>39139</v>
      </c>
      <c r="M105" s="245">
        <v>18.9012464323831</v>
      </c>
      <c r="N105" s="267">
        <v>41296</v>
      </c>
      <c r="O105" s="245">
        <v>19.942918129530501</v>
      </c>
      <c r="P105" s="267">
        <v>7427</v>
      </c>
      <c r="Q105" s="245">
        <v>3.58669248711794</v>
      </c>
      <c r="R105" s="272">
        <v>207071</v>
      </c>
      <c r="S105"/>
      <c r="T105"/>
      <c r="U105"/>
      <c r="V105"/>
      <c r="W105"/>
    </row>
    <row r="106" spans="1:23" ht="15">
      <c r="A106" s="210">
        <v>30</v>
      </c>
      <c r="B106" s="210" t="s">
        <v>14</v>
      </c>
      <c r="C106" s="225">
        <v>32628</v>
      </c>
      <c r="D106" s="212">
        <v>89</v>
      </c>
      <c r="E106" s="243">
        <v>0.85692278066628103</v>
      </c>
      <c r="F106" s="212">
        <v>418</v>
      </c>
      <c r="G106" s="243">
        <v>4.0246485653764701</v>
      </c>
      <c r="H106" s="212">
        <v>1019</v>
      </c>
      <c r="I106" s="243">
        <v>9.8112844213364205</v>
      </c>
      <c r="J106" s="212">
        <v>4185</v>
      </c>
      <c r="K106" s="243">
        <v>40.294627383015602</v>
      </c>
      <c r="L106" s="212">
        <v>1995</v>
      </c>
      <c r="M106" s="243">
        <v>19.208549971115001</v>
      </c>
      <c r="N106" s="212">
        <v>2278</v>
      </c>
      <c r="O106" s="243">
        <v>21.9333718467167</v>
      </c>
      <c r="P106" s="212">
        <v>402</v>
      </c>
      <c r="Q106" s="243">
        <v>3.87059503177354</v>
      </c>
      <c r="R106" s="216">
        <v>10386</v>
      </c>
      <c r="S106"/>
      <c r="T106"/>
      <c r="U106"/>
      <c r="V106"/>
      <c r="W106"/>
    </row>
    <row r="107" spans="1:23" ht="15">
      <c r="A107" s="210">
        <v>34</v>
      </c>
      <c r="B107" s="210" t="s">
        <v>18</v>
      </c>
      <c r="C107" s="225">
        <v>46485</v>
      </c>
      <c r="D107" s="212">
        <v>221</v>
      </c>
      <c r="E107" s="243">
        <v>0.82324455205811098</v>
      </c>
      <c r="F107" s="212">
        <v>1089</v>
      </c>
      <c r="G107" s="243">
        <v>4.0566213447569401</v>
      </c>
      <c r="H107" s="212">
        <v>3431</v>
      </c>
      <c r="I107" s="243">
        <v>12.780778543490401</v>
      </c>
      <c r="J107" s="212">
        <v>10980</v>
      </c>
      <c r="K107" s="243">
        <v>40.901471409945998</v>
      </c>
      <c r="L107" s="212">
        <v>5232</v>
      </c>
      <c r="M107" s="243">
        <v>19.489662879493402</v>
      </c>
      <c r="N107" s="212">
        <v>5126</v>
      </c>
      <c r="O107" s="243">
        <v>19.094803501583201</v>
      </c>
      <c r="P107" s="212">
        <v>766</v>
      </c>
      <c r="Q107" s="243">
        <v>2.8534177686720099</v>
      </c>
      <c r="R107" s="216">
        <v>26845</v>
      </c>
      <c r="S107"/>
      <c r="T107"/>
      <c r="U107"/>
      <c r="V107"/>
      <c r="W107"/>
    </row>
    <row r="108" spans="1:23" ht="15">
      <c r="A108" s="210">
        <v>36</v>
      </c>
      <c r="B108" s="210" t="s">
        <v>20</v>
      </c>
      <c r="C108" s="225">
        <v>6183</v>
      </c>
      <c r="D108" s="212">
        <v>18</v>
      </c>
      <c r="E108" s="243">
        <v>0.826446280991736</v>
      </c>
      <c r="F108" s="212">
        <v>100</v>
      </c>
      <c r="G108" s="243">
        <v>4.5913682277318602</v>
      </c>
      <c r="H108" s="212">
        <v>259</v>
      </c>
      <c r="I108" s="243">
        <v>11.8916437098255</v>
      </c>
      <c r="J108" s="212">
        <v>764</v>
      </c>
      <c r="K108" s="243">
        <v>35.078053259871403</v>
      </c>
      <c r="L108" s="212">
        <v>390</v>
      </c>
      <c r="M108" s="243">
        <v>17.906336088154301</v>
      </c>
      <c r="N108" s="212">
        <v>542</v>
      </c>
      <c r="O108" s="243">
        <v>24.885215794306699</v>
      </c>
      <c r="P108" s="212">
        <v>105</v>
      </c>
      <c r="Q108" s="243">
        <v>4.82093663911846</v>
      </c>
      <c r="R108" s="216">
        <v>2178</v>
      </c>
      <c r="S108"/>
      <c r="T108"/>
      <c r="U108"/>
      <c r="V108"/>
      <c r="W108"/>
    </row>
    <row r="109" spans="1:23" ht="15">
      <c r="A109" s="210">
        <v>91</v>
      </c>
      <c r="B109" s="210" t="s">
        <v>47</v>
      </c>
      <c r="C109" s="225">
        <v>10985</v>
      </c>
      <c r="D109" s="212">
        <v>50</v>
      </c>
      <c r="E109" s="243">
        <v>0.80424642110342603</v>
      </c>
      <c r="F109" s="212">
        <v>248</v>
      </c>
      <c r="G109" s="243">
        <v>3.9890622486729899</v>
      </c>
      <c r="H109" s="212">
        <v>811</v>
      </c>
      <c r="I109" s="243">
        <v>13.044876950297599</v>
      </c>
      <c r="J109" s="212">
        <v>2548</v>
      </c>
      <c r="K109" s="243">
        <v>40.984397619430602</v>
      </c>
      <c r="L109" s="212">
        <v>1181</v>
      </c>
      <c r="M109" s="243">
        <v>18.996300466462898</v>
      </c>
      <c r="N109" s="212">
        <v>1197</v>
      </c>
      <c r="O109" s="243">
        <v>19.253659321215999</v>
      </c>
      <c r="P109" s="212">
        <v>182</v>
      </c>
      <c r="Q109" s="243">
        <v>2.9274569728164699</v>
      </c>
      <c r="R109" s="216">
        <v>6217</v>
      </c>
      <c r="S109"/>
      <c r="T109"/>
      <c r="U109"/>
      <c r="V109"/>
      <c r="W109"/>
    </row>
    <row r="110" spans="1:23" ht="15">
      <c r="A110" s="210">
        <v>93</v>
      </c>
      <c r="B110" s="210" t="s">
        <v>49</v>
      </c>
      <c r="C110" s="225">
        <v>16722</v>
      </c>
      <c r="D110" s="212">
        <v>120</v>
      </c>
      <c r="E110" s="243">
        <v>0.86893555394641597</v>
      </c>
      <c r="F110" s="212">
        <v>716</v>
      </c>
      <c r="G110" s="243">
        <v>5.1846488052136097</v>
      </c>
      <c r="H110" s="212">
        <v>2092</v>
      </c>
      <c r="I110" s="243">
        <v>15.148443157132499</v>
      </c>
      <c r="J110" s="212">
        <v>6085</v>
      </c>
      <c r="K110" s="243">
        <v>44.062273714699501</v>
      </c>
      <c r="L110" s="212">
        <v>2502</v>
      </c>
      <c r="M110" s="243">
        <v>18.1173062997828</v>
      </c>
      <c r="N110" s="212">
        <v>1975</v>
      </c>
      <c r="O110" s="243">
        <v>14.3012309920348</v>
      </c>
      <c r="P110" s="212">
        <v>320</v>
      </c>
      <c r="Q110" s="243">
        <v>2.3171614771904401</v>
      </c>
      <c r="R110" s="216">
        <v>13810</v>
      </c>
      <c r="S110"/>
      <c r="T110"/>
      <c r="U110"/>
      <c r="V110"/>
      <c r="W110"/>
    </row>
    <row r="111" spans="1:23" ht="15">
      <c r="A111" s="210">
        <v>101</v>
      </c>
      <c r="B111" s="210" t="s">
        <v>945</v>
      </c>
      <c r="C111" s="225">
        <v>27884</v>
      </c>
      <c r="D111" s="212">
        <v>131</v>
      </c>
      <c r="E111" s="243">
        <v>0.73274415482716204</v>
      </c>
      <c r="F111" s="212">
        <v>810</v>
      </c>
      <c r="G111" s="243">
        <v>4.5307081329007701</v>
      </c>
      <c r="H111" s="212">
        <v>2265</v>
      </c>
      <c r="I111" s="243">
        <v>12.6692023716299</v>
      </c>
      <c r="J111" s="212">
        <v>7122</v>
      </c>
      <c r="K111" s="243">
        <v>39.836670768542298</v>
      </c>
      <c r="L111" s="212">
        <v>3434</v>
      </c>
      <c r="M111" s="243">
        <v>19.207965096767001</v>
      </c>
      <c r="N111" s="212">
        <v>3526</v>
      </c>
      <c r="O111" s="243">
        <v>19.722564045195199</v>
      </c>
      <c r="P111" s="212">
        <v>590</v>
      </c>
      <c r="Q111" s="243">
        <v>3.3001454301375999</v>
      </c>
      <c r="R111" s="216">
        <v>17878</v>
      </c>
      <c r="S111"/>
      <c r="T111"/>
      <c r="U111"/>
      <c r="V111"/>
      <c r="W111"/>
    </row>
    <row r="112" spans="1:23" ht="15">
      <c r="A112" s="210">
        <v>145</v>
      </c>
      <c r="B112" s="210" t="s">
        <v>69</v>
      </c>
      <c r="C112" s="225">
        <v>4973</v>
      </c>
      <c r="D112" s="212">
        <v>24</v>
      </c>
      <c r="E112" s="243">
        <v>0.73170731707317105</v>
      </c>
      <c r="F112" s="212">
        <v>122</v>
      </c>
      <c r="G112" s="243">
        <v>3.7195121951219501</v>
      </c>
      <c r="H112" s="212">
        <v>335</v>
      </c>
      <c r="I112" s="243">
        <v>10.2134146341463</v>
      </c>
      <c r="J112" s="212">
        <v>1254</v>
      </c>
      <c r="K112" s="243">
        <v>38.231707317073202</v>
      </c>
      <c r="L112" s="212">
        <v>665</v>
      </c>
      <c r="M112" s="243">
        <v>20.274390243902399</v>
      </c>
      <c r="N112" s="212">
        <v>770</v>
      </c>
      <c r="O112" s="243">
        <v>23.475609756097601</v>
      </c>
      <c r="P112" s="212">
        <v>110</v>
      </c>
      <c r="Q112" s="243">
        <v>3.3536585365853702</v>
      </c>
      <c r="R112" s="216">
        <v>3280</v>
      </c>
      <c r="S112"/>
      <c r="T112"/>
      <c r="U112"/>
      <c r="V112"/>
      <c r="W112"/>
    </row>
    <row r="113" spans="1:23" ht="15">
      <c r="A113" s="210">
        <v>209</v>
      </c>
      <c r="B113" s="210" t="s">
        <v>88</v>
      </c>
      <c r="C113" s="225">
        <v>22905</v>
      </c>
      <c r="D113" s="212">
        <v>79</v>
      </c>
      <c r="E113" s="243">
        <v>0.63983153802543102</v>
      </c>
      <c r="F113" s="212">
        <v>475</v>
      </c>
      <c r="G113" s="243">
        <v>3.84708836154531</v>
      </c>
      <c r="H113" s="212">
        <v>1502</v>
      </c>
      <c r="I113" s="243">
        <v>12.1648983558759</v>
      </c>
      <c r="J113" s="212">
        <v>5103</v>
      </c>
      <c r="K113" s="243">
        <v>41.329877703085799</v>
      </c>
      <c r="L113" s="212">
        <v>2542</v>
      </c>
      <c r="M113" s="243">
        <v>20.587997084312001</v>
      </c>
      <c r="N113" s="212">
        <v>2248</v>
      </c>
      <c r="O113" s="243">
        <v>18.206851866850201</v>
      </c>
      <c r="P113" s="212">
        <v>398</v>
      </c>
      <c r="Q113" s="243">
        <v>3.2234550903053401</v>
      </c>
      <c r="R113" s="216">
        <v>12347</v>
      </c>
      <c r="S113"/>
      <c r="T113"/>
      <c r="U113"/>
      <c r="V113"/>
      <c r="W113"/>
    </row>
    <row r="114" spans="1:23" ht="15">
      <c r="A114" s="210">
        <v>282</v>
      </c>
      <c r="B114" s="210" t="s">
        <v>106</v>
      </c>
      <c r="C114" s="225">
        <v>26163</v>
      </c>
      <c r="D114" s="212">
        <v>39</v>
      </c>
      <c r="E114" s="243">
        <v>0.50296621098787697</v>
      </c>
      <c r="F114" s="212">
        <v>249</v>
      </c>
      <c r="G114" s="243">
        <v>3.21124580861491</v>
      </c>
      <c r="H114" s="212">
        <v>646</v>
      </c>
      <c r="I114" s="243">
        <v>8.3311839050812502</v>
      </c>
      <c r="J114" s="212">
        <v>2753</v>
      </c>
      <c r="K114" s="243">
        <v>35.504255867939101</v>
      </c>
      <c r="L114" s="212">
        <v>1534</v>
      </c>
      <c r="M114" s="243">
        <v>19.783337632189799</v>
      </c>
      <c r="N114" s="212">
        <v>2115</v>
      </c>
      <c r="O114" s="243">
        <v>27.276244518957999</v>
      </c>
      <c r="P114" s="212">
        <v>418</v>
      </c>
      <c r="Q114" s="243">
        <v>5.3907660562290403</v>
      </c>
      <c r="R114" s="216">
        <v>7754</v>
      </c>
      <c r="S114"/>
      <c r="T114"/>
      <c r="U114"/>
      <c r="V114"/>
      <c r="W114"/>
    </row>
    <row r="115" spans="1:23" ht="15">
      <c r="A115" s="210">
        <v>353</v>
      </c>
      <c r="B115" s="210" t="s">
        <v>126</v>
      </c>
      <c r="C115" s="225">
        <v>5876</v>
      </c>
      <c r="D115" s="212">
        <v>12</v>
      </c>
      <c r="E115" s="243">
        <v>0.45231813041839403</v>
      </c>
      <c r="F115" s="212">
        <v>94</v>
      </c>
      <c r="G115" s="243">
        <v>3.54315868827742</v>
      </c>
      <c r="H115" s="212">
        <v>303</v>
      </c>
      <c r="I115" s="243">
        <v>11.4210327930645</v>
      </c>
      <c r="J115" s="212">
        <v>1000</v>
      </c>
      <c r="K115" s="243">
        <v>37.693177534866201</v>
      </c>
      <c r="L115" s="212">
        <v>526</v>
      </c>
      <c r="M115" s="243">
        <v>19.8266113833396</v>
      </c>
      <c r="N115" s="212">
        <v>601</v>
      </c>
      <c r="O115" s="243">
        <v>22.653599698454599</v>
      </c>
      <c r="P115" s="212">
        <v>117</v>
      </c>
      <c r="Q115" s="243">
        <v>4.41010177157934</v>
      </c>
      <c r="R115" s="216">
        <v>2653</v>
      </c>
      <c r="S115"/>
      <c r="T115"/>
      <c r="U115"/>
      <c r="V115"/>
      <c r="W115"/>
    </row>
    <row r="116" spans="1:23" ht="15">
      <c r="A116" s="210">
        <v>364</v>
      </c>
      <c r="B116" s="210" t="s">
        <v>133</v>
      </c>
      <c r="C116" s="225">
        <v>15637</v>
      </c>
      <c r="D116" s="212">
        <v>62</v>
      </c>
      <c r="E116" s="243">
        <v>0.66218092491722702</v>
      </c>
      <c r="F116" s="212">
        <v>369</v>
      </c>
      <c r="G116" s="243">
        <v>3.9410445370073699</v>
      </c>
      <c r="H116" s="212">
        <v>1149</v>
      </c>
      <c r="I116" s="243">
        <v>12.271707785966001</v>
      </c>
      <c r="J116" s="212">
        <v>3847</v>
      </c>
      <c r="K116" s="243">
        <v>41.087258357364099</v>
      </c>
      <c r="L116" s="212">
        <v>1760</v>
      </c>
      <c r="M116" s="243">
        <v>18.7973939976503</v>
      </c>
      <c r="N116" s="212">
        <v>1837</v>
      </c>
      <c r="O116" s="243">
        <v>19.619779985047501</v>
      </c>
      <c r="P116" s="212">
        <v>339</v>
      </c>
      <c r="Q116" s="243">
        <v>3.6206344120474201</v>
      </c>
      <c r="R116" s="216">
        <v>9363</v>
      </c>
      <c r="S116"/>
      <c r="T116"/>
      <c r="U116"/>
      <c r="V116"/>
      <c r="W116"/>
    </row>
    <row r="117" spans="1:23" ht="15">
      <c r="A117" s="210">
        <v>368</v>
      </c>
      <c r="B117" s="210" t="s">
        <v>135</v>
      </c>
      <c r="C117" s="225">
        <v>14576</v>
      </c>
      <c r="D117" s="212">
        <v>45</v>
      </c>
      <c r="E117" s="243">
        <v>0.70721357850070699</v>
      </c>
      <c r="F117" s="212">
        <v>209</v>
      </c>
      <c r="G117" s="243">
        <v>3.2846141757032798</v>
      </c>
      <c r="H117" s="212">
        <v>743</v>
      </c>
      <c r="I117" s="243">
        <v>11.6768819739117</v>
      </c>
      <c r="J117" s="212">
        <v>2267</v>
      </c>
      <c r="K117" s="243">
        <v>35.627848499135602</v>
      </c>
      <c r="L117" s="212">
        <v>1249</v>
      </c>
      <c r="M117" s="243">
        <v>19.629105767719601</v>
      </c>
      <c r="N117" s="212">
        <v>1535</v>
      </c>
      <c r="O117" s="243">
        <v>24.123840955524098</v>
      </c>
      <c r="P117" s="212">
        <v>315</v>
      </c>
      <c r="Q117" s="243">
        <v>4.9504950495049496</v>
      </c>
      <c r="R117" s="216">
        <v>6363</v>
      </c>
      <c r="S117"/>
      <c r="T117"/>
      <c r="U117"/>
      <c r="V117"/>
      <c r="W117"/>
    </row>
    <row r="118" spans="1:23" ht="15">
      <c r="A118" s="210">
        <v>390</v>
      </c>
      <c r="B118" s="210" t="s">
        <v>141</v>
      </c>
      <c r="C118" s="225">
        <v>8689</v>
      </c>
      <c r="D118" s="212">
        <v>45</v>
      </c>
      <c r="E118" s="243">
        <v>0.98360655737704905</v>
      </c>
      <c r="F118" s="212">
        <v>231</v>
      </c>
      <c r="G118" s="243">
        <v>5.0491803278688501</v>
      </c>
      <c r="H118" s="212">
        <v>601</v>
      </c>
      <c r="I118" s="243">
        <v>13.1366120218579</v>
      </c>
      <c r="J118" s="212">
        <v>1973</v>
      </c>
      <c r="K118" s="243">
        <v>43.125683060109303</v>
      </c>
      <c r="L118" s="212">
        <v>831</v>
      </c>
      <c r="M118" s="243">
        <v>18.163934426229499</v>
      </c>
      <c r="N118" s="212">
        <v>771</v>
      </c>
      <c r="O118" s="243">
        <v>16.8524590163934</v>
      </c>
      <c r="P118" s="212">
        <v>123</v>
      </c>
      <c r="Q118" s="243">
        <v>2.6885245901639299</v>
      </c>
      <c r="R118" s="216">
        <v>4575</v>
      </c>
      <c r="S118"/>
      <c r="T118"/>
      <c r="U118"/>
      <c r="V118"/>
      <c r="W118"/>
    </row>
    <row r="119" spans="1:23" ht="15">
      <c r="A119" s="210">
        <v>467</v>
      </c>
      <c r="B119" s="210" t="s">
        <v>151</v>
      </c>
      <c r="C119" s="225">
        <v>7062</v>
      </c>
      <c r="D119" s="212">
        <v>22</v>
      </c>
      <c r="E119" s="243">
        <v>0.50855293573740201</v>
      </c>
      <c r="F119" s="212">
        <v>131</v>
      </c>
      <c r="G119" s="243">
        <v>3.0282015718908899</v>
      </c>
      <c r="H119" s="212">
        <v>429</v>
      </c>
      <c r="I119" s="243">
        <v>9.9167822468793307</v>
      </c>
      <c r="J119" s="212">
        <v>1572</v>
      </c>
      <c r="K119" s="243">
        <v>36.338418862690702</v>
      </c>
      <c r="L119" s="212">
        <v>904</v>
      </c>
      <c r="M119" s="243">
        <v>20.896902450300502</v>
      </c>
      <c r="N119" s="212">
        <v>1073</v>
      </c>
      <c r="O119" s="243">
        <v>24.803513638465098</v>
      </c>
      <c r="P119" s="212">
        <v>195</v>
      </c>
      <c r="Q119" s="243">
        <v>4.5076282940360599</v>
      </c>
      <c r="R119" s="216">
        <v>4326</v>
      </c>
      <c r="S119"/>
      <c r="T119"/>
      <c r="U119"/>
      <c r="V119"/>
      <c r="W119"/>
    </row>
    <row r="120" spans="1:23" ht="15">
      <c r="A120" s="210">
        <v>576</v>
      </c>
      <c r="B120" s="210" t="s">
        <v>169</v>
      </c>
      <c r="C120" s="225">
        <v>9280</v>
      </c>
      <c r="D120" s="212">
        <v>27</v>
      </c>
      <c r="E120" s="243">
        <v>0.49815498154981602</v>
      </c>
      <c r="F120" s="212">
        <v>203</v>
      </c>
      <c r="G120" s="243">
        <v>3.7453874538745402</v>
      </c>
      <c r="H120" s="212">
        <v>701</v>
      </c>
      <c r="I120" s="243">
        <v>12.9335793357934</v>
      </c>
      <c r="J120" s="212">
        <v>2167</v>
      </c>
      <c r="K120" s="243">
        <v>39.981549815498198</v>
      </c>
      <c r="L120" s="212">
        <v>996</v>
      </c>
      <c r="M120" s="243">
        <v>18.376383763837602</v>
      </c>
      <c r="N120" s="212">
        <v>1149</v>
      </c>
      <c r="O120" s="243">
        <v>21.199261992619899</v>
      </c>
      <c r="P120" s="212">
        <v>177</v>
      </c>
      <c r="Q120" s="243">
        <v>3.26568265682657</v>
      </c>
      <c r="R120" s="216">
        <v>5420</v>
      </c>
      <c r="S120"/>
      <c r="T120"/>
      <c r="U120"/>
      <c r="V120"/>
      <c r="W120"/>
    </row>
    <row r="121" spans="1:23" ht="15">
      <c r="A121" s="210">
        <v>642</v>
      </c>
      <c r="B121" s="210" t="s">
        <v>187</v>
      </c>
      <c r="C121" s="225">
        <v>19448</v>
      </c>
      <c r="D121" s="212">
        <v>106</v>
      </c>
      <c r="E121" s="243">
        <v>0.86665031477393495</v>
      </c>
      <c r="F121" s="212">
        <v>563</v>
      </c>
      <c r="G121" s="243">
        <v>4.6030578039408097</v>
      </c>
      <c r="H121" s="212">
        <v>1638</v>
      </c>
      <c r="I121" s="243">
        <v>13.392200147166999</v>
      </c>
      <c r="J121" s="212">
        <v>5052</v>
      </c>
      <c r="K121" s="243">
        <v>41.304881039980401</v>
      </c>
      <c r="L121" s="212">
        <v>2248</v>
      </c>
      <c r="M121" s="243">
        <v>18.379527430300101</v>
      </c>
      <c r="N121" s="212">
        <v>2269</v>
      </c>
      <c r="O121" s="243">
        <v>18.551222303981699</v>
      </c>
      <c r="P121" s="212">
        <v>355</v>
      </c>
      <c r="Q121" s="243">
        <v>2.9024609598561</v>
      </c>
      <c r="R121" s="216">
        <v>12231</v>
      </c>
      <c r="S121"/>
      <c r="T121"/>
      <c r="U121"/>
      <c r="V121"/>
      <c r="W121"/>
    </row>
    <row r="122" spans="1:23" ht="15">
      <c r="A122" s="210">
        <v>679</v>
      </c>
      <c r="B122" s="210" t="s">
        <v>946</v>
      </c>
      <c r="C122" s="225">
        <v>28051</v>
      </c>
      <c r="D122" s="212">
        <v>60</v>
      </c>
      <c r="E122" s="243">
        <v>0.48646019134100899</v>
      </c>
      <c r="F122" s="212">
        <v>383</v>
      </c>
      <c r="G122" s="243">
        <v>3.1052375547267701</v>
      </c>
      <c r="H122" s="212">
        <v>1291</v>
      </c>
      <c r="I122" s="243">
        <v>10.467001783687399</v>
      </c>
      <c r="J122" s="212">
        <v>4370</v>
      </c>
      <c r="K122" s="243">
        <v>35.430517269336796</v>
      </c>
      <c r="L122" s="212">
        <v>2409</v>
      </c>
      <c r="M122" s="243">
        <v>19.531376682341499</v>
      </c>
      <c r="N122" s="212">
        <v>3182</v>
      </c>
      <c r="O122" s="243">
        <v>25.798605480784801</v>
      </c>
      <c r="P122" s="212">
        <v>639</v>
      </c>
      <c r="Q122" s="243">
        <v>5.1808010377817402</v>
      </c>
      <c r="R122" s="216">
        <v>12334</v>
      </c>
      <c r="S122"/>
      <c r="T122"/>
      <c r="U122"/>
      <c r="V122"/>
      <c r="W122"/>
    </row>
    <row r="123" spans="1:23" ht="15">
      <c r="A123" s="210">
        <v>789</v>
      </c>
      <c r="B123" s="210" t="s">
        <v>232</v>
      </c>
      <c r="C123" s="225">
        <v>17270</v>
      </c>
      <c r="D123" s="212">
        <v>56</v>
      </c>
      <c r="E123" s="243">
        <v>0.61484409310496302</v>
      </c>
      <c r="F123" s="212">
        <v>284</v>
      </c>
      <c r="G123" s="243">
        <v>3.1181379007465999</v>
      </c>
      <c r="H123" s="212">
        <v>980</v>
      </c>
      <c r="I123" s="243">
        <v>10.7597716293368</v>
      </c>
      <c r="J123" s="212">
        <v>3230</v>
      </c>
      <c r="K123" s="243">
        <v>35.463328941589801</v>
      </c>
      <c r="L123" s="212">
        <v>1920</v>
      </c>
      <c r="M123" s="243">
        <v>21.080368906455899</v>
      </c>
      <c r="N123" s="212">
        <v>2141</v>
      </c>
      <c r="O123" s="243">
        <v>23.506807202459399</v>
      </c>
      <c r="P123" s="212">
        <v>497</v>
      </c>
      <c r="Q123" s="243">
        <v>5.4567413263065401</v>
      </c>
      <c r="R123" s="216">
        <v>9108</v>
      </c>
      <c r="S123"/>
      <c r="T123"/>
      <c r="U123"/>
      <c r="V123"/>
      <c r="W123"/>
    </row>
    <row r="124" spans="1:23" ht="15">
      <c r="A124" s="210">
        <v>792</v>
      </c>
      <c r="B124" s="210" t="s">
        <v>236</v>
      </c>
      <c r="C124" s="225">
        <v>6593</v>
      </c>
      <c r="D124" s="212">
        <v>12</v>
      </c>
      <c r="E124" s="243">
        <v>0.38560411311053999</v>
      </c>
      <c r="F124" s="212">
        <v>121</v>
      </c>
      <c r="G124" s="243">
        <v>3.8881748071979398</v>
      </c>
      <c r="H124" s="212">
        <v>386</v>
      </c>
      <c r="I124" s="243">
        <v>12.403598971722399</v>
      </c>
      <c r="J124" s="212">
        <v>1227</v>
      </c>
      <c r="K124" s="243">
        <v>39.4280205655527</v>
      </c>
      <c r="L124" s="212">
        <v>580</v>
      </c>
      <c r="M124" s="243">
        <v>18.6375321336761</v>
      </c>
      <c r="N124" s="212">
        <v>663</v>
      </c>
      <c r="O124" s="243">
        <v>21.304627249357299</v>
      </c>
      <c r="P124" s="212">
        <v>123</v>
      </c>
      <c r="Q124" s="243">
        <v>3.9524421593830299</v>
      </c>
      <c r="R124" s="216">
        <v>3112</v>
      </c>
      <c r="S124"/>
      <c r="T124"/>
      <c r="U124"/>
      <c r="V124"/>
      <c r="W124"/>
    </row>
    <row r="125" spans="1:23" ht="15">
      <c r="A125" s="210">
        <v>809</v>
      </c>
      <c r="B125" s="210" t="s">
        <v>238</v>
      </c>
      <c r="C125" s="225">
        <v>11457</v>
      </c>
      <c r="D125" s="212">
        <v>18</v>
      </c>
      <c r="E125" s="243">
        <v>0.52417006406523003</v>
      </c>
      <c r="F125" s="212">
        <v>86</v>
      </c>
      <c r="G125" s="243">
        <v>2.50436808386721</v>
      </c>
      <c r="H125" s="212">
        <v>305</v>
      </c>
      <c r="I125" s="243">
        <v>8.8817705299941796</v>
      </c>
      <c r="J125" s="212">
        <v>1137</v>
      </c>
      <c r="K125" s="243">
        <v>33.110075713453703</v>
      </c>
      <c r="L125" s="212">
        <v>695</v>
      </c>
      <c r="M125" s="243">
        <v>20.238788584740799</v>
      </c>
      <c r="N125" s="212">
        <v>968</v>
      </c>
      <c r="O125" s="243">
        <v>28.1887012230635</v>
      </c>
      <c r="P125" s="212">
        <v>225</v>
      </c>
      <c r="Q125" s="243">
        <v>6.5521258008153804</v>
      </c>
      <c r="R125" s="216">
        <v>3434</v>
      </c>
      <c r="S125"/>
      <c r="T125"/>
      <c r="U125"/>
      <c r="V125"/>
      <c r="W125"/>
    </row>
    <row r="126" spans="1:23" ht="15">
      <c r="A126" s="210">
        <v>847</v>
      </c>
      <c r="B126" s="210" t="s">
        <v>246</v>
      </c>
      <c r="C126" s="225">
        <v>32366</v>
      </c>
      <c r="D126" s="212">
        <v>291</v>
      </c>
      <c r="E126" s="243">
        <v>1.1595935445307799</v>
      </c>
      <c r="F126" s="212">
        <v>1705</v>
      </c>
      <c r="G126" s="243">
        <v>6.7941821079896396</v>
      </c>
      <c r="H126" s="212">
        <v>4488</v>
      </c>
      <c r="I126" s="243">
        <v>17.8840406455469</v>
      </c>
      <c r="J126" s="212">
        <v>10861</v>
      </c>
      <c r="K126" s="243">
        <v>43.279537756525201</v>
      </c>
      <c r="L126" s="212">
        <v>3875</v>
      </c>
      <c r="M126" s="243">
        <v>15.4413229727037</v>
      </c>
      <c r="N126" s="212">
        <v>3241</v>
      </c>
      <c r="O126" s="243">
        <v>12.9149232914923</v>
      </c>
      <c r="P126" s="212">
        <v>634</v>
      </c>
      <c r="Q126" s="243">
        <v>2.5263996812113998</v>
      </c>
      <c r="R126" s="216">
        <v>25095</v>
      </c>
      <c r="S126"/>
      <c r="T126"/>
      <c r="U126"/>
      <c r="V126"/>
      <c r="W126"/>
    </row>
    <row r="127" spans="1:23" ht="15">
      <c r="A127" s="210">
        <v>856</v>
      </c>
      <c r="B127" s="210" t="s">
        <v>251</v>
      </c>
      <c r="C127" s="225">
        <v>6966</v>
      </c>
      <c r="D127" s="212">
        <v>19</v>
      </c>
      <c r="E127" s="243">
        <v>0.66063977746870695</v>
      </c>
      <c r="F127" s="212">
        <v>83</v>
      </c>
      <c r="G127" s="243">
        <v>2.8859527121001398</v>
      </c>
      <c r="H127" s="212">
        <v>310</v>
      </c>
      <c r="I127" s="243">
        <v>10.778859527121</v>
      </c>
      <c r="J127" s="212">
        <v>956</v>
      </c>
      <c r="K127" s="243">
        <v>33.240611961056999</v>
      </c>
      <c r="L127" s="212">
        <v>614</v>
      </c>
      <c r="M127" s="243">
        <v>21.3490959666203</v>
      </c>
      <c r="N127" s="212">
        <v>758</v>
      </c>
      <c r="O127" s="243">
        <v>26.356050069540998</v>
      </c>
      <c r="P127" s="212">
        <v>136</v>
      </c>
      <c r="Q127" s="243">
        <v>4.7287899860917904</v>
      </c>
      <c r="R127" s="216">
        <v>2876</v>
      </c>
      <c r="S127"/>
      <c r="T127"/>
      <c r="U127"/>
      <c r="V127"/>
      <c r="W127"/>
    </row>
    <row r="128" spans="1:23" ht="15">
      <c r="A128" s="210">
        <v>861</v>
      </c>
      <c r="B128" s="210" t="s">
        <v>255</v>
      </c>
      <c r="C128" s="225">
        <v>12407</v>
      </c>
      <c r="D128" s="212">
        <v>26</v>
      </c>
      <c r="E128" s="243">
        <v>0.47393364928909998</v>
      </c>
      <c r="F128" s="212">
        <v>199</v>
      </c>
      <c r="G128" s="243">
        <v>3.6274152387896499</v>
      </c>
      <c r="H128" s="212">
        <v>514</v>
      </c>
      <c r="I128" s="243">
        <v>9.3693036820998898</v>
      </c>
      <c r="J128" s="212">
        <v>2098</v>
      </c>
      <c r="K128" s="243">
        <v>38.242799854174301</v>
      </c>
      <c r="L128" s="212">
        <v>1057</v>
      </c>
      <c r="M128" s="243">
        <v>19.267225665329899</v>
      </c>
      <c r="N128" s="212">
        <v>1331</v>
      </c>
      <c r="O128" s="243">
        <v>24.261757200145802</v>
      </c>
      <c r="P128" s="212">
        <v>261</v>
      </c>
      <c r="Q128" s="243">
        <v>4.7575647101713496</v>
      </c>
      <c r="R128" s="216">
        <v>5486</v>
      </c>
      <c r="S128"/>
      <c r="T128"/>
      <c r="U128"/>
      <c r="V128"/>
      <c r="W128"/>
    </row>
    <row r="129" spans="1:23">
      <c r="A129" s="240">
        <v>9</v>
      </c>
      <c r="B129" s="206" t="s">
        <v>863</v>
      </c>
      <c r="C129" s="267">
        <v>4209006</v>
      </c>
      <c r="D129" s="267">
        <v>8137</v>
      </c>
      <c r="E129" s="245">
        <v>0.72561472595715704</v>
      </c>
      <c r="F129" s="267">
        <v>48110</v>
      </c>
      <c r="G129" s="245">
        <v>4.2901959525376503</v>
      </c>
      <c r="H129" s="267">
        <v>136559</v>
      </c>
      <c r="I129" s="245">
        <v>12.177611080494501</v>
      </c>
      <c r="J129" s="267">
        <v>533615</v>
      </c>
      <c r="K129" s="245">
        <v>47.584970135385099</v>
      </c>
      <c r="L129" s="267">
        <v>192528</v>
      </c>
      <c r="M129" s="245">
        <v>17.1686311858276</v>
      </c>
      <c r="N129" s="267">
        <v>173836</v>
      </c>
      <c r="O129" s="245">
        <v>15.5017772522414</v>
      </c>
      <c r="P129" s="267">
        <v>28609</v>
      </c>
      <c r="Q129" s="245">
        <v>2.55119966755663</v>
      </c>
      <c r="R129" s="272">
        <v>1121394</v>
      </c>
      <c r="S129"/>
      <c r="T129"/>
      <c r="U129"/>
      <c r="V129"/>
      <c r="W129"/>
    </row>
    <row r="130" spans="1:23" ht="15">
      <c r="A130" s="210">
        <v>1</v>
      </c>
      <c r="B130" s="210" t="s">
        <v>6</v>
      </c>
      <c r="C130" s="225">
        <v>2634570</v>
      </c>
      <c r="D130" s="212">
        <v>5855</v>
      </c>
      <c r="E130" s="243">
        <v>0.74176175701886504</v>
      </c>
      <c r="F130" s="212">
        <v>34105</v>
      </c>
      <c r="G130" s="243">
        <v>4.3207147264096299</v>
      </c>
      <c r="H130" s="212">
        <v>96952</v>
      </c>
      <c r="I130" s="243">
        <v>12.2827132137477</v>
      </c>
      <c r="J130" s="212">
        <v>381444</v>
      </c>
      <c r="K130" s="243">
        <v>48.324606600222701</v>
      </c>
      <c r="L130" s="212">
        <v>133598</v>
      </c>
      <c r="M130" s="243">
        <v>16.925343674501502</v>
      </c>
      <c r="N130" s="212">
        <v>118082</v>
      </c>
      <c r="O130" s="243">
        <v>14.959643346251299</v>
      </c>
      <c r="P130" s="212">
        <v>19301</v>
      </c>
      <c r="Q130" s="243">
        <v>2.44521668184818</v>
      </c>
      <c r="R130" s="216">
        <v>789337</v>
      </c>
      <c r="S130"/>
      <c r="T130"/>
      <c r="U130"/>
      <c r="V130"/>
      <c r="W130"/>
    </row>
    <row r="131" spans="1:23" ht="15">
      <c r="A131" s="210">
        <v>79</v>
      </c>
      <c r="B131" s="210" t="s">
        <v>41</v>
      </c>
      <c r="C131" s="225">
        <v>56505</v>
      </c>
      <c r="D131" s="212">
        <v>133</v>
      </c>
      <c r="E131" s="243">
        <v>0.640161725067385</v>
      </c>
      <c r="F131" s="212">
        <v>800</v>
      </c>
      <c r="G131" s="243">
        <v>3.8505968425105901</v>
      </c>
      <c r="H131" s="212">
        <v>2309</v>
      </c>
      <c r="I131" s="243">
        <v>11.113785136696199</v>
      </c>
      <c r="J131" s="212">
        <v>8825</v>
      </c>
      <c r="K131" s="243">
        <v>42.476896418944897</v>
      </c>
      <c r="L131" s="212">
        <v>4184</v>
      </c>
      <c r="M131" s="243">
        <v>20.138621486330401</v>
      </c>
      <c r="N131" s="212">
        <v>3843</v>
      </c>
      <c r="O131" s="243">
        <v>18.497304582210202</v>
      </c>
      <c r="P131" s="212">
        <v>682</v>
      </c>
      <c r="Q131" s="243">
        <v>3.2826338082402802</v>
      </c>
      <c r="R131" s="216">
        <v>20776</v>
      </c>
    </row>
    <row r="132" spans="1:23" ht="15">
      <c r="A132" s="210">
        <v>88</v>
      </c>
      <c r="B132" s="210" t="s">
        <v>45</v>
      </c>
      <c r="C132" s="225">
        <v>570329</v>
      </c>
      <c r="D132" s="212">
        <v>1078</v>
      </c>
      <c r="E132" s="243">
        <v>0.80451963908562396</v>
      </c>
      <c r="F132" s="212">
        <v>6353</v>
      </c>
      <c r="G132" s="243">
        <v>4.7412924555760396</v>
      </c>
      <c r="H132" s="212">
        <v>17018</v>
      </c>
      <c r="I132" s="243">
        <v>12.7006634674946</v>
      </c>
      <c r="J132" s="212">
        <v>63619</v>
      </c>
      <c r="K132" s="243">
        <v>47.479345935981698</v>
      </c>
      <c r="L132" s="212">
        <v>22732</v>
      </c>
      <c r="M132" s="243">
        <v>16.965065339234101</v>
      </c>
      <c r="N132" s="212">
        <v>19989</v>
      </c>
      <c r="O132" s="243">
        <v>14.917943474659101</v>
      </c>
      <c r="P132" s="212">
        <v>3204</v>
      </c>
      <c r="Q132" s="243">
        <v>2.3911696879687701</v>
      </c>
      <c r="R132" s="216">
        <v>133993</v>
      </c>
    </row>
    <row r="133" spans="1:23" ht="15">
      <c r="A133" s="210">
        <v>129</v>
      </c>
      <c r="B133" s="210" t="s">
        <v>947</v>
      </c>
      <c r="C133" s="225">
        <v>86667</v>
      </c>
      <c r="D133" s="212">
        <v>152</v>
      </c>
      <c r="E133" s="243">
        <v>0.71973104787158504</v>
      </c>
      <c r="F133" s="212">
        <v>828</v>
      </c>
      <c r="G133" s="243">
        <v>3.9206401818267902</v>
      </c>
      <c r="H133" s="212">
        <v>2152</v>
      </c>
      <c r="I133" s="243">
        <v>10.189876414603001</v>
      </c>
      <c r="J133" s="212">
        <v>9099</v>
      </c>
      <c r="K133" s="243">
        <v>43.084426345944401</v>
      </c>
      <c r="L133" s="212">
        <v>3965</v>
      </c>
      <c r="M133" s="243">
        <v>18.774563189544999</v>
      </c>
      <c r="N133" s="212">
        <v>4257</v>
      </c>
      <c r="O133" s="243">
        <v>20.157204413087701</v>
      </c>
      <c r="P133" s="212">
        <v>666</v>
      </c>
      <c r="Q133" s="243">
        <v>3.1535584071215501</v>
      </c>
      <c r="R133" s="216">
        <v>21119</v>
      </c>
    </row>
    <row r="134" spans="1:23" ht="15">
      <c r="A134" s="210">
        <v>212</v>
      </c>
      <c r="B134" s="210" t="s">
        <v>90</v>
      </c>
      <c r="C134" s="225">
        <v>84787</v>
      </c>
      <c r="D134" s="212">
        <v>110</v>
      </c>
      <c r="E134" s="243">
        <v>0.55485498108448905</v>
      </c>
      <c r="F134" s="212">
        <v>681</v>
      </c>
      <c r="G134" s="243">
        <v>3.43505674653216</v>
      </c>
      <c r="H134" s="212">
        <v>2096</v>
      </c>
      <c r="I134" s="243">
        <v>10.5725094577554</v>
      </c>
      <c r="J134" s="212">
        <v>8702</v>
      </c>
      <c r="K134" s="243">
        <v>43.8940731399748</v>
      </c>
      <c r="L134" s="212">
        <v>3823</v>
      </c>
      <c r="M134" s="243">
        <v>19.283732660781801</v>
      </c>
      <c r="N134" s="212">
        <v>3784</v>
      </c>
      <c r="O134" s="243">
        <v>19.087011349306401</v>
      </c>
      <c r="P134" s="212">
        <v>629</v>
      </c>
      <c r="Q134" s="243">
        <v>3.1727616645649399</v>
      </c>
      <c r="R134" s="216">
        <v>19825</v>
      </c>
    </row>
    <row r="135" spans="1:23" ht="15">
      <c r="A135" s="210">
        <v>266</v>
      </c>
      <c r="B135" s="210" t="s">
        <v>104</v>
      </c>
      <c r="C135" s="225">
        <v>250012</v>
      </c>
      <c r="D135" s="212">
        <v>114</v>
      </c>
      <c r="E135" s="243">
        <v>0.39387762153197697</v>
      </c>
      <c r="F135" s="212">
        <v>926</v>
      </c>
      <c r="G135" s="243">
        <v>3.1993919082334199</v>
      </c>
      <c r="H135" s="212">
        <v>3326</v>
      </c>
      <c r="I135" s="243">
        <v>11.491552361538201</v>
      </c>
      <c r="J135" s="212">
        <v>12935</v>
      </c>
      <c r="K135" s="243">
        <v>44.691289776457197</v>
      </c>
      <c r="L135" s="212">
        <v>5179</v>
      </c>
      <c r="M135" s="243">
        <v>17.893791244860601</v>
      </c>
      <c r="N135" s="212">
        <v>5527</v>
      </c>
      <c r="O135" s="243">
        <v>19.096154510589798</v>
      </c>
      <c r="P135" s="212">
        <v>936</v>
      </c>
      <c r="Q135" s="243">
        <v>3.2339425767888601</v>
      </c>
      <c r="R135" s="216">
        <v>28943</v>
      </c>
    </row>
    <row r="136" spans="1:23" ht="15">
      <c r="A136" s="210">
        <v>308</v>
      </c>
      <c r="B136" s="210" t="s">
        <v>112</v>
      </c>
      <c r="C136" s="225">
        <v>56312</v>
      </c>
      <c r="D136" s="212">
        <v>88</v>
      </c>
      <c r="E136" s="243">
        <v>0.567815201961543</v>
      </c>
      <c r="F136" s="212">
        <v>641</v>
      </c>
      <c r="G136" s="243">
        <v>4.1360175506517001</v>
      </c>
      <c r="H136" s="212">
        <v>1886</v>
      </c>
      <c r="I136" s="243">
        <v>12.1693121693122</v>
      </c>
      <c r="J136" s="212">
        <v>6628</v>
      </c>
      <c r="K136" s="243">
        <v>42.766808620467202</v>
      </c>
      <c r="L136" s="212">
        <v>2946</v>
      </c>
      <c r="M136" s="243">
        <v>19.008904374758</v>
      </c>
      <c r="N136" s="212">
        <v>2792</v>
      </c>
      <c r="O136" s="243">
        <v>18.0152277713253</v>
      </c>
      <c r="P136" s="212">
        <v>517</v>
      </c>
      <c r="Q136" s="243">
        <v>3.3359143115240699</v>
      </c>
      <c r="R136" s="216">
        <v>15498</v>
      </c>
    </row>
    <row r="137" spans="1:23" ht="15">
      <c r="A137" s="210">
        <v>360</v>
      </c>
      <c r="B137" s="210" t="s">
        <v>948</v>
      </c>
      <c r="C137" s="225">
        <v>301428</v>
      </c>
      <c r="D137" s="212">
        <v>452</v>
      </c>
      <c r="E137" s="243">
        <v>0.67971969081776895</v>
      </c>
      <c r="F137" s="212">
        <v>2785</v>
      </c>
      <c r="G137" s="243">
        <v>4.18809588258293</v>
      </c>
      <c r="H137" s="212">
        <v>7674</v>
      </c>
      <c r="I137" s="243">
        <v>11.540196697644999</v>
      </c>
      <c r="J137" s="212">
        <v>30916</v>
      </c>
      <c r="K137" s="243">
        <v>46.491623808234799</v>
      </c>
      <c r="L137" s="212">
        <v>11714</v>
      </c>
      <c r="M137" s="243">
        <v>17.615567385485299</v>
      </c>
      <c r="N137" s="212">
        <v>11128</v>
      </c>
      <c r="O137" s="243">
        <v>16.7343378748233</v>
      </c>
      <c r="P137" s="212">
        <v>1829</v>
      </c>
      <c r="Q137" s="243">
        <v>2.7504586604108399</v>
      </c>
      <c r="R137" s="216">
        <v>66498</v>
      </c>
    </row>
    <row r="138" spans="1:23" ht="15">
      <c r="A138" s="210">
        <v>380</v>
      </c>
      <c r="B138" s="210" t="s">
        <v>139</v>
      </c>
      <c r="C138" s="225">
        <v>78143</v>
      </c>
      <c r="D138" s="212">
        <v>79</v>
      </c>
      <c r="E138" s="243">
        <v>0.62793100707415905</v>
      </c>
      <c r="F138" s="212">
        <v>449</v>
      </c>
      <c r="G138" s="243">
        <v>3.56887369843415</v>
      </c>
      <c r="H138" s="212">
        <v>1425</v>
      </c>
      <c r="I138" s="243">
        <v>11.3266036086162</v>
      </c>
      <c r="J138" s="212">
        <v>5371</v>
      </c>
      <c r="K138" s="243">
        <v>42.691359987282397</v>
      </c>
      <c r="L138" s="212">
        <v>2292</v>
      </c>
      <c r="M138" s="243">
        <v>18.2179476989111</v>
      </c>
      <c r="N138" s="212">
        <v>2449</v>
      </c>
      <c r="O138" s="243">
        <v>19.465861219298901</v>
      </c>
      <c r="P138" s="212">
        <v>516</v>
      </c>
      <c r="Q138" s="243">
        <v>4.1014227803831202</v>
      </c>
      <c r="R138" s="216">
        <v>12581</v>
      </c>
    </row>
    <row r="139" spans="1:23" ht="15">
      <c r="A139" s="210">
        <v>631</v>
      </c>
      <c r="B139" s="210" t="s">
        <v>185</v>
      </c>
      <c r="C139" s="225">
        <v>90253</v>
      </c>
      <c r="D139" s="212">
        <v>76</v>
      </c>
      <c r="E139" s="243">
        <v>0.59263880224578902</v>
      </c>
      <c r="F139" s="212">
        <v>542</v>
      </c>
      <c r="G139" s="243">
        <v>4.2264504054897101</v>
      </c>
      <c r="H139" s="212">
        <v>1721</v>
      </c>
      <c r="I139" s="243">
        <v>13.420149719276401</v>
      </c>
      <c r="J139" s="212">
        <v>6076</v>
      </c>
      <c r="K139" s="243">
        <v>47.379912663755498</v>
      </c>
      <c r="L139" s="212">
        <v>2095</v>
      </c>
      <c r="M139" s="243">
        <v>16.336556456643802</v>
      </c>
      <c r="N139" s="212">
        <v>1985</v>
      </c>
      <c r="O139" s="243">
        <v>15.4787897691828</v>
      </c>
      <c r="P139" s="212">
        <v>329</v>
      </c>
      <c r="Q139" s="243">
        <v>2.5655021834061098</v>
      </c>
      <c r="R139" s="216">
        <v>12824</v>
      </c>
    </row>
    <row r="140" spans="1:23">
      <c r="B140" s="218"/>
    </row>
    <row r="141" spans="1:23">
      <c r="A141" s="251" t="s">
        <v>541</v>
      </c>
      <c r="B141" s="986" t="s">
        <v>960</v>
      </c>
      <c r="C141" s="987"/>
      <c r="D141" s="987"/>
      <c r="E141" s="987"/>
      <c r="F141" s="988" t="s">
        <v>509</v>
      </c>
      <c r="G141" s="988"/>
      <c r="H141" s="988"/>
      <c r="I141" s="988"/>
      <c r="J141" s="988"/>
      <c r="K141" s="988"/>
      <c r="L141" s="988"/>
      <c r="M141" s="989"/>
    </row>
    <row r="142" spans="1:23">
      <c r="A142" s="177" t="s">
        <v>544</v>
      </c>
      <c r="B142" s="794" t="s">
        <v>545</v>
      </c>
      <c r="C142" s="795"/>
      <c r="D142" s="795"/>
      <c r="E142" s="795"/>
      <c r="F142" s="795"/>
      <c r="G142" s="795"/>
      <c r="H142" s="795"/>
      <c r="I142" s="795"/>
      <c r="J142" s="795"/>
      <c r="K142" s="795"/>
      <c r="L142" s="795"/>
      <c r="M142" s="796"/>
    </row>
    <row r="143" spans="1:23">
      <c r="A143" s="178" t="s">
        <v>546</v>
      </c>
      <c r="B143" s="990" t="s">
        <v>547</v>
      </c>
      <c r="C143" s="991"/>
      <c r="D143" s="991"/>
      <c r="E143" s="991"/>
      <c r="F143" s="991"/>
      <c r="G143" s="991"/>
      <c r="H143" s="991"/>
      <c r="I143" s="991"/>
      <c r="J143" s="991"/>
      <c r="K143" s="991"/>
      <c r="L143" s="991"/>
      <c r="M143" s="992"/>
    </row>
    <row r="144" spans="1:23">
      <c r="B144" s="254"/>
    </row>
  </sheetData>
  <sheetProtection autoFilter="0"/>
  <mergeCells count="10">
    <mergeCell ref="D1:Q1"/>
    <mergeCell ref="B141:E141"/>
    <mergeCell ref="F141:M141"/>
    <mergeCell ref="B142:M142"/>
    <mergeCell ref="B143:M143"/>
    <mergeCell ref="A2:A5"/>
    <mergeCell ref="B2:B4"/>
    <mergeCell ref="C2:C4"/>
    <mergeCell ref="R2:R4"/>
    <mergeCell ref="D2:Q3"/>
  </mergeCells>
  <hyperlinks>
    <hyperlink ref="S1" location="INDICE!B2" display="Indice" xr:uid="{00000000-0004-0000-1300-000000000000}"/>
  </hyperlinks>
  <pageMargins left="0.75" right="0.75" top="1" bottom="1" header="0" footer="0"/>
  <pageSetup scale="65" orientation="portrait"/>
  <headerFooter alignWithMargins="0"/>
  <colBreaks count="1" manualBreakCount="1">
    <brk id="14" max="142" man="1"/>
  </colBreak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Q144"/>
  <sheetViews>
    <sheetView showGridLines="0" zoomScaleNormal="10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4.140625" style="24" customWidth="1"/>
    <col min="2" max="2" width="20.140625" style="193" customWidth="1"/>
    <col min="3" max="3" width="11.42578125" style="24" customWidth="1"/>
    <col min="4" max="4" width="12.42578125" style="24" customWidth="1"/>
    <col min="5" max="5" width="6.7109375" style="24" customWidth="1"/>
    <col min="6" max="6" width="11.42578125" style="24" customWidth="1"/>
    <col min="7" max="7" width="6.7109375" style="24" customWidth="1"/>
    <col min="8" max="8" width="13.7109375" style="24" customWidth="1"/>
    <col min="9" max="9" width="6.7109375" style="24" customWidth="1"/>
    <col min="10" max="10" width="11.42578125" style="24" customWidth="1"/>
    <col min="11" max="11" width="6.7109375" style="24" customWidth="1"/>
    <col min="12" max="12" width="11.42578125" style="24" customWidth="1"/>
    <col min="13" max="13" width="6.7109375" style="24" customWidth="1"/>
    <col min="14" max="14" width="11.42578125" style="24" customWidth="1"/>
    <col min="15" max="15" width="6.7109375" style="24" customWidth="1"/>
    <col min="16" max="16" width="13.5703125" style="24" customWidth="1"/>
    <col min="17" max="17" width="11.42578125" style="24" customWidth="1"/>
    <col min="18" max="16384" width="11.42578125" style="24" hidden="1"/>
  </cols>
  <sheetData>
    <row r="1" spans="1:17" ht="69" customHeight="1">
      <c r="A1" s="256"/>
      <c r="B1" s="187"/>
      <c r="C1" s="257"/>
      <c r="D1" s="993" t="s">
        <v>961</v>
      </c>
      <c r="E1" s="993"/>
      <c r="F1" s="993"/>
      <c r="G1" s="993"/>
      <c r="H1" s="993"/>
      <c r="I1" s="993"/>
      <c r="J1" s="993"/>
      <c r="K1" s="993"/>
      <c r="L1" s="993"/>
      <c r="M1" s="993"/>
      <c r="N1" s="993"/>
      <c r="O1" s="993"/>
      <c r="P1" s="248" t="s">
        <v>509</v>
      </c>
      <c r="Q1" s="168" t="s">
        <v>530</v>
      </c>
    </row>
    <row r="2" spans="1:17" ht="12.75" customHeight="1">
      <c r="A2" s="996" t="s">
        <v>904</v>
      </c>
      <c r="B2" s="997" t="s">
        <v>905</v>
      </c>
      <c r="C2" s="998" t="s">
        <v>524</v>
      </c>
      <c r="D2" s="1000" t="s">
        <v>951</v>
      </c>
      <c r="E2" s="1000"/>
      <c r="F2" s="1000"/>
      <c r="G2" s="1000"/>
      <c r="H2" s="1000"/>
      <c r="I2" s="1000"/>
      <c r="J2" s="1000"/>
      <c r="K2" s="1000"/>
      <c r="L2" s="1000"/>
      <c r="M2" s="1000"/>
      <c r="N2" s="1000"/>
      <c r="O2" s="1000"/>
      <c r="P2" s="999" t="s">
        <v>952</v>
      </c>
    </row>
    <row r="3" spans="1:17" ht="12.75" customHeight="1">
      <c r="A3" s="996"/>
      <c r="B3" s="997"/>
      <c r="C3" s="998"/>
      <c r="D3" s="1000"/>
      <c r="E3" s="1000"/>
      <c r="F3" s="1000"/>
      <c r="G3" s="1000"/>
      <c r="H3" s="1000"/>
      <c r="I3" s="1000"/>
      <c r="J3" s="1000"/>
      <c r="K3" s="1000"/>
      <c r="L3" s="1000"/>
      <c r="M3" s="1000"/>
      <c r="N3" s="1000"/>
      <c r="O3" s="1000"/>
      <c r="P3" s="999"/>
    </row>
    <row r="4" spans="1:17" ht="28.5" customHeight="1">
      <c r="A4" s="996"/>
      <c r="B4" s="997"/>
      <c r="C4" s="998"/>
      <c r="D4" s="199" t="s">
        <v>962</v>
      </c>
      <c r="E4" s="199" t="s">
        <v>688</v>
      </c>
      <c r="F4" s="199" t="s">
        <v>963</v>
      </c>
      <c r="G4" s="199" t="s">
        <v>688</v>
      </c>
      <c r="H4" s="199" t="s">
        <v>964</v>
      </c>
      <c r="I4" s="199" t="s">
        <v>688</v>
      </c>
      <c r="J4" s="199" t="s">
        <v>965</v>
      </c>
      <c r="K4" s="199" t="s">
        <v>688</v>
      </c>
      <c r="L4" s="199" t="s">
        <v>966</v>
      </c>
      <c r="M4" s="199" t="s">
        <v>688</v>
      </c>
      <c r="N4" s="199" t="s">
        <v>967</v>
      </c>
      <c r="O4" s="199" t="s">
        <v>688</v>
      </c>
      <c r="P4" s="999"/>
    </row>
    <row r="5" spans="1:17" ht="20.25" customHeight="1">
      <c r="A5" s="996"/>
      <c r="B5" s="201" t="s">
        <v>928</v>
      </c>
      <c r="C5" s="202">
        <v>6951825</v>
      </c>
      <c r="D5" s="203">
        <v>201777</v>
      </c>
      <c r="E5" s="223">
        <v>2.9025040187288999E-2</v>
      </c>
      <c r="F5" s="203">
        <v>227308</v>
      </c>
      <c r="G5" s="223">
        <v>3.2697600989668202E-2</v>
      </c>
      <c r="H5" s="203">
        <v>258055</v>
      </c>
      <c r="I5" s="223">
        <v>3.7120468366220398E-2</v>
      </c>
      <c r="J5" s="203">
        <v>485864</v>
      </c>
      <c r="K5" s="223">
        <v>6.98901367626487E-2</v>
      </c>
      <c r="L5" s="203">
        <v>1067339</v>
      </c>
      <c r="M5" s="223">
        <v>0.15353364044693299</v>
      </c>
      <c r="N5" s="203">
        <v>474516</v>
      </c>
      <c r="O5" s="223">
        <v>6.8257759653040706E-2</v>
      </c>
      <c r="P5" s="214">
        <v>2714859</v>
      </c>
    </row>
    <row r="6" spans="1:17" ht="24.75" customHeight="1">
      <c r="A6" s="205">
        <v>1</v>
      </c>
      <c r="B6" s="206" t="s">
        <v>532</v>
      </c>
      <c r="C6" s="207">
        <v>112011</v>
      </c>
      <c r="D6" s="207">
        <v>4361</v>
      </c>
      <c r="E6" s="224">
        <v>3.8933676156805999E-2</v>
      </c>
      <c r="F6" s="207">
        <v>5117</v>
      </c>
      <c r="G6" s="224">
        <v>4.5683013275481903E-2</v>
      </c>
      <c r="H6" s="207">
        <v>6223</v>
      </c>
      <c r="I6" s="224">
        <v>5.5557043504655797E-2</v>
      </c>
      <c r="J6" s="207">
        <v>9635</v>
      </c>
      <c r="K6" s="224">
        <v>8.6018337484711299E-2</v>
      </c>
      <c r="L6" s="207">
        <v>21653</v>
      </c>
      <c r="M6" s="224">
        <v>0.193311371204614</v>
      </c>
      <c r="N6" s="207">
        <v>11472</v>
      </c>
      <c r="O6" s="224">
        <v>0.10241851246752599</v>
      </c>
      <c r="P6" s="215">
        <v>58461</v>
      </c>
    </row>
    <row r="7" spans="1:17" ht="15">
      <c r="A7" s="210">
        <v>142</v>
      </c>
      <c r="B7" s="210" t="s">
        <v>67</v>
      </c>
      <c r="C7" s="225">
        <v>4850</v>
      </c>
      <c r="D7" s="212">
        <v>183</v>
      </c>
      <c r="E7" s="226">
        <v>3.7731958762886597E-2</v>
      </c>
      <c r="F7" s="212">
        <v>199</v>
      </c>
      <c r="G7" s="226">
        <v>4.1030927835051502E-2</v>
      </c>
      <c r="H7" s="212">
        <v>275</v>
      </c>
      <c r="I7" s="226">
        <v>5.67010309278351E-2</v>
      </c>
      <c r="J7" s="212">
        <v>394</v>
      </c>
      <c r="K7" s="226">
        <v>8.1237113402061897E-2</v>
      </c>
      <c r="L7" s="212">
        <v>1147</v>
      </c>
      <c r="M7" s="226">
        <v>0.23649484536082499</v>
      </c>
      <c r="N7" s="212">
        <v>732</v>
      </c>
      <c r="O7" s="226">
        <v>0.150927835051546</v>
      </c>
      <c r="P7" s="216">
        <v>2930</v>
      </c>
    </row>
    <row r="8" spans="1:17" ht="15">
      <c r="A8" s="210">
        <v>425</v>
      </c>
      <c r="B8" s="210" t="s">
        <v>147</v>
      </c>
      <c r="C8" s="225">
        <v>8785</v>
      </c>
      <c r="D8" s="212">
        <v>339</v>
      </c>
      <c r="E8" s="226">
        <v>3.8588503130335801E-2</v>
      </c>
      <c r="F8" s="212">
        <v>488</v>
      </c>
      <c r="G8" s="226">
        <v>5.5549231644849199E-2</v>
      </c>
      <c r="H8" s="212">
        <v>574</v>
      </c>
      <c r="I8" s="226">
        <v>6.5338645418326693E-2</v>
      </c>
      <c r="J8" s="212">
        <v>919</v>
      </c>
      <c r="K8" s="226">
        <v>0.104610130904952</v>
      </c>
      <c r="L8" s="212">
        <v>2110</v>
      </c>
      <c r="M8" s="226">
        <v>0.24018212862834401</v>
      </c>
      <c r="N8" s="212">
        <v>1203</v>
      </c>
      <c r="O8" s="226">
        <v>0.13693796243597001</v>
      </c>
      <c r="P8" s="216">
        <v>5633</v>
      </c>
    </row>
    <row r="9" spans="1:17" ht="15">
      <c r="A9" s="210">
        <v>579</v>
      </c>
      <c r="B9" s="210" t="s">
        <v>171</v>
      </c>
      <c r="C9" s="225">
        <v>42468</v>
      </c>
      <c r="D9" s="212">
        <v>1882</v>
      </c>
      <c r="E9" s="226">
        <v>4.4315720071583298E-2</v>
      </c>
      <c r="F9" s="212">
        <v>2058</v>
      </c>
      <c r="G9" s="226">
        <v>4.8460016953941802E-2</v>
      </c>
      <c r="H9" s="212">
        <v>2500</v>
      </c>
      <c r="I9" s="226">
        <v>5.88678534425921E-2</v>
      </c>
      <c r="J9" s="212">
        <v>4111</v>
      </c>
      <c r="K9" s="226">
        <v>9.6802298200998393E-2</v>
      </c>
      <c r="L9" s="212">
        <v>9482</v>
      </c>
      <c r="M9" s="226">
        <v>0.22327399453706301</v>
      </c>
      <c r="N9" s="212">
        <v>5099</v>
      </c>
      <c r="O9" s="226">
        <v>0.12006687388151099</v>
      </c>
      <c r="P9" s="216">
        <v>25132</v>
      </c>
    </row>
    <row r="10" spans="1:17" ht="15">
      <c r="A10" s="210">
        <v>585</v>
      </c>
      <c r="B10" s="210" t="s">
        <v>173</v>
      </c>
      <c r="C10" s="225">
        <v>15350</v>
      </c>
      <c r="D10" s="212">
        <v>413</v>
      </c>
      <c r="E10" s="226">
        <v>2.69055374592834E-2</v>
      </c>
      <c r="F10" s="212">
        <v>493</v>
      </c>
      <c r="G10" s="226">
        <v>3.21172638436482E-2</v>
      </c>
      <c r="H10" s="212">
        <v>696</v>
      </c>
      <c r="I10" s="226">
        <v>4.5342019543973898E-2</v>
      </c>
      <c r="J10" s="212">
        <v>987</v>
      </c>
      <c r="K10" s="226">
        <v>6.4299674267100995E-2</v>
      </c>
      <c r="L10" s="212">
        <v>2524</v>
      </c>
      <c r="M10" s="226">
        <v>0.16442996742671001</v>
      </c>
      <c r="N10" s="212">
        <v>1650</v>
      </c>
      <c r="O10" s="226">
        <v>0.10749185667752401</v>
      </c>
      <c r="P10" s="216">
        <v>6763</v>
      </c>
    </row>
    <row r="11" spans="1:17" ht="15">
      <c r="A11" s="210">
        <v>591</v>
      </c>
      <c r="B11" s="210" t="s">
        <v>175</v>
      </c>
      <c r="C11" s="225">
        <v>19688</v>
      </c>
      <c r="D11" s="212">
        <v>869</v>
      </c>
      <c r="E11" s="226">
        <v>4.4138561560341301E-2</v>
      </c>
      <c r="F11" s="212">
        <v>840</v>
      </c>
      <c r="G11" s="226">
        <v>4.2665583096302299E-2</v>
      </c>
      <c r="H11" s="212">
        <v>1044</v>
      </c>
      <c r="I11" s="226">
        <v>5.3027224705404302E-2</v>
      </c>
      <c r="J11" s="212">
        <v>1735</v>
      </c>
      <c r="K11" s="226">
        <v>8.8124746038195895E-2</v>
      </c>
      <c r="L11" s="212">
        <v>3597</v>
      </c>
      <c r="M11" s="226">
        <v>0.18270012190166601</v>
      </c>
      <c r="N11" s="212">
        <v>1517</v>
      </c>
      <c r="O11" s="226">
        <v>7.7052011377488794E-2</v>
      </c>
      <c r="P11" s="216">
        <v>9602</v>
      </c>
    </row>
    <row r="12" spans="1:17" ht="15">
      <c r="A12" s="210">
        <v>893</v>
      </c>
      <c r="B12" s="210" t="s">
        <v>265</v>
      </c>
      <c r="C12" s="225">
        <v>20870</v>
      </c>
      <c r="D12" s="212">
        <v>675</v>
      </c>
      <c r="E12" s="226">
        <v>3.2343076185912797E-2</v>
      </c>
      <c r="F12" s="212">
        <v>1039</v>
      </c>
      <c r="G12" s="226">
        <v>4.9784379492093897E-2</v>
      </c>
      <c r="H12" s="212">
        <v>1134</v>
      </c>
      <c r="I12" s="226">
        <v>5.4336367992333497E-2</v>
      </c>
      <c r="J12" s="212">
        <v>1489</v>
      </c>
      <c r="K12" s="226">
        <v>7.1346430282702406E-2</v>
      </c>
      <c r="L12" s="212">
        <v>2793</v>
      </c>
      <c r="M12" s="226">
        <v>0.13382846190704401</v>
      </c>
      <c r="N12" s="212">
        <v>1271</v>
      </c>
      <c r="O12" s="226">
        <v>6.0900814566363197E-2</v>
      </c>
      <c r="P12" s="216">
        <v>8401</v>
      </c>
    </row>
    <row r="13" spans="1:17">
      <c r="A13" s="205">
        <v>2</v>
      </c>
      <c r="B13" s="206" t="s">
        <v>533</v>
      </c>
      <c r="C13" s="207">
        <v>270335</v>
      </c>
      <c r="D13" s="207">
        <v>21697</v>
      </c>
      <c r="E13" s="224">
        <v>8.0259677807165197E-2</v>
      </c>
      <c r="F13" s="207">
        <v>24377</v>
      </c>
      <c r="G13" s="224">
        <v>9.0173303493813195E-2</v>
      </c>
      <c r="H13" s="207">
        <v>28503</v>
      </c>
      <c r="I13" s="224">
        <v>0.10543584811437701</v>
      </c>
      <c r="J13" s="207">
        <v>42997</v>
      </c>
      <c r="K13" s="224">
        <v>0.15905080733164401</v>
      </c>
      <c r="L13" s="207">
        <v>78763</v>
      </c>
      <c r="M13" s="224">
        <v>0.29135332087964899</v>
      </c>
      <c r="N13" s="207">
        <v>30175</v>
      </c>
      <c r="O13" s="224">
        <v>0.111620766826345</v>
      </c>
      <c r="P13" s="215">
        <v>226512</v>
      </c>
    </row>
    <row r="14" spans="1:17" ht="15">
      <c r="A14" s="210">
        <v>120</v>
      </c>
      <c r="B14" s="210" t="s">
        <v>57</v>
      </c>
      <c r="C14" s="225">
        <v>31368</v>
      </c>
      <c r="D14" s="212">
        <v>2108</v>
      </c>
      <c r="E14" s="226">
        <v>6.7202244325427193E-2</v>
      </c>
      <c r="F14" s="212">
        <v>2478</v>
      </c>
      <c r="G14" s="226">
        <v>7.8997704667176705E-2</v>
      </c>
      <c r="H14" s="212">
        <v>3109</v>
      </c>
      <c r="I14" s="226">
        <v>9.9113746493241506E-2</v>
      </c>
      <c r="J14" s="212">
        <v>4379</v>
      </c>
      <c r="K14" s="226">
        <v>0.139600867125733</v>
      </c>
      <c r="L14" s="212">
        <v>7555</v>
      </c>
      <c r="M14" s="226">
        <v>0.240850548329508</v>
      </c>
      <c r="N14" s="212">
        <v>3054</v>
      </c>
      <c r="O14" s="226">
        <v>9.7360367253251701E-2</v>
      </c>
      <c r="P14" s="216">
        <v>22683</v>
      </c>
    </row>
    <row r="15" spans="1:17" ht="15">
      <c r="A15" s="210">
        <v>154</v>
      </c>
      <c r="B15" s="210" t="s">
        <v>77</v>
      </c>
      <c r="C15" s="225">
        <v>98488</v>
      </c>
      <c r="D15" s="212">
        <v>6850</v>
      </c>
      <c r="E15" s="226">
        <v>6.9551620501990097E-2</v>
      </c>
      <c r="F15" s="212">
        <v>8254</v>
      </c>
      <c r="G15" s="226">
        <v>8.3807164324587805E-2</v>
      </c>
      <c r="H15" s="212">
        <v>9082</v>
      </c>
      <c r="I15" s="226">
        <v>9.22142799122736E-2</v>
      </c>
      <c r="J15" s="212">
        <v>14311</v>
      </c>
      <c r="K15" s="226">
        <v>0.145307042482333</v>
      </c>
      <c r="L15" s="212">
        <v>28807</v>
      </c>
      <c r="M15" s="226">
        <v>0.29249248639428199</v>
      </c>
      <c r="N15" s="212">
        <v>11691</v>
      </c>
      <c r="O15" s="226">
        <v>0.118704816830477</v>
      </c>
      <c r="P15" s="216">
        <v>78995</v>
      </c>
    </row>
    <row r="16" spans="1:17" ht="15">
      <c r="A16" s="210">
        <v>250</v>
      </c>
      <c r="B16" s="210" t="s">
        <v>99</v>
      </c>
      <c r="C16" s="225">
        <v>56681</v>
      </c>
      <c r="D16" s="212">
        <v>4843</v>
      </c>
      <c r="E16" s="226">
        <v>8.5443093805684406E-2</v>
      </c>
      <c r="F16" s="212">
        <v>5398</v>
      </c>
      <c r="G16" s="226">
        <v>9.5234734743564906E-2</v>
      </c>
      <c r="H16" s="212">
        <v>6328</v>
      </c>
      <c r="I16" s="226">
        <v>0.111642349288121</v>
      </c>
      <c r="J16" s="212">
        <v>9515</v>
      </c>
      <c r="K16" s="226">
        <v>0.167869303646725</v>
      </c>
      <c r="L16" s="212">
        <v>16542</v>
      </c>
      <c r="M16" s="226">
        <v>0.29184382773769002</v>
      </c>
      <c r="N16" s="212">
        <v>6028</v>
      </c>
      <c r="O16" s="226">
        <v>0.10634957040277999</v>
      </c>
      <c r="P16" s="216">
        <v>48654</v>
      </c>
    </row>
    <row r="17" spans="1:16" ht="15">
      <c r="A17" s="210">
        <v>495</v>
      </c>
      <c r="B17" s="210" t="s">
        <v>161</v>
      </c>
      <c r="C17" s="225">
        <v>28100</v>
      </c>
      <c r="D17" s="212">
        <v>3051</v>
      </c>
      <c r="E17" s="226">
        <v>0.108576512455516</v>
      </c>
      <c r="F17" s="212">
        <v>2994</v>
      </c>
      <c r="G17" s="226">
        <v>0.10654804270462601</v>
      </c>
      <c r="H17" s="212">
        <v>3499</v>
      </c>
      <c r="I17" s="226">
        <v>0.124519572953737</v>
      </c>
      <c r="J17" s="212">
        <v>5037</v>
      </c>
      <c r="K17" s="226">
        <v>0.179252669039146</v>
      </c>
      <c r="L17" s="212">
        <v>8527</v>
      </c>
      <c r="M17" s="226">
        <v>0.303451957295374</v>
      </c>
      <c r="N17" s="212">
        <v>3313</v>
      </c>
      <c r="O17" s="226">
        <v>0.11790035587188601</v>
      </c>
      <c r="P17" s="216">
        <v>26421</v>
      </c>
    </row>
    <row r="18" spans="1:16" ht="15">
      <c r="A18" s="210">
        <v>790</v>
      </c>
      <c r="B18" s="210" t="s">
        <v>234</v>
      </c>
      <c r="C18" s="225">
        <v>29306</v>
      </c>
      <c r="D18" s="212">
        <v>2278</v>
      </c>
      <c r="E18" s="226">
        <v>7.7731522555108207E-2</v>
      </c>
      <c r="F18" s="212">
        <v>2546</v>
      </c>
      <c r="G18" s="226">
        <v>8.6876407561591498E-2</v>
      </c>
      <c r="H18" s="212">
        <v>3309</v>
      </c>
      <c r="I18" s="226">
        <v>0.11291203166586999</v>
      </c>
      <c r="J18" s="212">
        <v>4967</v>
      </c>
      <c r="K18" s="226">
        <v>0.16948747696717401</v>
      </c>
      <c r="L18" s="212">
        <v>9000</v>
      </c>
      <c r="M18" s="226">
        <v>0.30710434723264901</v>
      </c>
      <c r="N18" s="212">
        <v>3159</v>
      </c>
      <c r="O18" s="226">
        <v>0.10779362587866</v>
      </c>
      <c r="P18" s="216">
        <v>25259</v>
      </c>
    </row>
    <row r="19" spans="1:16" ht="15">
      <c r="A19" s="210">
        <v>895</v>
      </c>
      <c r="B19" s="210" t="s">
        <v>267</v>
      </c>
      <c r="C19" s="225">
        <v>26392</v>
      </c>
      <c r="D19" s="212">
        <v>2567</v>
      </c>
      <c r="E19" s="226">
        <v>9.7264322521976407E-2</v>
      </c>
      <c r="F19" s="212">
        <v>2707</v>
      </c>
      <c r="G19" s="226">
        <v>0.102568960290997</v>
      </c>
      <c r="H19" s="212">
        <v>3176</v>
      </c>
      <c r="I19" s="226">
        <v>0.12033949681721701</v>
      </c>
      <c r="J19" s="212">
        <v>4788</v>
      </c>
      <c r="K19" s="226">
        <v>0.18141861170051499</v>
      </c>
      <c r="L19" s="212">
        <v>8332</v>
      </c>
      <c r="M19" s="226">
        <v>0.31570172779630201</v>
      </c>
      <c r="N19" s="212">
        <v>2930</v>
      </c>
      <c r="O19" s="226">
        <v>0.111018490451652</v>
      </c>
      <c r="P19" s="216">
        <v>24500</v>
      </c>
    </row>
    <row r="20" spans="1:16">
      <c r="A20" s="205">
        <v>3</v>
      </c>
      <c r="B20" s="206" t="s">
        <v>699</v>
      </c>
      <c r="C20" s="207">
        <v>546872</v>
      </c>
      <c r="D20" s="207">
        <v>40315</v>
      </c>
      <c r="E20" s="224">
        <v>7.37192615456633E-2</v>
      </c>
      <c r="F20" s="207">
        <v>41786</v>
      </c>
      <c r="G20" s="224">
        <v>7.6409104872803904E-2</v>
      </c>
      <c r="H20" s="207">
        <v>48365</v>
      </c>
      <c r="I20" s="224">
        <v>8.8439342295820594E-2</v>
      </c>
      <c r="J20" s="207">
        <v>76840</v>
      </c>
      <c r="K20" s="224">
        <v>0.14050819935926501</v>
      </c>
      <c r="L20" s="207">
        <v>141497</v>
      </c>
      <c r="M20" s="224">
        <v>0.25873879079565199</v>
      </c>
      <c r="N20" s="207">
        <v>49520</v>
      </c>
      <c r="O20" s="224">
        <v>9.0551353881712704E-2</v>
      </c>
      <c r="P20" s="215">
        <v>398323</v>
      </c>
    </row>
    <row r="21" spans="1:16" ht="15">
      <c r="A21" s="209">
        <v>45</v>
      </c>
      <c r="B21" s="210" t="s">
        <v>32</v>
      </c>
      <c r="C21" s="225">
        <v>132328</v>
      </c>
      <c r="D21" s="212">
        <v>5587</v>
      </c>
      <c r="E21" s="226">
        <v>4.2220845172601398E-2</v>
      </c>
      <c r="F21" s="212">
        <v>6100</v>
      </c>
      <c r="G21" s="226">
        <v>4.6097575720935903E-2</v>
      </c>
      <c r="H21" s="212">
        <v>6537</v>
      </c>
      <c r="I21" s="226">
        <v>4.9399975817665198E-2</v>
      </c>
      <c r="J21" s="212">
        <v>13340</v>
      </c>
      <c r="K21" s="226">
        <v>0.100810108215948</v>
      </c>
      <c r="L21" s="212">
        <v>25792</v>
      </c>
      <c r="M21" s="226">
        <v>0.194909618523668</v>
      </c>
      <c r="N21" s="212">
        <v>8881</v>
      </c>
      <c r="O21" s="226">
        <v>6.7113536061906801E-2</v>
      </c>
      <c r="P21" s="216">
        <v>66237</v>
      </c>
    </row>
    <row r="22" spans="1:16" ht="15">
      <c r="A22" s="209">
        <v>51</v>
      </c>
      <c r="B22" s="210" t="s">
        <v>35</v>
      </c>
      <c r="C22" s="225">
        <v>32478</v>
      </c>
      <c r="D22" s="212">
        <v>2398</v>
      </c>
      <c r="E22" s="226">
        <v>7.3834595726337798E-2</v>
      </c>
      <c r="F22" s="212">
        <v>2627</v>
      </c>
      <c r="G22" s="226">
        <v>8.0885522507543606E-2</v>
      </c>
      <c r="H22" s="212">
        <v>2926</v>
      </c>
      <c r="I22" s="226">
        <v>9.0091754418375497E-2</v>
      </c>
      <c r="J22" s="212">
        <v>4167</v>
      </c>
      <c r="K22" s="226">
        <v>0.12830223535932</v>
      </c>
      <c r="L22" s="212">
        <v>8921</v>
      </c>
      <c r="M22" s="226">
        <v>0.27467824373422001</v>
      </c>
      <c r="N22" s="212">
        <v>3880</v>
      </c>
      <c r="O22" s="226">
        <v>0.11946548432785301</v>
      </c>
      <c r="P22" s="216">
        <v>24919</v>
      </c>
    </row>
    <row r="23" spans="1:16" ht="15">
      <c r="A23" s="209">
        <v>147</v>
      </c>
      <c r="B23" s="210" t="s">
        <v>71</v>
      </c>
      <c r="C23" s="225">
        <v>52540</v>
      </c>
      <c r="D23" s="212">
        <v>3142</v>
      </c>
      <c r="E23" s="226">
        <v>5.9802055576703497E-2</v>
      </c>
      <c r="F23" s="212">
        <v>3006</v>
      </c>
      <c r="G23" s="226">
        <v>5.7213551579748799E-2</v>
      </c>
      <c r="H23" s="212">
        <v>3470</v>
      </c>
      <c r="I23" s="226">
        <v>6.6044918157594196E-2</v>
      </c>
      <c r="J23" s="212">
        <v>6679</v>
      </c>
      <c r="K23" s="226">
        <v>0.12712219261515001</v>
      </c>
      <c r="L23" s="212">
        <v>11572</v>
      </c>
      <c r="M23" s="226">
        <v>0.220251237152646</v>
      </c>
      <c r="N23" s="212">
        <v>3885</v>
      </c>
      <c r="O23" s="226">
        <v>7.3943661971830998E-2</v>
      </c>
      <c r="P23" s="216">
        <v>31754</v>
      </c>
    </row>
    <row r="24" spans="1:16" ht="15">
      <c r="A24" s="209">
        <v>172</v>
      </c>
      <c r="B24" s="210" t="s">
        <v>79</v>
      </c>
      <c r="C24" s="225">
        <v>62675</v>
      </c>
      <c r="D24" s="212">
        <v>4219</v>
      </c>
      <c r="E24" s="226">
        <v>6.7315516553649798E-2</v>
      </c>
      <c r="F24" s="212">
        <v>4398</v>
      </c>
      <c r="G24" s="226">
        <v>7.0171519744714805E-2</v>
      </c>
      <c r="H24" s="212">
        <v>4861</v>
      </c>
      <c r="I24" s="226">
        <v>7.7558835261268402E-2</v>
      </c>
      <c r="J24" s="212">
        <v>8414</v>
      </c>
      <c r="K24" s="226">
        <v>0.134248105305146</v>
      </c>
      <c r="L24" s="212">
        <v>15448</v>
      </c>
      <c r="M24" s="226">
        <v>0.24647786198643801</v>
      </c>
      <c r="N24" s="212">
        <v>5494</v>
      </c>
      <c r="O24" s="226">
        <v>8.76585560430794E-2</v>
      </c>
      <c r="P24" s="216">
        <v>42834</v>
      </c>
    </row>
    <row r="25" spans="1:16" ht="15">
      <c r="A25" s="209">
        <v>475</v>
      </c>
      <c r="B25" s="210" t="s">
        <v>153</v>
      </c>
      <c r="C25" s="225">
        <v>5332</v>
      </c>
      <c r="D25" s="212">
        <v>808</v>
      </c>
      <c r="E25" s="226">
        <v>0.15153788447111799</v>
      </c>
      <c r="F25" s="212">
        <v>804</v>
      </c>
      <c r="G25" s="226">
        <v>0.150787696924231</v>
      </c>
      <c r="H25" s="212">
        <v>766</v>
      </c>
      <c r="I25" s="226">
        <v>0.143660915228807</v>
      </c>
      <c r="J25" s="212">
        <v>934</v>
      </c>
      <c r="K25" s="226">
        <v>0.17516879219805001</v>
      </c>
      <c r="L25" s="212">
        <v>1175</v>
      </c>
      <c r="M25" s="226">
        <v>0.220367591897975</v>
      </c>
      <c r="N25" s="212">
        <v>354</v>
      </c>
      <c r="O25" s="226">
        <v>6.6391597899474894E-2</v>
      </c>
      <c r="P25" s="216">
        <v>4841</v>
      </c>
    </row>
    <row r="26" spans="1:16" ht="15">
      <c r="A26" s="209">
        <v>480</v>
      </c>
      <c r="B26" s="210" t="s">
        <v>155</v>
      </c>
      <c r="C26" s="225">
        <v>15148</v>
      </c>
      <c r="D26" s="212">
        <v>2592</v>
      </c>
      <c r="E26" s="226">
        <v>0.17111169791391601</v>
      </c>
      <c r="F26" s="212">
        <v>2409</v>
      </c>
      <c r="G26" s="226">
        <v>0.15903089516767899</v>
      </c>
      <c r="H26" s="212">
        <v>2615</v>
      </c>
      <c r="I26" s="226">
        <v>0.17263005017163999</v>
      </c>
      <c r="J26" s="212">
        <v>3619</v>
      </c>
      <c r="K26" s="226">
        <v>0.238909426987061</v>
      </c>
      <c r="L26" s="212">
        <v>6661</v>
      </c>
      <c r="M26" s="226">
        <v>0.43972801689992103</v>
      </c>
      <c r="N26" s="212">
        <v>2060</v>
      </c>
      <c r="O26" s="226">
        <v>0.135991550039609</v>
      </c>
      <c r="P26" s="216">
        <v>19956</v>
      </c>
    </row>
    <row r="27" spans="1:16" ht="15">
      <c r="A27" s="209">
        <v>490</v>
      </c>
      <c r="B27" s="210" t="s">
        <v>159</v>
      </c>
      <c r="C27" s="225">
        <v>45834</v>
      </c>
      <c r="D27" s="212">
        <v>5565</v>
      </c>
      <c r="E27" s="226">
        <v>0.121416415761225</v>
      </c>
      <c r="F27" s="212">
        <v>5569</v>
      </c>
      <c r="G27" s="226">
        <v>0.12150368721909501</v>
      </c>
      <c r="H27" s="212">
        <v>6511</v>
      </c>
      <c r="I27" s="226">
        <v>0.14205611554740999</v>
      </c>
      <c r="J27" s="212">
        <v>9378</v>
      </c>
      <c r="K27" s="226">
        <v>0.20460793297551999</v>
      </c>
      <c r="L27" s="212">
        <v>16592</v>
      </c>
      <c r="M27" s="226">
        <v>0.36200200724353099</v>
      </c>
      <c r="N27" s="212">
        <v>5740</v>
      </c>
      <c r="O27" s="226">
        <v>0.125234542043025</v>
      </c>
      <c r="P27" s="216">
        <v>49355</v>
      </c>
    </row>
    <row r="28" spans="1:16" ht="15">
      <c r="A28" s="209">
        <v>659</v>
      </c>
      <c r="B28" s="210" t="s">
        <v>199</v>
      </c>
      <c r="C28" s="225">
        <v>21853</v>
      </c>
      <c r="D28" s="212">
        <v>2323</v>
      </c>
      <c r="E28" s="226">
        <v>0.106301194344026</v>
      </c>
      <c r="F28" s="212">
        <v>2443</v>
      </c>
      <c r="G28" s="226">
        <v>0.111792431245138</v>
      </c>
      <c r="H28" s="212">
        <v>2909</v>
      </c>
      <c r="I28" s="226">
        <v>0.13311673454445599</v>
      </c>
      <c r="J28" s="212">
        <v>3995</v>
      </c>
      <c r="K28" s="226">
        <v>0.18281242849952001</v>
      </c>
      <c r="L28" s="212">
        <v>7255</v>
      </c>
      <c r="M28" s="226">
        <v>0.33199103097972799</v>
      </c>
      <c r="N28" s="212">
        <v>2560</v>
      </c>
      <c r="O28" s="226">
        <v>0.117146387223722</v>
      </c>
      <c r="P28" s="216">
        <v>21485</v>
      </c>
    </row>
    <row r="29" spans="1:16" ht="15">
      <c r="A29" s="209">
        <v>665</v>
      </c>
      <c r="B29" s="210" t="s">
        <v>207</v>
      </c>
      <c r="C29" s="225">
        <v>33393</v>
      </c>
      <c r="D29" s="212">
        <v>2775</v>
      </c>
      <c r="E29" s="226">
        <v>8.31012487647112E-2</v>
      </c>
      <c r="F29" s="212">
        <v>2867</v>
      </c>
      <c r="G29" s="226">
        <v>8.5856317192225903E-2</v>
      </c>
      <c r="H29" s="212">
        <v>4225</v>
      </c>
      <c r="I29" s="226">
        <v>0.12652352289402</v>
      </c>
      <c r="J29" s="212">
        <v>5058</v>
      </c>
      <c r="K29" s="226">
        <v>0.15146887072140899</v>
      </c>
      <c r="L29" s="212">
        <v>10973</v>
      </c>
      <c r="M29" s="226">
        <v>0.32860180277303602</v>
      </c>
      <c r="N29" s="212">
        <v>4534</v>
      </c>
      <c r="O29" s="226">
        <v>0.13577695924295499</v>
      </c>
      <c r="P29" s="216">
        <v>30432</v>
      </c>
    </row>
    <row r="30" spans="1:16" ht="15">
      <c r="A30" s="209">
        <v>837</v>
      </c>
      <c r="B30" s="210" t="s">
        <v>242</v>
      </c>
      <c r="C30" s="225">
        <v>135464</v>
      </c>
      <c r="D30" s="212">
        <v>10007</v>
      </c>
      <c r="E30" s="226">
        <v>7.3872025039862996E-2</v>
      </c>
      <c r="F30" s="212">
        <v>10505</v>
      </c>
      <c r="G30" s="226">
        <v>7.7548278509419505E-2</v>
      </c>
      <c r="H30" s="212">
        <v>12428</v>
      </c>
      <c r="I30" s="226">
        <v>9.1743931967164696E-2</v>
      </c>
      <c r="J30" s="212">
        <v>19776</v>
      </c>
      <c r="K30" s="226">
        <v>0.14598712573082101</v>
      </c>
      <c r="L30" s="212">
        <v>35154</v>
      </c>
      <c r="M30" s="226">
        <v>0.25950806118230701</v>
      </c>
      <c r="N30" s="212">
        <v>11372</v>
      </c>
      <c r="O30" s="226">
        <v>8.39485029232859E-2</v>
      </c>
      <c r="P30" s="216">
        <v>99242</v>
      </c>
    </row>
    <row r="31" spans="1:16" ht="15">
      <c r="A31" s="209">
        <v>873</v>
      </c>
      <c r="B31" s="210" t="s">
        <v>929</v>
      </c>
      <c r="C31" s="225">
        <v>9827</v>
      </c>
      <c r="D31" s="212">
        <v>899</v>
      </c>
      <c r="E31" s="226">
        <v>9.1482649842271294E-2</v>
      </c>
      <c r="F31" s="212">
        <v>1058</v>
      </c>
      <c r="G31" s="226">
        <v>0.107662562328279</v>
      </c>
      <c r="H31" s="212">
        <v>1117</v>
      </c>
      <c r="I31" s="226">
        <v>0.11366642922560299</v>
      </c>
      <c r="J31" s="212">
        <v>1480</v>
      </c>
      <c r="K31" s="226">
        <v>0.150605474712527</v>
      </c>
      <c r="L31" s="212">
        <v>1954</v>
      </c>
      <c r="M31" s="226">
        <v>0.19883993080289</v>
      </c>
      <c r="N31" s="212">
        <v>760</v>
      </c>
      <c r="O31" s="226">
        <v>7.7337946474000205E-2</v>
      </c>
      <c r="P31" s="216">
        <v>7268</v>
      </c>
    </row>
    <row r="32" spans="1:16">
      <c r="A32" s="205">
        <v>4</v>
      </c>
      <c r="B32" s="206" t="s">
        <v>535</v>
      </c>
      <c r="C32" s="207">
        <v>211553</v>
      </c>
      <c r="D32" s="207">
        <v>11735</v>
      </c>
      <c r="E32" s="224">
        <v>5.5470733102343101E-2</v>
      </c>
      <c r="F32" s="207">
        <v>12930</v>
      </c>
      <c r="G32" s="224">
        <v>6.11194357915038E-2</v>
      </c>
      <c r="H32" s="207">
        <v>14969</v>
      </c>
      <c r="I32" s="224">
        <v>7.0757682472004604E-2</v>
      </c>
      <c r="J32" s="207">
        <v>25991</v>
      </c>
      <c r="K32" s="224">
        <v>0.12285810175228</v>
      </c>
      <c r="L32" s="207">
        <v>54435</v>
      </c>
      <c r="M32" s="224">
        <v>0.25731140659787399</v>
      </c>
      <c r="N32" s="207">
        <v>23829</v>
      </c>
      <c r="O32" s="224">
        <v>0.11263844048536301</v>
      </c>
      <c r="P32" s="215">
        <v>143889</v>
      </c>
    </row>
    <row r="33" spans="1:16" ht="15">
      <c r="A33" s="209">
        <v>31</v>
      </c>
      <c r="B33" s="210" t="s">
        <v>16</v>
      </c>
      <c r="C33" s="225">
        <v>28059</v>
      </c>
      <c r="D33" s="212">
        <v>1445</v>
      </c>
      <c r="E33" s="226">
        <v>5.14986278912292E-2</v>
      </c>
      <c r="F33" s="212">
        <v>1558</v>
      </c>
      <c r="G33" s="226">
        <v>5.5525856231512197E-2</v>
      </c>
      <c r="H33" s="212">
        <v>1888</v>
      </c>
      <c r="I33" s="226">
        <v>6.7286788552692503E-2</v>
      </c>
      <c r="J33" s="212">
        <v>3508</v>
      </c>
      <c r="K33" s="226">
        <v>0.12502227449303299</v>
      </c>
      <c r="L33" s="212">
        <v>6993</v>
      </c>
      <c r="M33" s="226">
        <v>0.24922484764246799</v>
      </c>
      <c r="N33" s="212">
        <v>2843</v>
      </c>
      <c r="O33" s="226">
        <v>0.101322213906411</v>
      </c>
      <c r="P33" s="216">
        <v>18235</v>
      </c>
    </row>
    <row r="34" spans="1:16" ht="15">
      <c r="A34" s="209">
        <v>40</v>
      </c>
      <c r="B34" s="210" t="s">
        <v>24</v>
      </c>
      <c r="C34" s="225">
        <v>19812</v>
      </c>
      <c r="D34" s="212">
        <v>1297</v>
      </c>
      <c r="E34" s="226">
        <v>6.54653745204926E-2</v>
      </c>
      <c r="F34" s="212">
        <v>1481</v>
      </c>
      <c r="G34" s="226">
        <v>7.4752675146375902E-2</v>
      </c>
      <c r="H34" s="212">
        <v>1800</v>
      </c>
      <c r="I34" s="226">
        <v>9.0854027861901901E-2</v>
      </c>
      <c r="J34" s="212">
        <v>3121</v>
      </c>
      <c r="K34" s="226">
        <v>0.15753078942055301</v>
      </c>
      <c r="L34" s="212">
        <v>5967</v>
      </c>
      <c r="M34" s="226">
        <v>0.30118110236220502</v>
      </c>
      <c r="N34" s="212">
        <v>1810</v>
      </c>
      <c r="O34" s="226">
        <v>9.1358772461134705E-2</v>
      </c>
      <c r="P34" s="216">
        <v>15476</v>
      </c>
    </row>
    <row r="35" spans="1:16" ht="15">
      <c r="A35" s="209">
        <v>190</v>
      </c>
      <c r="B35" s="210" t="s">
        <v>81</v>
      </c>
      <c r="C35" s="225">
        <v>10495</v>
      </c>
      <c r="D35" s="212">
        <v>355</v>
      </c>
      <c r="E35" s="226">
        <v>3.3825631252977599E-2</v>
      </c>
      <c r="F35" s="212">
        <v>480</v>
      </c>
      <c r="G35" s="226">
        <v>4.5736064792758498E-2</v>
      </c>
      <c r="H35" s="212">
        <v>549</v>
      </c>
      <c r="I35" s="226">
        <v>5.2310624106717503E-2</v>
      </c>
      <c r="J35" s="212">
        <v>894</v>
      </c>
      <c r="K35" s="226">
        <v>8.5183420676512606E-2</v>
      </c>
      <c r="L35" s="212">
        <v>2519</v>
      </c>
      <c r="M35" s="226">
        <v>0.240019056693664</v>
      </c>
      <c r="N35" s="212">
        <v>1670</v>
      </c>
      <c r="O35" s="226">
        <v>0.159123392091472</v>
      </c>
      <c r="P35" s="216">
        <v>6467</v>
      </c>
    </row>
    <row r="36" spans="1:16" ht="15">
      <c r="A36" s="209">
        <v>604</v>
      </c>
      <c r="B36" s="210" t="s">
        <v>177</v>
      </c>
      <c r="C36" s="225">
        <v>30723</v>
      </c>
      <c r="D36" s="212">
        <v>2394</v>
      </c>
      <c r="E36" s="226">
        <v>7.7922077922077906E-2</v>
      </c>
      <c r="F36" s="212">
        <v>2559</v>
      </c>
      <c r="G36" s="226">
        <v>8.3292647202421605E-2</v>
      </c>
      <c r="H36" s="212">
        <v>2788</v>
      </c>
      <c r="I36" s="226">
        <v>9.0746346385444099E-2</v>
      </c>
      <c r="J36" s="212">
        <v>4505</v>
      </c>
      <c r="K36" s="226">
        <v>0.146632815805748</v>
      </c>
      <c r="L36" s="212">
        <v>8856</v>
      </c>
      <c r="M36" s="226">
        <v>0.28825310028317502</v>
      </c>
      <c r="N36" s="212">
        <v>3079</v>
      </c>
      <c r="O36" s="226">
        <v>0.100218077661687</v>
      </c>
      <c r="P36" s="216">
        <v>24181</v>
      </c>
    </row>
    <row r="37" spans="1:16" ht="15">
      <c r="A37" s="209">
        <v>670</v>
      </c>
      <c r="B37" s="210" t="s">
        <v>211</v>
      </c>
      <c r="C37" s="225">
        <v>23105</v>
      </c>
      <c r="D37" s="212">
        <v>906</v>
      </c>
      <c r="E37" s="226">
        <v>3.9212291711750703E-2</v>
      </c>
      <c r="F37" s="212">
        <v>1106</v>
      </c>
      <c r="G37" s="226">
        <v>4.7868426747457303E-2</v>
      </c>
      <c r="H37" s="212">
        <v>1352</v>
      </c>
      <c r="I37" s="226">
        <v>5.8515472841376301E-2</v>
      </c>
      <c r="J37" s="212">
        <v>2206</v>
      </c>
      <c r="K37" s="226">
        <v>9.5477169443843296E-2</v>
      </c>
      <c r="L37" s="212">
        <v>5304</v>
      </c>
      <c r="M37" s="226">
        <v>0.229560701146938</v>
      </c>
      <c r="N37" s="212">
        <v>2892</v>
      </c>
      <c r="O37" s="226">
        <v>0.12516771261631701</v>
      </c>
      <c r="P37" s="216">
        <v>13766</v>
      </c>
    </row>
    <row r="38" spans="1:16" ht="15">
      <c r="A38" s="209">
        <v>690</v>
      </c>
      <c r="B38" s="210" t="s">
        <v>221</v>
      </c>
      <c r="C38" s="225">
        <v>13163</v>
      </c>
      <c r="D38" s="212">
        <v>295</v>
      </c>
      <c r="E38" s="226">
        <v>2.24113044138874E-2</v>
      </c>
      <c r="F38" s="212">
        <v>368</v>
      </c>
      <c r="G38" s="226">
        <v>2.79571526247816E-2</v>
      </c>
      <c r="H38" s="212">
        <v>499</v>
      </c>
      <c r="I38" s="226">
        <v>3.7909291195016299E-2</v>
      </c>
      <c r="J38" s="212">
        <v>794</v>
      </c>
      <c r="K38" s="226">
        <v>6.0320595608903703E-2</v>
      </c>
      <c r="L38" s="212">
        <v>2398</v>
      </c>
      <c r="M38" s="226">
        <v>0.18217731520170199</v>
      </c>
      <c r="N38" s="212">
        <v>1625</v>
      </c>
      <c r="O38" s="226">
        <v>0.123452100584973</v>
      </c>
      <c r="P38" s="216">
        <v>5979</v>
      </c>
    </row>
    <row r="39" spans="1:16" ht="15">
      <c r="A39" s="209">
        <v>736</v>
      </c>
      <c r="B39" s="210" t="s">
        <v>225</v>
      </c>
      <c r="C39" s="225">
        <v>41222</v>
      </c>
      <c r="D39" s="212">
        <v>2896</v>
      </c>
      <c r="E39" s="226">
        <v>7.0253747998641494E-2</v>
      </c>
      <c r="F39" s="212">
        <v>2876</v>
      </c>
      <c r="G39" s="226">
        <v>6.9768570180971295E-2</v>
      </c>
      <c r="H39" s="212">
        <v>3018</v>
      </c>
      <c r="I39" s="226">
        <v>7.32133326864296E-2</v>
      </c>
      <c r="J39" s="212">
        <v>5409</v>
      </c>
      <c r="K39" s="226">
        <v>0.13121634078889899</v>
      </c>
      <c r="L39" s="212">
        <v>10227</v>
      </c>
      <c r="M39" s="226">
        <v>0.248095677065645</v>
      </c>
      <c r="N39" s="212">
        <v>3573</v>
      </c>
      <c r="O39" s="226">
        <v>8.6677017126777001E-2</v>
      </c>
      <c r="P39" s="216">
        <v>27999</v>
      </c>
    </row>
    <row r="40" spans="1:16" ht="15">
      <c r="A40" s="209">
        <v>858</v>
      </c>
      <c r="B40" s="210" t="s">
        <v>253</v>
      </c>
      <c r="C40" s="225">
        <v>12644</v>
      </c>
      <c r="D40" s="212">
        <v>912</v>
      </c>
      <c r="E40" s="226">
        <v>7.2129073078139802E-2</v>
      </c>
      <c r="F40" s="212">
        <v>937</v>
      </c>
      <c r="G40" s="226">
        <v>7.4106295476115094E-2</v>
      </c>
      <c r="H40" s="212">
        <v>1102</v>
      </c>
      <c r="I40" s="226">
        <v>8.7155963302752298E-2</v>
      </c>
      <c r="J40" s="212">
        <v>2077</v>
      </c>
      <c r="K40" s="226">
        <v>0.16426763682379</v>
      </c>
      <c r="L40" s="212">
        <v>4298</v>
      </c>
      <c r="M40" s="226">
        <v>0.33992407465991797</v>
      </c>
      <c r="N40" s="212">
        <v>1886</v>
      </c>
      <c r="O40" s="226">
        <v>0.14916165770325801</v>
      </c>
      <c r="P40" s="216">
        <v>11212</v>
      </c>
    </row>
    <row r="41" spans="1:16" ht="15">
      <c r="A41" s="209">
        <v>885</v>
      </c>
      <c r="B41" s="210" t="s">
        <v>259</v>
      </c>
      <c r="C41" s="225">
        <v>8152</v>
      </c>
      <c r="D41" s="212">
        <v>381</v>
      </c>
      <c r="E41" s="226">
        <v>4.6736997055937202E-2</v>
      </c>
      <c r="F41" s="212">
        <v>476</v>
      </c>
      <c r="G41" s="226">
        <v>5.8390578999018602E-2</v>
      </c>
      <c r="H41" s="212">
        <v>506</v>
      </c>
      <c r="I41" s="226">
        <v>6.2070657507360197E-2</v>
      </c>
      <c r="J41" s="212">
        <v>922</v>
      </c>
      <c r="K41" s="226">
        <v>0.113101079489696</v>
      </c>
      <c r="L41" s="212">
        <v>2155</v>
      </c>
      <c r="M41" s="226">
        <v>0.26435230618253203</v>
      </c>
      <c r="N41" s="212">
        <v>1003</v>
      </c>
      <c r="O41" s="226">
        <v>0.12303729146221799</v>
      </c>
      <c r="P41" s="216">
        <v>5443</v>
      </c>
    </row>
    <row r="42" spans="1:16" ht="15">
      <c r="A42" s="209">
        <v>890</v>
      </c>
      <c r="B42" s="210" t="s">
        <v>263</v>
      </c>
      <c r="C42" s="225">
        <v>24178</v>
      </c>
      <c r="D42" s="212">
        <v>854</v>
      </c>
      <c r="E42" s="226">
        <v>3.5321366531557603E-2</v>
      </c>
      <c r="F42" s="212">
        <v>1089</v>
      </c>
      <c r="G42" s="226">
        <v>4.5040946314831701E-2</v>
      </c>
      <c r="H42" s="212">
        <v>1467</v>
      </c>
      <c r="I42" s="226">
        <v>6.0674993796012898E-2</v>
      </c>
      <c r="J42" s="212">
        <v>2555</v>
      </c>
      <c r="K42" s="226">
        <v>0.10567458019687299</v>
      </c>
      <c r="L42" s="212">
        <v>5718</v>
      </c>
      <c r="M42" s="226">
        <v>0.23649598808834499</v>
      </c>
      <c r="N42" s="212">
        <v>3448</v>
      </c>
      <c r="O42" s="226">
        <v>0.14260898337331501</v>
      </c>
      <c r="P42" s="216">
        <v>15131</v>
      </c>
    </row>
    <row r="43" spans="1:16">
      <c r="A43" s="205">
        <v>5</v>
      </c>
      <c r="B43" s="206" t="s">
        <v>536</v>
      </c>
      <c r="C43" s="207">
        <v>223750</v>
      </c>
      <c r="D43" s="207">
        <v>11268</v>
      </c>
      <c r="E43" s="224">
        <v>5.0359776536312899E-2</v>
      </c>
      <c r="F43" s="207">
        <v>13495</v>
      </c>
      <c r="G43" s="224">
        <v>6.0312849162011198E-2</v>
      </c>
      <c r="H43" s="207">
        <v>15204</v>
      </c>
      <c r="I43" s="224">
        <v>6.7950837988826798E-2</v>
      </c>
      <c r="J43" s="207">
        <v>24432</v>
      </c>
      <c r="K43" s="224">
        <v>0.10919329608938499</v>
      </c>
      <c r="L43" s="207">
        <v>56163</v>
      </c>
      <c r="M43" s="224">
        <v>0.25100782122905002</v>
      </c>
      <c r="N43" s="207">
        <v>28919</v>
      </c>
      <c r="O43" s="224">
        <v>0.12924692737430199</v>
      </c>
      <c r="P43" s="215">
        <v>149481</v>
      </c>
    </row>
    <row r="44" spans="1:16" ht="15">
      <c r="A44" s="209">
        <v>4</v>
      </c>
      <c r="B44" s="210" t="s">
        <v>10</v>
      </c>
      <c r="C44" s="225">
        <v>2872</v>
      </c>
      <c r="D44" s="212">
        <v>69</v>
      </c>
      <c r="E44" s="226">
        <v>2.4025069637882999E-2</v>
      </c>
      <c r="F44" s="212">
        <v>110</v>
      </c>
      <c r="G44" s="226">
        <v>3.8300835654596098E-2</v>
      </c>
      <c r="H44" s="212">
        <v>132</v>
      </c>
      <c r="I44" s="226">
        <v>4.5961002785515299E-2</v>
      </c>
      <c r="J44" s="212">
        <v>181</v>
      </c>
      <c r="K44" s="226">
        <v>6.3022284122562694E-2</v>
      </c>
      <c r="L44" s="212">
        <v>548</v>
      </c>
      <c r="M44" s="226">
        <v>0.190807799442897</v>
      </c>
      <c r="N44" s="212">
        <v>326</v>
      </c>
      <c r="O44" s="226">
        <v>0.113509749303621</v>
      </c>
      <c r="P44" s="216">
        <v>1366</v>
      </c>
    </row>
    <row r="45" spans="1:16" ht="15">
      <c r="A45" s="209">
        <v>42</v>
      </c>
      <c r="B45" s="210" t="s">
        <v>930</v>
      </c>
      <c r="C45" s="225">
        <v>28246</v>
      </c>
      <c r="D45" s="212">
        <v>1242</v>
      </c>
      <c r="E45" s="226">
        <v>4.3970827727819899E-2</v>
      </c>
      <c r="F45" s="212">
        <v>1430</v>
      </c>
      <c r="G45" s="226">
        <v>5.0626637399985797E-2</v>
      </c>
      <c r="H45" s="212">
        <v>1688</v>
      </c>
      <c r="I45" s="226">
        <v>5.9760674077745497E-2</v>
      </c>
      <c r="J45" s="212">
        <v>3204</v>
      </c>
      <c r="K45" s="226">
        <v>0.11343199037031799</v>
      </c>
      <c r="L45" s="212">
        <v>7751</v>
      </c>
      <c r="M45" s="226">
        <v>0.27441053600509802</v>
      </c>
      <c r="N45" s="212">
        <v>3299</v>
      </c>
      <c r="O45" s="226">
        <v>0.116795298449338</v>
      </c>
      <c r="P45" s="216">
        <v>18614</v>
      </c>
    </row>
    <row r="46" spans="1:16" ht="15">
      <c r="A46" s="209">
        <v>44</v>
      </c>
      <c r="B46" s="210" t="s">
        <v>30</v>
      </c>
      <c r="C46" s="225">
        <v>7537</v>
      </c>
      <c r="D46" s="212">
        <v>407</v>
      </c>
      <c r="E46" s="226">
        <v>5.4000265357569299E-2</v>
      </c>
      <c r="F46" s="212">
        <v>471</v>
      </c>
      <c r="G46" s="226">
        <v>6.2491707575958601E-2</v>
      </c>
      <c r="H46" s="212">
        <v>543</v>
      </c>
      <c r="I46" s="226">
        <v>7.2044580071646505E-2</v>
      </c>
      <c r="J46" s="212">
        <v>960</v>
      </c>
      <c r="K46" s="226">
        <v>0.127371633275839</v>
      </c>
      <c r="L46" s="212">
        <v>2256</v>
      </c>
      <c r="M46" s="226">
        <v>0.29932333819822199</v>
      </c>
      <c r="N46" s="212">
        <v>1041</v>
      </c>
      <c r="O46" s="226">
        <v>0.138118614833488</v>
      </c>
      <c r="P46" s="216">
        <v>5678</v>
      </c>
    </row>
    <row r="47" spans="1:16" ht="15">
      <c r="A47" s="209">
        <v>59</v>
      </c>
      <c r="B47" s="210" t="s">
        <v>39</v>
      </c>
      <c r="C47" s="225">
        <v>5450</v>
      </c>
      <c r="D47" s="212">
        <v>98</v>
      </c>
      <c r="E47" s="226">
        <v>1.7981651376146799E-2</v>
      </c>
      <c r="F47" s="212">
        <v>139</v>
      </c>
      <c r="G47" s="226">
        <v>2.55045871559633E-2</v>
      </c>
      <c r="H47" s="212">
        <v>176</v>
      </c>
      <c r="I47" s="226">
        <v>3.2293577981651403E-2</v>
      </c>
      <c r="J47" s="212">
        <v>272</v>
      </c>
      <c r="K47" s="226">
        <v>4.9908256880733901E-2</v>
      </c>
      <c r="L47" s="212">
        <v>950</v>
      </c>
      <c r="M47" s="226">
        <v>0.17431192660550501</v>
      </c>
      <c r="N47" s="212">
        <v>899</v>
      </c>
      <c r="O47" s="226">
        <v>0.164954128440367</v>
      </c>
      <c r="P47" s="216">
        <v>2534</v>
      </c>
    </row>
    <row r="48" spans="1:16" ht="15">
      <c r="A48" s="209">
        <v>113</v>
      </c>
      <c r="B48" s="210" t="s">
        <v>55</v>
      </c>
      <c r="C48" s="225">
        <v>10105</v>
      </c>
      <c r="D48" s="212">
        <v>502</v>
      </c>
      <c r="E48" s="226">
        <v>4.9678377041068797E-2</v>
      </c>
      <c r="F48" s="212">
        <v>545</v>
      </c>
      <c r="G48" s="226">
        <v>5.3933696190004897E-2</v>
      </c>
      <c r="H48" s="212">
        <v>666</v>
      </c>
      <c r="I48" s="226">
        <v>6.5907966353290506E-2</v>
      </c>
      <c r="J48" s="212">
        <v>1106</v>
      </c>
      <c r="K48" s="226">
        <v>0.10945076694705599</v>
      </c>
      <c r="L48" s="212">
        <v>2451</v>
      </c>
      <c r="M48" s="226">
        <v>0.242553191489362</v>
      </c>
      <c r="N48" s="212">
        <v>1094</v>
      </c>
      <c r="O48" s="226">
        <v>0.108263236021771</v>
      </c>
      <c r="P48" s="216">
        <v>6364</v>
      </c>
    </row>
    <row r="49" spans="1:16" ht="15">
      <c r="A49" s="209">
        <v>125</v>
      </c>
      <c r="B49" s="210" t="s">
        <v>59</v>
      </c>
      <c r="C49" s="225">
        <v>8938</v>
      </c>
      <c r="D49" s="212">
        <v>461</v>
      </c>
      <c r="E49" s="226">
        <v>5.1577534123965103E-2</v>
      </c>
      <c r="F49" s="212">
        <v>597</v>
      </c>
      <c r="G49" s="226">
        <v>6.6793466099798596E-2</v>
      </c>
      <c r="H49" s="212">
        <v>645</v>
      </c>
      <c r="I49" s="226">
        <v>7.2163795032445702E-2</v>
      </c>
      <c r="J49" s="212">
        <v>1212</v>
      </c>
      <c r="K49" s="226">
        <v>0.13560080554934001</v>
      </c>
      <c r="L49" s="212">
        <v>2777</v>
      </c>
      <c r="M49" s="226">
        <v>0.31069590512418899</v>
      </c>
      <c r="N49" s="212">
        <v>1077</v>
      </c>
      <c r="O49" s="226">
        <v>0.12049675542627</v>
      </c>
      <c r="P49" s="216">
        <v>6769</v>
      </c>
    </row>
    <row r="50" spans="1:16" ht="15">
      <c r="A50" s="209">
        <v>138</v>
      </c>
      <c r="B50" s="210" t="s">
        <v>65</v>
      </c>
      <c r="C50" s="225">
        <v>16487</v>
      </c>
      <c r="D50" s="212">
        <v>767</v>
      </c>
      <c r="E50" s="226">
        <v>4.6521501789288502E-2</v>
      </c>
      <c r="F50" s="212">
        <v>912</v>
      </c>
      <c r="G50" s="226">
        <v>5.5316309819858099E-2</v>
      </c>
      <c r="H50" s="212">
        <v>1057</v>
      </c>
      <c r="I50" s="226">
        <v>6.4111117850427599E-2</v>
      </c>
      <c r="J50" s="212">
        <v>1714</v>
      </c>
      <c r="K50" s="226">
        <v>0.103960696306181</v>
      </c>
      <c r="L50" s="212">
        <v>4193</v>
      </c>
      <c r="M50" s="226">
        <v>0.25432158670467597</v>
      </c>
      <c r="N50" s="212">
        <v>2560</v>
      </c>
      <c r="O50" s="226">
        <v>0.15527385212591699</v>
      </c>
      <c r="P50" s="216">
        <v>11203</v>
      </c>
    </row>
    <row r="51" spans="1:16" ht="15">
      <c r="A51" s="209">
        <v>234</v>
      </c>
      <c r="B51" s="210" t="s">
        <v>92</v>
      </c>
      <c r="C51" s="225">
        <v>24765</v>
      </c>
      <c r="D51" s="212">
        <v>2174</v>
      </c>
      <c r="E51" s="226">
        <v>8.7785180698566501E-2</v>
      </c>
      <c r="F51" s="212">
        <v>2547</v>
      </c>
      <c r="G51" s="226">
        <v>0.102846759539673</v>
      </c>
      <c r="H51" s="212">
        <v>2753</v>
      </c>
      <c r="I51" s="226">
        <v>0.11116495053502901</v>
      </c>
      <c r="J51" s="212">
        <v>3947</v>
      </c>
      <c r="K51" s="226">
        <v>0.159378154653745</v>
      </c>
      <c r="L51" s="212">
        <v>7119</v>
      </c>
      <c r="M51" s="226">
        <v>0.287462144155058</v>
      </c>
      <c r="N51" s="212">
        <v>3052</v>
      </c>
      <c r="O51" s="226">
        <v>0.12323844134867799</v>
      </c>
      <c r="P51" s="216">
        <v>21592</v>
      </c>
    </row>
    <row r="52" spans="1:16" ht="15">
      <c r="A52" s="209">
        <v>240</v>
      </c>
      <c r="B52" s="210" t="s">
        <v>97</v>
      </c>
      <c r="C52" s="225">
        <v>12914</v>
      </c>
      <c r="D52" s="212">
        <v>226</v>
      </c>
      <c r="E52" s="226">
        <v>1.7500387176707401E-2</v>
      </c>
      <c r="F52" s="212">
        <v>378</v>
      </c>
      <c r="G52" s="226">
        <v>2.9270559083165601E-2</v>
      </c>
      <c r="H52" s="212">
        <v>504</v>
      </c>
      <c r="I52" s="226">
        <v>3.9027412110887401E-2</v>
      </c>
      <c r="J52" s="212">
        <v>752</v>
      </c>
      <c r="K52" s="226">
        <v>5.8231376800371701E-2</v>
      </c>
      <c r="L52" s="212">
        <v>2494</v>
      </c>
      <c r="M52" s="226">
        <v>0.19312374167570101</v>
      </c>
      <c r="N52" s="212">
        <v>2088</v>
      </c>
      <c r="O52" s="226">
        <v>0.16168499303081901</v>
      </c>
      <c r="P52" s="216">
        <v>6442</v>
      </c>
    </row>
    <row r="53" spans="1:16" ht="15">
      <c r="A53" s="209">
        <v>284</v>
      </c>
      <c r="B53" s="210" t="s">
        <v>108</v>
      </c>
      <c r="C53" s="225">
        <v>22049</v>
      </c>
      <c r="D53" s="212">
        <v>1764</v>
      </c>
      <c r="E53" s="226">
        <v>8.0003628282461797E-2</v>
      </c>
      <c r="F53" s="212">
        <v>2163</v>
      </c>
      <c r="G53" s="226">
        <v>9.8099687060637694E-2</v>
      </c>
      <c r="H53" s="212">
        <v>2121</v>
      </c>
      <c r="I53" s="226">
        <v>9.6194838768198093E-2</v>
      </c>
      <c r="J53" s="212">
        <v>3196</v>
      </c>
      <c r="K53" s="226">
        <v>0.14494988434849701</v>
      </c>
      <c r="L53" s="212">
        <v>6257</v>
      </c>
      <c r="M53" s="226">
        <v>0.28377704204272303</v>
      </c>
      <c r="N53" s="212">
        <v>2960</v>
      </c>
      <c r="O53" s="226">
        <v>0.13424645108621699</v>
      </c>
      <c r="P53" s="216">
        <v>18461</v>
      </c>
    </row>
    <row r="54" spans="1:16" ht="15">
      <c r="A54" s="209">
        <v>306</v>
      </c>
      <c r="B54" s="210" t="s">
        <v>110</v>
      </c>
      <c r="C54" s="225">
        <v>5988</v>
      </c>
      <c r="D54" s="212">
        <v>327</v>
      </c>
      <c r="E54" s="226">
        <v>5.4609218436873698E-2</v>
      </c>
      <c r="F54" s="212">
        <v>392</v>
      </c>
      <c r="G54" s="226">
        <v>6.5464261857047401E-2</v>
      </c>
      <c r="H54" s="212">
        <v>432</v>
      </c>
      <c r="I54" s="226">
        <v>7.2144288577154297E-2</v>
      </c>
      <c r="J54" s="212">
        <v>704</v>
      </c>
      <c r="K54" s="226">
        <v>0.117568470273881</v>
      </c>
      <c r="L54" s="212">
        <v>1529</v>
      </c>
      <c r="M54" s="226">
        <v>0.25534402137608597</v>
      </c>
      <c r="N54" s="212">
        <v>761</v>
      </c>
      <c r="O54" s="226">
        <v>0.12708750835003299</v>
      </c>
      <c r="P54" s="216">
        <v>4145</v>
      </c>
    </row>
    <row r="55" spans="1:16" ht="15">
      <c r="A55" s="209">
        <v>347</v>
      </c>
      <c r="B55" s="210" t="s">
        <v>124</v>
      </c>
      <c r="C55" s="225">
        <v>5754</v>
      </c>
      <c r="D55" s="212">
        <v>121</v>
      </c>
      <c r="E55" s="226">
        <v>2.10288494960028E-2</v>
      </c>
      <c r="F55" s="212">
        <v>182</v>
      </c>
      <c r="G55" s="226">
        <v>3.1630170316301699E-2</v>
      </c>
      <c r="H55" s="212">
        <v>205</v>
      </c>
      <c r="I55" s="226">
        <v>3.5627389641988201E-2</v>
      </c>
      <c r="J55" s="212">
        <v>356</v>
      </c>
      <c r="K55" s="226">
        <v>6.18700034758429E-2</v>
      </c>
      <c r="L55" s="212">
        <v>1206</v>
      </c>
      <c r="M55" s="226">
        <v>0.20959332638164799</v>
      </c>
      <c r="N55" s="212">
        <v>908</v>
      </c>
      <c r="O55" s="226">
        <v>0.157803267292318</v>
      </c>
      <c r="P55" s="216">
        <v>2978</v>
      </c>
    </row>
    <row r="56" spans="1:16" ht="15">
      <c r="A56" s="209">
        <v>411</v>
      </c>
      <c r="B56" s="210" t="s">
        <v>145</v>
      </c>
      <c r="C56" s="225">
        <v>10709</v>
      </c>
      <c r="D56" s="212">
        <v>382</v>
      </c>
      <c r="E56" s="226">
        <v>3.5670930992623001E-2</v>
      </c>
      <c r="F56" s="212">
        <v>506</v>
      </c>
      <c r="G56" s="226">
        <v>4.7249976655149899E-2</v>
      </c>
      <c r="H56" s="212">
        <v>658</v>
      </c>
      <c r="I56" s="226">
        <v>6.1443645531795703E-2</v>
      </c>
      <c r="J56" s="212">
        <v>1068</v>
      </c>
      <c r="K56" s="226">
        <v>9.9729199738537694E-2</v>
      </c>
      <c r="L56" s="212">
        <v>2875</v>
      </c>
      <c r="M56" s="226">
        <v>0.26846577644971498</v>
      </c>
      <c r="N56" s="212">
        <v>1670</v>
      </c>
      <c r="O56" s="226">
        <v>0.15594359884209499</v>
      </c>
      <c r="P56" s="216">
        <v>7159</v>
      </c>
    </row>
    <row r="57" spans="1:16" ht="15">
      <c r="A57" s="209">
        <v>501</v>
      </c>
      <c r="B57" s="210" t="s">
        <v>163</v>
      </c>
      <c r="C57" s="225">
        <v>3350</v>
      </c>
      <c r="D57" s="212">
        <v>91</v>
      </c>
      <c r="E57" s="226">
        <v>2.71641791044776E-2</v>
      </c>
      <c r="F57" s="212">
        <v>133</v>
      </c>
      <c r="G57" s="226">
        <v>3.97014925373134E-2</v>
      </c>
      <c r="H57" s="212">
        <v>165</v>
      </c>
      <c r="I57" s="226">
        <v>4.9253731343283598E-2</v>
      </c>
      <c r="J57" s="212">
        <v>239</v>
      </c>
      <c r="K57" s="226">
        <v>7.1343283582089606E-2</v>
      </c>
      <c r="L57" s="212">
        <v>680</v>
      </c>
      <c r="M57" s="226">
        <v>0.20298507462686599</v>
      </c>
      <c r="N57" s="212">
        <v>467</v>
      </c>
      <c r="O57" s="226">
        <v>0.13940298507462701</v>
      </c>
      <c r="P57" s="216">
        <v>1775</v>
      </c>
    </row>
    <row r="58" spans="1:16" ht="15">
      <c r="A58" s="209">
        <v>543</v>
      </c>
      <c r="B58" s="210" t="s">
        <v>167</v>
      </c>
      <c r="C58" s="225">
        <v>8717</v>
      </c>
      <c r="D58" s="212">
        <v>480</v>
      </c>
      <c r="E58" s="226">
        <v>5.5064815877021903E-2</v>
      </c>
      <c r="F58" s="212">
        <v>655</v>
      </c>
      <c r="G58" s="226">
        <v>7.5140529998852804E-2</v>
      </c>
      <c r="H58" s="212">
        <v>724</v>
      </c>
      <c r="I58" s="226">
        <v>8.3056097281174704E-2</v>
      </c>
      <c r="J58" s="212">
        <v>1099</v>
      </c>
      <c r="K58" s="226">
        <v>0.12607548468509799</v>
      </c>
      <c r="L58" s="212">
        <v>2418</v>
      </c>
      <c r="M58" s="226">
        <v>0.27738900998049798</v>
      </c>
      <c r="N58" s="212">
        <v>1094</v>
      </c>
      <c r="O58" s="226">
        <v>0.125501892853046</v>
      </c>
      <c r="P58" s="216">
        <v>6470</v>
      </c>
    </row>
    <row r="59" spans="1:16" ht="15">
      <c r="A59" s="209">
        <v>628</v>
      </c>
      <c r="B59" s="210" t="s">
        <v>183</v>
      </c>
      <c r="C59" s="225">
        <v>9731</v>
      </c>
      <c r="D59" s="212">
        <v>584</v>
      </c>
      <c r="E59" s="226">
        <v>6.0014387010584702E-2</v>
      </c>
      <c r="F59" s="212">
        <v>694</v>
      </c>
      <c r="G59" s="226">
        <v>7.1318466755729101E-2</v>
      </c>
      <c r="H59" s="212">
        <v>854</v>
      </c>
      <c r="I59" s="226">
        <v>8.7760764566848198E-2</v>
      </c>
      <c r="J59" s="212">
        <v>1100</v>
      </c>
      <c r="K59" s="226">
        <v>0.11304079745144401</v>
      </c>
      <c r="L59" s="212">
        <v>2626</v>
      </c>
      <c r="M59" s="226">
        <v>0.26985921282499198</v>
      </c>
      <c r="N59" s="212">
        <v>1169</v>
      </c>
      <c r="O59" s="226">
        <v>0.12013153838248899</v>
      </c>
      <c r="P59" s="216">
        <v>7027</v>
      </c>
    </row>
    <row r="60" spans="1:16" ht="15">
      <c r="A60" s="209">
        <v>656</v>
      </c>
      <c r="B60" s="210" t="s">
        <v>195</v>
      </c>
      <c r="C60" s="225">
        <v>16609</v>
      </c>
      <c r="D60" s="212">
        <v>584</v>
      </c>
      <c r="E60" s="226">
        <v>3.5161659341320997E-2</v>
      </c>
      <c r="F60" s="212">
        <v>544</v>
      </c>
      <c r="G60" s="226">
        <v>3.2753326509723603E-2</v>
      </c>
      <c r="H60" s="212">
        <v>605</v>
      </c>
      <c r="I60" s="226">
        <v>3.6426034077909598E-2</v>
      </c>
      <c r="J60" s="212">
        <v>1101</v>
      </c>
      <c r="K60" s="226">
        <v>6.62893611897164E-2</v>
      </c>
      <c r="L60" s="212">
        <v>2876</v>
      </c>
      <c r="M60" s="226">
        <v>0.17315913059184801</v>
      </c>
      <c r="N60" s="212">
        <v>1513</v>
      </c>
      <c r="O60" s="226">
        <v>9.1095189355168901E-2</v>
      </c>
      <c r="P60" s="216">
        <v>7223</v>
      </c>
    </row>
    <row r="61" spans="1:16" ht="15">
      <c r="A61" s="209">
        <v>761</v>
      </c>
      <c r="B61" s="210" t="s">
        <v>230</v>
      </c>
      <c r="C61" s="225">
        <v>16200</v>
      </c>
      <c r="D61" s="212">
        <v>581</v>
      </c>
      <c r="E61" s="226">
        <v>3.58641975308642E-2</v>
      </c>
      <c r="F61" s="212">
        <v>602</v>
      </c>
      <c r="G61" s="226">
        <v>3.7160493827160503E-2</v>
      </c>
      <c r="H61" s="212">
        <v>690</v>
      </c>
      <c r="I61" s="226">
        <v>4.2592592592592599E-2</v>
      </c>
      <c r="J61" s="212">
        <v>1336</v>
      </c>
      <c r="K61" s="226">
        <v>8.2469135802469104E-2</v>
      </c>
      <c r="L61" s="212">
        <v>3157</v>
      </c>
      <c r="M61" s="226">
        <v>0.19487654320987699</v>
      </c>
      <c r="N61" s="212">
        <v>1893</v>
      </c>
      <c r="O61" s="226">
        <v>0.116851851851852</v>
      </c>
      <c r="P61" s="216">
        <v>8259</v>
      </c>
    </row>
    <row r="62" spans="1:16" ht="15">
      <c r="A62" s="209">
        <v>842</v>
      </c>
      <c r="B62" s="210" t="s">
        <v>244</v>
      </c>
      <c r="C62" s="225">
        <v>7329</v>
      </c>
      <c r="D62" s="212">
        <v>408</v>
      </c>
      <c r="E62" s="226">
        <v>5.5669259107654502E-2</v>
      </c>
      <c r="F62" s="212">
        <v>495</v>
      </c>
      <c r="G62" s="226">
        <v>6.75399099467867E-2</v>
      </c>
      <c r="H62" s="212">
        <v>586</v>
      </c>
      <c r="I62" s="226">
        <v>7.9956337835993999E-2</v>
      </c>
      <c r="J62" s="212">
        <v>885</v>
      </c>
      <c r="K62" s="226">
        <v>0.120753172329104</v>
      </c>
      <c r="L62" s="212">
        <v>2000</v>
      </c>
      <c r="M62" s="226">
        <v>0.27288852503752198</v>
      </c>
      <c r="N62" s="212">
        <v>1048</v>
      </c>
      <c r="O62" s="226">
        <v>0.14299358711966201</v>
      </c>
      <c r="P62" s="216">
        <v>5422</v>
      </c>
    </row>
    <row r="63" spans="1:16">
      <c r="A63" s="205">
        <v>6</v>
      </c>
      <c r="B63" s="206" t="s">
        <v>537</v>
      </c>
      <c r="C63" s="207">
        <v>260133</v>
      </c>
      <c r="D63" s="207">
        <v>8732</v>
      </c>
      <c r="E63" s="224">
        <v>3.3567444345776999E-2</v>
      </c>
      <c r="F63" s="207">
        <v>11613</v>
      </c>
      <c r="G63" s="224">
        <v>4.4642548234941397E-2</v>
      </c>
      <c r="H63" s="207">
        <v>14200</v>
      </c>
      <c r="I63" s="224">
        <v>5.4587461029550297E-2</v>
      </c>
      <c r="J63" s="207">
        <v>24223</v>
      </c>
      <c r="K63" s="224">
        <v>9.31177513041406E-2</v>
      </c>
      <c r="L63" s="207">
        <v>53254</v>
      </c>
      <c r="M63" s="224">
        <v>0.204718355610399</v>
      </c>
      <c r="N63" s="207">
        <v>24382</v>
      </c>
      <c r="O63" s="224">
        <v>9.3728977100175706E-2</v>
      </c>
      <c r="P63" s="215">
        <v>136404</v>
      </c>
    </row>
    <row r="64" spans="1:16" ht="15">
      <c r="A64" s="209">
        <v>38</v>
      </c>
      <c r="B64" s="210" t="s">
        <v>22</v>
      </c>
      <c r="C64" s="225">
        <v>12190</v>
      </c>
      <c r="D64" s="212">
        <v>557</v>
      </c>
      <c r="E64" s="226">
        <v>4.5693191140278901E-2</v>
      </c>
      <c r="F64" s="212">
        <v>711</v>
      </c>
      <c r="G64" s="226">
        <v>5.8326497128794098E-2</v>
      </c>
      <c r="H64" s="212">
        <v>861</v>
      </c>
      <c r="I64" s="226">
        <v>7.06316652994258E-2</v>
      </c>
      <c r="J64" s="212">
        <v>1430</v>
      </c>
      <c r="K64" s="226">
        <v>0.11730926989335499</v>
      </c>
      <c r="L64" s="212">
        <v>3428</v>
      </c>
      <c r="M64" s="226">
        <v>0.28121410992616902</v>
      </c>
      <c r="N64" s="212">
        <v>1707</v>
      </c>
      <c r="O64" s="226">
        <v>0.140032813781788</v>
      </c>
      <c r="P64" s="216">
        <v>8694</v>
      </c>
    </row>
    <row r="65" spans="1:16" ht="15">
      <c r="A65" s="209">
        <v>86</v>
      </c>
      <c r="B65" s="210" t="s">
        <v>43</v>
      </c>
      <c r="C65" s="225">
        <v>6436</v>
      </c>
      <c r="D65" s="212">
        <v>159</v>
      </c>
      <c r="E65" s="226">
        <v>2.4704785581106298E-2</v>
      </c>
      <c r="F65" s="212">
        <v>194</v>
      </c>
      <c r="G65" s="226">
        <v>3.0142945929148499E-2</v>
      </c>
      <c r="H65" s="212">
        <v>269</v>
      </c>
      <c r="I65" s="226">
        <v>4.1796146674953398E-2</v>
      </c>
      <c r="J65" s="212">
        <v>434</v>
      </c>
      <c r="K65" s="226">
        <v>6.7433188315723994E-2</v>
      </c>
      <c r="L65" s="212">
        <v>1113</v>
      </c>
      <c r="M65" s="226">
        <v>0.172933499067744</v>
      </c>
      <c r="N65" s="212">
        <v>509</v>
      </c>
      <c r="O65" s="226">
        <v>7.90863890615289E-2</v>
      </c>
      <c r="P65" s="216">
        <v>2678</v>
      </c>
    </row>
    <row r="66" spans="1:16" ht="15">
      <c r="A66" s="209">
        <v>107</v>
      </c>
      <c r="B66" s="210" t="s">
        <v>931</v>
      </c>
      <c r="C66" s="225">
        <v>8599</v>
      </c>
      <c r="D66" s="212">
        <v>395</v>
      </c>
      <c r="E66" s="226">
        <v>4.5935573903942303E-2</v>
      </c>
      <c r="F66" s="212">
        <v>544</v>
      </c>
      <c r="G66" s="226">
        <v>6.3263170136062294E-2</v>
      </c>
      <c r="H66" s="212">
        <v>663</v>
      </c>
      <c r="I66" s="226">
        <v>7.7101988603325997E-2</v>
      </c>
      <c r="J66" s="212">
        <v>949</v>
      </c>
      <c r="K66" s="226">
        <v>0.110361669961623</v>
      </c>
      <c r="L66" s="212">
        <v>2111</v>
      </c>
      <c r="M66" s="226">
        <v>0.245493662053727</v>
      </c>
      <c r="N66" s="212">
        <v>846</v>
      </c>
      <c r="O66" s="226">
        <v>9.8383532968949902E-2</v>
      </c>
      <c r="P66" s="216">
        <v>5508</v>
      </c>
    </row>
    <row r="67" spans="1:16" ht="15">
      <c r="A67" s="209">
        <v>134</v>
      </c>
      <c r="B67" s="210" t="s">
        <v>63</v>
      </c>
      <c r="C67" s="225">
        <v>9839</v>
      </c>
      <c r="D67" s="212">
        <v>364</v>
      </c>
      <c r="E67" s="226">
        <v>3.6995629637158203E-2</v>
      </c>
      <c r="F67" s="212">
        <v>514</v>
      </c>
      <c r="G67" s="226">
        <v>5.22410814107125E-2</v>
      </c>
      <c r="H67" s="212">
        <v>737</v>
      </c>
      <c r="I67" s="226">
        <v>7.4905986380729705E-2</v>
      </c>
      <c r="J67" s="212">
        <v>1191</v>
      </c>
      <c r="K67" s="226">
        <v>0.121048887082021</v>
      </c>
      <c r="L67" s="212">
        <v>2470</v>
      </c>
      <c r="M67" s="226">
        <v>0.25104177253785998</v>
      </c>
      <c r="N67" s="212">
        <v>1089</v>
      </c>
      <c r="O67" s="226">
        <v>0.11068197987600401</v>
      </c>
      <c r="P67" s="216">
        <v>6365</v>
      </c>
    </row>
    <row r="68" spans="1:16" ht="15">
      <c r="A68" s="209">
        <v>150</v>
      </c>
      <c r="B68" s="210" t="s">
        <v>932</v>
      </c>
      <c r="C68" s="225">
        <v>4242</v>
      </c>
      <c r="D68" s="212">
        <v>67</v>
      </c>
      <c r="E68" s="226">
        <v>1.57944365865158E-2</v>
      </c>
      <c r="F68" s="212">
        <v>86</v>
      </c>
      <c r="G68" s="226">
        <v>2.0273455917020299E-2</v>
      </c>
      <c r="H68" s="212">
        <v>110</v>
      </c>
      <c r="I68" s="226">
        <v>2.5931164545025899E-2</v>
      </c>
      <c r="J68" s="212">
        <v>235</v>
      </c>
      <c r="K68" s="226">
        <v>5.5398396982555401E-2</v>
      </c>
      <c r="L68" s="212">
        <v>601</v>
      </c>
      <c r="M68" s="226">
        <v>0.14167845355964201</v>
      </c>
      <c r="N68" s="212">
        <v>441</v>
      </c>
      <c r="O68" s="226">
        <v>0.103960396039604</v>
      </c>
      <c r="P68" s="216">
        <v>1540</v>
      </c>
    </row>
    <row r="69" spans="1:16" ht="15">
      <c r="A69" s="209">
        <v>237</v>
      </c>
      <c r="B69" s="210" t="s">
        <v>95</v>
      </c>
      <c r="C69" s="225">
        <v>20498</v>
      </c>
      <c r="D69" s="212">
        <v>515</v>
      </c>
      <c r="E69" s="226">
        <v>2.5124402380720098E-2</v>
      </c>
      <c r="F69" s="212">
        <v>701</v>
      </c>
      <c r="G69" s="226">
        <v>3.4198458386184002E-2</v>
      </c>
      <c r="H69" s="212">
        <v>850</v>
      </c>
      <c r="I69" s="226">
        <v>4.1467460240023402E-2</v>
      </c>
      <c r="J69" s="212">
        <v>1863</v>
      </c>
      <c r="K69" s="226">
        <v>9.0886915796663095E-2</v>
      </c>
      <c r="L69" s="212">
        <v>3797</v>
      </c>
      <c r="M69" s="226">
        <v>0.18523758415455199</v>
      </c>
      <c r="N69" s="212">
        <v>1380</v>
      </c>
      <c r="O69" s="226">
        <v>6.7323641330861494E-2</v>
      </c>
      <c r="P69" s="216">
        <v>9106</v>
      </c>
    </row>
    <row r="70" spans="1:16" ht="15">
      <c r="A70" s="209">
        <v>264</v>
      </c>
      <c r="B70" s="210" t="s">
        <v>102</v>
      </c>
      <c r="C70" s="225">
        <v>12158</v>
      </c>
      <c r="D70" s="212">
        <v>186</v>
      </c>
      <c r="E70" s="226">
        <v>1.52985688435598E-2</v>
      </c>
      <c r="F70" s="212">
        <v>234</v>
      </c>
      <c r="G70" s="226">
        <v>1.9246586609639699E-2</v>
      </c>
      <c r="H70" s="212">
        <v>249</v>
      </c>
      <c r="I70" s="226">
        <v>2.04803421615397E-2</v>
      </c>
      <c r="J70" s="212">
        <v>540</v>
      </c>
      <c r="K70" s="226">
        <v>4.4415199868399403E-2</v>
      </c>
      <c r="L70" s="212">
        <v>1129</v>
      </c>
      <c r="M70" s="226">
        <v>9.2860667873005398E-2</v>
      </c>
      <c r="N70" s="212">
        <v>499</v>
      </c>
      <c r="O70" s="226">
        <v>4.10429346932061E-2</v>
      </c>
      <c r="P70" s="216">
        <v>2837</v>
      </c>
    </row>
    <row r="71" spans="1:16" ht="15">
      <c r="A71" s="209">
        <v>310</v>
      </c>
      <c r="B71" s="210" t="s">
        <v>114</v>
      </c>
      <c r="C71" s="225">
        <v>10464</v>
      </c>
      <c r="D71" s="212">
        <v>202</v>
      </c>
      <c r="E71" s="226">
        <v>1.9304281345565701E-2</v>
      </c>
      <c r="F71" s="212">
        <v>326</v>
      </c>
      <c r="G71" s="226">
        <v>3.1154434250764501E-2</v>
      </c>
      <c r="H71" s="212">
        <v>394</v>
      </c>
      <c r="I71" s="226">
        <v>3.7652905198776801E-2</v>
      </c>
      <c r="J71" s="212">
        <v>635</v>
      </c>
      <c r="K71" s="226">
        <v>6.0684250764526E-2</v>
      </c>
      <c r="L71" s="212">
        <v>1760</v>
      </c>
      <c r="M71" s="226">
        <v>0.168195718654434</v>
      </c>
      <c r="N71" s="212">
        <v>1277</v>
      </c>
      <c r="O71" s="226">
        <v>0.12203746177370001</v>
      </c>
      <c r="P71" s="216">
        <v>4594</v>
      </c>
    </row>
    <row r="72" spans="1:16" ht="15">
      <c r="A72" s="209">
        <v>315</v>
      </c>
      <c r="B72" s="210" t="s">
        <v>118</v>
      </c>
      <c r="C72" s="225">
        <v>7015</v>
      </c>
      <c r="D72" s="212">
        <v>254</v>
      </c>
      <c r="E72" s="226">
        <v>3.6208125445473999E-2</v>
      </c>
      <c r="F72" s="212">
        <v>300</v>
      </c>
      <c r="G72" s="226">
        <v>4.2765502494654301E-2</v>
      </c>
      <c r="H72" s="212">
        <v>373</v>
      </c>
      <c r="I72" s="226">
        <v>5.3171774768353497E-2</v>
      </c>
      <c r="J72" s="212">
        <v>611</v>
      </c>
      <c r="K72" s="226">
        <v>8.7099073414112604E-2</v>
      </c>
      <c r="L72" s="212">
        <v>1458</v>
      </c>
      <c r="M72" s="226">
        <v>0.20784034212402</v>
      </c>
      <c r="N72" s="212">
        <v>870</v>
      </c>
      <c r="O72" s="226">
        <v>0.124019957234498</v>
      </c>
      <c r="P72" s="216">
        <v>3866</v>
      </c>
    </row>
    <row r="73" spans="1:16" ht="15">
      <c r="A73" s="209">
        <v>361</v>
      </c>
      <c r="B73" s="210" t="s">
        <v>131</v>
      </c>
      <c r="C73" s="225">
        <v>29074</v>
      </c>
      <c r="D73" s="212">
        <v>1099</v>
      </c>
      <c r="E73" s="226">
        <v>3.7800096305977901E-2</v>
      </c>
      <c r="F73" s="212">
        <v>1494</v>
      </c>
      <c r="G73" s="226">
        <v>5.1386118181192798E-2</v>
      </c>
      <c r="H73" s="212">
        <v>1922</v>
      </c>
      <c r="I73" s="226">
        <v>6.6107174795349805E-2</v>
      </c>
      <c r="J73" s="212">
        <v>2833</v>
      </c>
      <c r="K73" s="226">
        <v>9.7441012588567105E-2</v>
      </c>
      <c r="L73" s="212">
        <v>5724</v>
      </c>
      <c r="M73" s="226">
        <v>0.196876934718305</v>
      </c>
      <c r="N73" s="212">
        <v>2781</v>
      </c>
      <c r="O73" s="226">
        <v>9.5652472999931196E-2</v>
      </c>
      <c r="P73" s="216">
        <v>15853</v>
      </c>
    </row>
    <row r="74" spans="1:16" ht="15">
      <c r="A74" s="209">
        <v>647</v>
      </c>
      <c r="B74" s="210" t="s">
        <v>933</v>
      </c>
      <c r="C74" s="225">
        <v>7697</v>
      </c>
      <c r="D74" s="212">
        <v>313</v>
      </c>
      <c r="E74" s="226">
        <v>4.0665194231518799E-2</v>
      </c>
      <c r="F74" s="212">
        <v>379</v>
      </c>
      <c r="G74" s="226">
        <v>4.9239963622190498E-2</v>
      </c>
      <c r="H74" s="212">
        <v>477</v>
      </c>
      <c r="I74" s="226">
        <v>6.1972196959854502E-2</v>
      </c>
      <c r="J74" s="212">
        <v>607</v>
      </c>
      <c r="K74" s="226">
        <v>7.8861894244510802E-2</v>
      </c>
      <c r="L74" s="212">
        <v>1567</v>
      </c>
      <c r="M74" s="226">
        <v>0.203585812654281</v>
      </c>
      <c r="N74" s="212">
        <v>858</v>
      </c>
      <c r="O74" s="226">
        <v>0.11147200207873199</v>
      </c>
      <c r="P74" s="216">
        <v>4201</v>
      </c>
    </row>
    <row r="75" spans="1:16" ht="15">
      <c r="A75" s="209">
        <v>658</v>
      </c>
      <c r="B75" s="210" t="s">
        <v>934</v>
      </c>
      <c r="C75" s="225">
        <v>3941</v>
      </c>
      <c r="D75" s="212">
        <v>129</v>
      </c>
      <c r="E75" s="226">
        <v>3.2732808931743199E-2</v>
      </c>
      <c r="F75" s="212">
        <v>161</v>
      </c>
      <c r="G75" s="226">
        <v>4.0852575488454702E-2</v>
      </c>
      <c r="H75" s="212">
        <v>208</v>
      </c>
      <c r="I75" s="226">
        <v>5.2778482618624702E-2</v>
      </c>
      <c r="J75" s="212">
        <v>331</v>
      </c>
      <c r="K75" s="226">
        <v>8.3988835320984501E-2</v>
      </c>
      <c r="L75" s="212">
        <v>654</v>
      </c>
      <c r="M75" s="226">
        <v>0.16594772900279101</v>
      </c>
      <c r="N75" s="212">
        <v>293</v>
      </c>
      <c r="O75" s="226">
        <v>7.4346612534889597E-2</v>
      </c>
      <c r="P75" s="216">
        <v>1776</v>
      </c>
    </row>
    <row r="76" spans="1:16" ht="15">
      <c r="A76" s="209">
        <v>664</v>
      </c>
      <c r="B76" s="210" t="s">
        <v>935</v>
      </c>
      <c r="C76" s="225">
        <v>23751</v>
      </c>
      <c r="D76" s="212">
        <v>681</v>
      </c>
      <c r="E76" s="226">
        <v>2.8672476948339E-2</v>
      </c>
      <c r="F76" s="212">
        <v>745</v>
      </c>
      <c r="G76" s="226">
        <v>3.1367100332617602E-2</v>
      </c>
      <c r="H76" s="212">
        <v>1002</v>
      </c>
      <c r="I76" s="226">
        <v>4.2187697360111201E-2</v>
      </c>
      <c r="J76" s="212">
        <v>1841</v>
      </c>
      <c r="K76" s="226">
        <v>7.7512525788387895E-2</v>
      </c>
      <c r="L76" s="212">
        <v>4062</v>
      </c>
      <c r="M76" s="226">
        <v>0.17102437792093</v>
      </c>
      <c r="N76" s="212">
        <v>1762</v>
      </c>
      <c r="O76" s="226">
        <v>7.4186350048419003E-2</v>
      </c>
      <c r="P76" s="216">
        <v>10093</v>
      </c>
    </row>
    <row r="77" spans="1:16" ht="15">
      <c r="A77" s="209">
        <v>686</v>
      </c>
      <c r="B77" s="210" t="s">
        <v>219</v>
      </c>
      <c r="C77" s="225">
        <v>39340</v>
      </c>
      <c r="D77" s="212">
        <v>956</v>
      </c>
      <c r="E77" s="226">
        <v>2.43009659379766E-2</v>
      </c>
      <c r="F77" s="212">
        <v>1408</v>
      </c>
      <c r="G77" s="226">
        <v>3.5790543975597403E-2</v>
      </c>
      <c r="H77" s="212">
        <v>1529</v>
      </c>
      <c r="I77" s="226">
        <v>3.8866293848500301E-2</v>
      </c>
      <c r="J77" s="212">
        <v>3112</v>
      </c>
      <c r="K77" s="226">
        <v>7.9105236400610096E-2</v>
      </c>
      <c r="L77" s="212">
        <v>7077</v>
      </c>
      <c r="M77" s="226">
        <v>0.17989323843416399</v>
      </c>
      <c r="N77" s="212">
        <v>3089</v>
      </c>
      <c r="O77" s="226">
        <v>7.8520589730554105E-2</v>
      </c>
      <c r="P77" s="216">
        <v>17171</v>
      </c>
    </row>
    <row r="78" spans="1:16" ht="15">
      <c r="A78" s="209">
        <v>819</v>
      </c>
      <c r="B78" s="210" t="s">
        <v>240</v>
      </c>
      <c r="C78" s="225">
        <v>5296</v>
      </c>
      <c r="D78" s="212">
        <v>258</v>
      </c>
      <c r="E78" s="226">
        <v>4.87160120845921E-2</v>
      </c>
      <c r="F78" s="212">
        <v>303</v>
      </c>
      <c r="G78" s="226">
        <v>5.7212990936555901E-2</v>
      </c>
      <c r="H78" s="212">
        <v>451</v>
      </c>
      <c r="I78" s="226">
        <v>8.5158610271903301E-2</v>
      </c>
      <c r="J78" s="212">
        <v>623</v>
      </c>
      <c r="K78" s="226">
        <v>0.117635951661631</v>
      </c>
      <c r="L78" s="212">
        <v>1433</v>
      </c>
      <c r="M78" s="226">
        <v>0.27058157099697899</v>
      </c>
      <c r="N78" s="212">
        <v>652</v>
      </c>
      <c r="O78" s="226">
        <v>0.123111782477341</v>
      </c>
      <c r="P78" s="216">
        <v>3720</v>
      </c>
    </row>
    <row r="79" spans="1:16" ht="15">
      <c r="A79" s="209">
        <v>854</v>
      </c>
      <c r="B79" s="210" t="s">
        <v>248</v>
      </c>
      <c r="C79" s="225">
        <v>14823</v>
      </c>
      <c r="D79" s="212">
        <v>1059</v>
      </c>
      <c r="E79" s="226">
        <v>7.1443027727180697E-2</v>
      </c>
      <c r="F79" s="212">
        <v>1339</v>
      </c>
      <c r="G79" s="226">
        <v>9.0332591243338103E-2</v>
      </c>
      <c r="H79" s="212">
        <v>1567</v>
      </c>
      <c r="I79" s="226">
        <v>0.105714092963638</v>
      </c>
      <c r="J79" s="212">
        <v>2438</v>
      </c>
      <c r="K79" s="226">
        <v>0.16447412804425601</v>
      </c>
      <c r="L79" s="212">
        <v>4824</v>
      </c>
      <c r="M79" s="226">
        <v>0.32544019429265297</v>
      </c>
      <c r="N79" s="212">
        <v>1712</v>
      </c>
      <c r="O79" s="226">
        <v>0.115496188355933</v>
      </c>
      <c r="P79" s="216">
        <v>12939</v>
      </c>
    </row>
    <row r="80" spans="1:16" ht="15">
      <c r="A80" s="209">
        <v>887</v>
      </c>
      <c r="B80" s="210" t="s">
        <v>261</v>
      </c>
      <c r="C80" s="225">
        <v>44770</v>
      </c>
      <c r="D80" s="212">
        <v>1538</v>
      </c>
      <c r="E80" s="226">
        <v>3.4353361626088902E-2</v>
      </c>
      <c r="F80" s="212">
        <v>2174</v>
      </c>
      <c r="G80" s="226">
        <v>4.8559303104757701E-2</v>
      </c>
      <c r="H80" s="212">
        <v>2538</v>
      </c>
      <c r="I80" s="226">
        <v>5.6689747598838498E-2</v>
      </c>
      <c r="J80" s="212">
        <v>4550</v>
      </c>
      <c r="K80" s="226">
        <v>0.10163055617601099</v>
      </c>
      <c r="L80" s="212">
        <v>10046</v>
      </c>
      <c r="M80" s="226">
        <v>0.22439133348224299</v>
      </c>
      <c r="N80" s="212">
        <v>4617</v>
      </c>
      <c r="O80" s="226">
        <v>0.103127094036185</v>
      </c>
      <c r="P80" s="216">
        <v>25463</v>
      </c>
    </row>
    <row r="81" spans="1:16">
      <c r="A81" s="205">
        <v>7</v>
      </c>
      <c r="B81" s="206" t="s">
        <v>538</v>
      </c>
      <c r="C81" s="207">
        <v>727559</v>
      </c>
      <c r="D81" s="207">
        <v>19891</v>
      </c>
      <c r="E81" s="224">
        <v>2.7339363543025401E-2</v>
      </c>
      <c r="F81" s="207">
        <v>21755</v>
      </c>
      <c r="G81" s="224">
        <v>2.9901355079107E-2</v>
      </c>
      <c r="H81" s="207">
        <v>23666</v>
      </c>
      <c r="I81" s="224">
        <v>3.2527946187182098E-2</v>
      </c>
      <c r="J81" s="207">
        <v>45605</v>
      </c>
      <c r="K81" s="224">
        <v>6.2682201718348596E-2</v>
      </c>
      <c r="L81" s="207">
        <v>107356</v>
      </c>
      <c r="M81" s="224">
        <v>0.14755641810492301</v>
      </c>
      <c r="N81" s="207">
        <v>55051</v>
      </c>
      <c r="O81" s="224">
        <v>7.5665341230058303E-2</v>
      </c>
      <c r="P81" s="215">
        <v>273324</v>
      </c>
    </row>
    <row r="82" spans="1:16" ht="15">
      <c r="A82" s="209">
        <v>2</v>
      </c>
      <c r="B82" s="210" t="s">
        <v>8</v>
      </c>
      <c r="C82" s="225">
        <v>21622</v>
      </c>
      <c r="D82" s="212">
        <v>697</v>
      </c>
      <c r="E82" s="226">
        <v>3.2235685875497203E-2</v>
      </c>
      <c r="F82" s="212">
        <v>823</v>
      </c>
      <c r="G82" s="226">
        <v>3.8063083896031802E-2</v>
      </c>
      <c r="H82" s="212">
        <v>1006</v>
      </c>
      <c r="I82" s="226">
        <v>4.6526685782998803E-2</v>
      </c>
      <c r="J82" s="212">
        <v>1796</v>
      </c>
      <c r="K82" s="226">
        <v>8.3063546387938197E-2</v>
      </c>
      <c r="L82" s="212">
        <v>4523</v>
      </c>
      <c r="M82" s="226">
        <v>0.20918508926093801</v>
      </c>
      <c r="N82" s="212">
        <v>2877</v>
      </c>
      <c r="O82" s="226">
        <v>0.13305892146887399</v>
      </c>
      <c r="P82" s="216">
        <v>11722</v>
      </c>
    </row>
    <row r="83" spans="1:16" ht="15">
      <c r="A83" s="209">
        <v>21</v>
      </c>
      <c r="B83" s="210" t="s">
        <v>12</v>
      </c>
      <c r="C83" s="225">
        <v>4989</v>
      </c>
      <c r="D83" s="212">
        <v>158</v>
      </c>
      <c r="E83" s="226">
        <v>3.1669673281218703E-2</v>
      </c>
      <c r="F83" s="212">
        <v>236</v>
      </c>
      <c r="G83" s="226">
        <v>4.7304068951693701E-2</v>
      </c>
      <c r="H83" s="212">
        <v>267</v>
      </c>
      <c r="I83" s="226">
        <v>5.3517739025856902E-2</v>
      </c>
      <c r="J83" s="212">
        <v>380</v>
      </c>
      <c r="K83" s="226">
        <v>7.6167568651032302E-2</v>
      </c>
      <c r="L83" s="212">
        <v>1105</v>
      </c>
      <c r="M83" s="226">
        <v>0.22148727199839599</v>
      </c>
      <c r="N83" s="212">
        <v>655</v>
      </c>
      <c r="O83" s="226">
        <v>0.13128883543796399</v>
      </c>
      <c r="P83" s="216">
        <v>2801</v>
      </c>
    </row>
    <row r="84" spans="1:16" ht="15">
      <c r="A84" s="209">
        <v>55</v>
      </c>
      <c r="B84" s="210" t="s">
        <v>936</v>
      </c>
      <c r="C84" s="225">
        <v>8075</v>
      </c>
      <c r="D84" s="212">
        <v>408</v>
      </c>
      <c r="E84" s="226">
        <v>5.0526315789473697E-2</v>
      </c>
      <c r="F84" s="212">
        <v>542</v>
      </c>
      <c r="G84" s="226">
        <v>6.7120743034055699E-2</v>
      </c>
      <c r="H84" s="212">
        <v>647</v>
      </c>
      <c r="I84" s="226">
        <v>8.0123839009287906E-2</v>
      </c>
      <c r="J84" s="212">
        <v>960</v>
      </c>
      <c r="K84" s="226">
        <v>0.118885448916409</v>
      </c>
      <c r="L84" s="212">
        <v>2254</v>
      </c>
      <c r="M84" s="226">
        <v>0.27913312693498499</v>
      </c>
      <c r="N84" s="212">
        <v>1183</v>
      </c>
      <c r="O84" s="226">
        <v>0.146501547987616</v>
      </c>
      <c r="P84" s="216">
        <v>5994</v>
      </c>
    </row>
    <row r="85" spans="1:16" ht="15">
      <c r="A85" s="209">
        <v>148</v>
      </c>
      <c r="B85" s="210" t="s">
        <v>73</v>
      </c>
      <c r="C85" s="225">
        <v>64717</v>
      </c>
      <c r="D85" s="212">
        <v>1480</v>
      </c>
      <c r="E85" s="226">
        <v>2.2868797997434999E-2</v>
      </c>
      <c r="F85" s="212">
        <v>1532</v>
      </c>
      <c r="G85" s="226">
        <v>2.3672296305452999E-2</v>
      </c>
      <c r="H85" s="212">
        <v>1492</v>
      </c>
      <c r="I85" s="226">
        <v>2.30542206839007E-2</v>
      </c>
      <c r="J85" s="212">
        <v>3292</v>
      </c>
      <c r="K85" s="226">
        <v>5.0867623653754003E-2</v>
      </c>
      <c r="L85" s="212">
        <v>7102</v>
      </c>
      <c r="M85" s="226">
        <v>0.10973932660661</v>
      </c>
      <c r="N85" s="212">
        <v>3108</v>
      </c>
      <c r="O85" s="226">
        <v>4.8024475794613497E-2</v>
      </c>
      <c r="P85" s="216">
        <v>18006</v>
      </c>
    </row>
    <row r="86" spans="1:16" ht="15">
      <c r="A86" s="209">
        <v>197</v>
      </c>
      <c r="B86" s="210" t="s">
        <v>84</v>
      </c>
      <c r="C86" s="225">
        <v>16686</v>
      </c>
      <c r="D86" s="212">
        <v>754</v>
      </c>
      <c r="E86" s="226">
        <v>4.5187582404410898E-2</v>
      </c>
      <c r="F86" s="212">
        <v>968</v>
      </c>
      <c r="G86" s="226">
        <v>5.8012705261896197E-2</v>
      </c>
      <c r="H86" s="212">
        <v>1092</v>
      </c>
      <c r="I86" s="226">
        <v>6.54440848615606E-2</v>
      </c>
      <c r="J86" s="212">
        <v>1704</v>
      </c>
      <c r="K86" s="226">
        <v>0.102121539014743</v>
      </c>
      <c r="L86" s="212">
        <v>4285</v>
      </c>
      <c r="M86" s="226">
        <v>0.25680210955291899</v>
      </c>
      <c r="N86" s="212">
        <v>2621</v>
      </c>
      <c r="O86" s="226">
        <v>0.15707778976387399</v>
      </c>
      <c r="P86" s="216">
        <v>11424</v>
      </c>
    </row>
    <row r="87" spans="1:16" ht="15">
      <c r="A87" s="209">
        <v>206</v>
      </c>
      <c r="B87" s="210" t="s">
        <v>86</v>
      </c>
      <c r="C87" s="225">
        <v>5093</v>
      </c>
      <c r="D87" s="212">
        <v>125</v>
      </c>
      <c r="E87" s="226">
        <v>2.45434910661693E-2</v>
      </c>
      <c r="F87" s="212">
        <v>187</v>
      </c>
      <c r="G87" s="226">
        <v>3.6717062634989202E-2</v>
      </c>
      <c r="H87" s="212">
        <v>212</v>
      </c>
      <c r="I87" s="226">
        <v>4.1625760848223101E-2</v>
      </c>
      <c r="J87" s="212">
        <v>364</v>
      </c>
      <c r="K87" s="226">
        <v>7.1470645984684902E-2</v>
      </c>
      <c r="L87" s="212">
        <v>1046</v>
      </c>
      <c r="M87" s="226">
        <v>0.205379933241704</v>
      </c>
      <c r="N87" s="212">
        <v>710</v>
      </c>
      <c r="O87" s="226">
        <v>0.139407029255841</v>
      </c>
      <c r="P87" s="216">
        <v>2644</v>
      </c>
    </row>
    <row r="88" spans="1:16" ht="15">
      <c r="A88" s="209">
        <v>313</v>
      </c>
      <c r="B88" s="210" t="s">
        <v>937</v>
      </c>
      <c r="C88" s="225">
        <v>10855</v>
      </c>
      <c r="D88" s="212">
        <v>490</v>
      </c>
      <c r="E88" s="226">
        <v>4.5140488254260702E-2</v>
      </c>
      <c r="F88" s="212">
        <v>523</v>
      </c>
      <c r="G88" s="226">
        <v>4.8180561953017002E-2</v>
      </c>
      <c r="H88" s="212">
        <v>645</v>
      </c>
      <c r="I88" s="226">
        <v>5.9419622293873799E-2</v>
      </c>
      <c r="J88" s="212">
        <v>841</v>
      </c>
      <c r="K88" s="226">
        <v>7.7475817595578103E-2</v>
      </c>
      <c r="L88" s="212">
        <v>2426</v>
      </c>
      <c r="M88" s="226">
        <v>0.223491478581299</v>
      </c>
      <c r="N88" s="212">
        <v>1440</v>
      </c>
      <c r="O88" s="226">
        <v>0.13265776140027599</v>
      </c>
      <c r="P88" s="216">
        <v>6365</v>
      </c>
    </row>
    <row r="89" spans="1:16" ht="15">
      <c r="A89" s="209">
        <v>318</v>
      </c>
      <c r="B89" s="210" t="s">
        <v>120</v>
      </c>
      <c r="C89" s="225">
        <v>60148</v>
      </c>
      <c r="D89" s="212">
        <v>955</v>
      </c>
      <c r="E89" s="226">
        <v>1.5877502161335402E-2</v>
      </c>
      <c r="F89" s="212">
        <v>1002</v>
      </c>
      <c r="G89" s="226">
        <v>1.6658908026867099E-2</v>
      </c>
      <c r="H89" s="212">
        <v>1075</v>
      </c>
      <c r="I89" s="226">
        <v>1.7872580966948201E-2</v>
      </c>
      <c r="J89" s="212">
        <v>2314</v>
      </c>
      <c r="K89" s="226">
        <v>3.84717696349006E-2</v>
      </c>
      <c r="L89" s="212">
        <v>6069</v>
      </c>
      <c r="M89" s="226">
        <v>0.100901110593868</v>
      </c>
      <c r="N89" s="212">
        <v>3208</v>
      </c>
      <c r="O89" s="226">
        <v>5.3335106736716098E-2</v>
      </c>
      <c r="P89" s="216">
        <v>14623</v>
      </c>
    </row>
    <row r="90" spans="1:16" ht="15">
      <c r="A90" s="209">
        <v>321</v>
      </c>
      <c r="B90" s="210" t="s">
        <v>122</v>
      </c>
      <c r="C90" s="225">
        <v>9072</v>
      </c>
      <c r="D90" s="212">
        <v>311</v>
      </c>
      <c r="E90" s="226">
        <v>3.4281305114638401E-2</v>
      </c>
      <c r="F90" s="212">
        <v>260</v>
      </c>
      <c r="G90" s="226">
        <v>2.86596119929453E-2</v>
      </c>
      <c r="H90" s="212">
        <v>227</v>
      </c>
      <c r="I90" s="226">
        <v>2.5022045855379201E-2</v>
      </c>
      <c r="J90" s="212">
        <v>517</v>
      </c>
      <c r="K90" s="226">
        <v>5.6988536155202801E-2</v>
      </c>
      <c r="L90" s="212">
        <v>1284</v>
      </c>
      <c r="M90" s="226">
        <v>0.14153439153439201</v>
      </c>
      <c r="N90" s="212">
        <v>695</v>
      </c>
      <c r="O90" s="226">
        <v>7.6609347442680803E-2</v>
      </c>
      <c r="P90" s="216">
        <v>3294</v>
      </c>
    </row>
    <row r="91" spans="1:16" ht="15">
      <c r="A91" s="209">
        <v>376</v>
      </c>
      <c r="B91" s="210" t="s">
        <v>938</v>
      </c>
      <c r="C91" s="225">
        <v>70868</v>
      </c>
      <c r="D91" s="212">
        <v>923</v>
      </c>
      <c r="E91" s="226">
        <v>1.3024214031720899E-2</v>
      </c>
      <c r="F91" s="212">
        <v>1105</v>
      </c>
      <c r="G91" s="226">
        <v>1.5592368911215199E-2</v>
      </c>
      <c r="H91" s="212">
        <v>1241</v>
      </c>
      <c r="I91" s="226">
        <v>1.7511429700287899E-2</v>
      </c>
      <c r="J91" s="212">
        <v>3094</v>
      </c>
      <c r="K91" s="226">
        <v>4.3658632951402598E-2</v>
      </c>
      <c r="L91" s="212">
        <v>6173</v>
      </c>
      <c r="M91" s="226">
        <v>8.7105604786363394E-2</v>
      </c>
      <c r="N91" s="212">
        <v>3067</v>
      </c>
      <c r="O91" s="226">
        <v>4.3277642941807297E-2</v>
      </c>
      <c r="P91" s="216">
        <v>15603</v>
      </c>
    </row>
    <row r="92" spans="1:16" ht="15">
      <c r="A92" s="209">
        <v>400</v>
      </c>
      <c r="B92" s="210" t="s">
        <v>939</v>
      </c>
      <c r="C92" s="225">
        <v>23240</v>
      </c>
      <c r="D92" s="212">
        <v>617</v>
      </c>
      <c r="E92" s="226">
        <v>2.6549053356282298E-2</v>
      </c>
      <c r="F92" s="212">
        <v>720</v>
      </c>
      <c r="G92" s="226">
        <v>3.0981067125645401E-2</v>
      </c>
      <c r="H92" s="212">
        <v>843</v>
      </c>
      <c r="I92" s="226">
        <v>3.6273666092943198E-2</v>
      </c>
      <c r="J92" s="212">
        <v>1921</v>
      </c>
      <c r="K92" s="226">
        <v>8.2659208261617906E-2</v>
      </c>
      <c r="L92" s="212">
        <v>4165</v>
      </c>
      <c r="M92" s="226">
        <v>0.17921686746988</v>
      </c>
      <c r="N92" s="212">
        <v>2013</v>
      </c>
      <c r="O92" s="226">
        <v>8.6617900172116999E-2</v>
      </c>
      <c r="P92" s="216">
        <v>10279</v>
      </c>
    </row>
    <row r="93" spans="1:16" ht="15">
      <c r="A93" s="209">
        <v>440</v>
      </c>
      <c r="B93" s="210" t="s">
        <v>149</v>
      </c>
      <c r="C93" s="225">
        <v>70392</v>
      </c>
      <c r="D93" s="212">
        <v>2204</v>
      </c>
      <c r="E93" s="226">
        <v>3.1310376179111303E-2</v>
      </c>
      <c r="F93" s="212">
        <v>2022</v>
      </c>
      <c r="G93" s="226">
        <v>2.8724855097170099E-2</v>
      </c>
      <c r="H93" s="212">
        <v>1934</v>
      </c>
      <c r="I93" s="226">
        <v>2.7474713035572199E-2</v>
      </c>
      <c r="J93" s="212">
        <v>4040</v>
      </c>
      <c r="K93" s="226">
        <v>5.7392885555176701E-2</v>
      </c>
      <c r="L93" s="212">
        <v>9082</v>
      </c>
      <c r="M93" s="226">
        <v>0.12902034322082101</v>
      </c>
      <c r="N93" s="212">
        <v>4077</v>
      </c>
      <c r="O93" s="226">
        <v>5.7918513467439502E-2</v>
      </c>
      <c r="P93" s="216">
        <v>23359</v>
      </c>
    </row>
    <row r="94" spans="1:16" ht="15">
      <c r="A94" s="209">
        <v>483</v>
      </c>
      <c r="B94" s="210" t="s">
        <v>157</v>
      </c>
      <c r="C94" s="225">
        <v>10889</v>
      </c>
      <c r="D94" s="212">
        <v>488</v>
      </c>
      <c r="E94" s="226">
        <v>4.4815869225824201E-2</v>
      </c>
      <c r="F94" s="212">
        <v>610</v>
      </c>
      <c r="G94" s="226">
        <v>5.60198365322803E-2</v>
      </c>
      <c r="H94" s="212">
        <v>740</v>
      </c>
      <c r="I94" s="226">
        <v>6.7958490219487494E-2</v>
      </c>
      <c r="J94" s="212">
        <v>1176</v>
      </c>
      <c r="K94" s="226">
        <v>0.107998897970429</v>
      </c>
      <c r="L94" s="212">
        <v>2794</v>
      </c>
      <c r="M94" s="226">
        <v>0.25658921847736199</v>
      </c>
      <c r="N94" s="212">
        <v>1723</v>
      </c>
      <c r="O94" s="226">
        <v>0.158233079254293</v>
      </c>
      <c r="P94" s="216">
        <v>7531</v>
      </c>
    </row>
    <row r="95" spans="1:16" ht="15">
      <c r="A95" s="209">
        <v>541</v>
      </c>
      <c r="B95" s="210" t="s">
        <v>940</v>
      </c>
      <c r="C95" s="225">
        <v>22736</v>
      </c>
      <c r="D95" s="212">
        <v>903</v>
      </c>
      <c r="E95" s="226">
        <v>3.97167487684729E-2</v>
      </c>
      <c r="F95" s="212">
        <v>1026</v>
      </c>
      <c r="G95" s="226">
        <v>4.5126671358198499E-2</v>
      </c>
      <c r="H95" s="212">
        <v>1106</v>
      </c>
      <c r="I95" s="226">
        <v>4.8645320197044303E-2</v>
      </c>
      <c r="J95" s="212">
        <v>1810</v>
      </c>
      <c r="K95" s="226">
        <v>7.9609429978888105E-2</v>
      </c>
      <c r="L95" s="212">
        <v>4854</v>
      </c>
      <c r="M95" s="226">
        <v>0.21349401829697401</v>
      </c>
      <c r="N95" s="212">
        <v>2611</v>
      </c>
      <c r="O95" s="226">
        <v>0.114839901477833</v>
      </c>
      <c r="P95" s="216">
        <v>12310</v>
      </c>
    </row>
    <row r="96" spans="1:16" ht="15">
      <c r="A96" s="209">
        <v>607</v>
      </c>
      <c r="B96" s="210" t="s">
        <v>941</v>
      </c>
      <c r="C96" s="225">
        <v>25589</v>
      </c>
      <c r="D96" s="212">
        <v>276</v>
      </c>
      <c r="E96" s="226">
        <v>1.0785884559771799E-2</v>
      </c>
      <c r="F96" s="212">
        <v>248</v>
      </c>
      <c r="G96" s="226">
        <v>9.6916643870413096E-3</v>
      </c>
      <c r="H96" s="212">
        <v>303</v>
      </c>
      <c r="I96" s="226">
        <v>1.1841025440618999E-2</v>
      </c>
      <c r="J96" s="212">
        <v>653</v>
      </c>
      <c r="K96" s="226">
        <v>2.5518777599749898E-2</v>
      </c>
      <c r="L96" s="212">
        <v>1612</v>
      </c>
      <c r="M96" s="226">
        <v>6.2995818515768506E-2</v>
      </c>
      <c r="N96" s="212">
        <v>943</v>
      </c>
      <c r="O96" s="226">
        <v>3.6851772245886899E-2</v>
      </c>
      <c r="P96" s="216">
        <v>4035</v>
      </c>
    </row>
    <row r="97" spans="1:16" ht="15">
      <c r="A97" s="209">
        <v>615</v>
      </c>
      <c r="B97" s="210" t="s">
        <v>942</v>
      </c>
      <c r="C97" s="225">
        <v>147907</v>
      </c>
      <c r="D97" s="212">
        <v>2861</v>
      </c>
      <c r="E97" s="226">
        <v>1.9343235952321399E-2</v>
      </c>
      <c r="F97" s="212">
        <v>2698</v>
      </c>
      <c r="G97" s="226">
        <v>1.8241192100441499E-2</v>
      </c>
      <c r="H97" s="212">
        <v>2681</v>
      </c>
      <c r="I97" s="226">
        <v>1.8126255011595101E-2</v>
      </c>
      <c r="J97" s="212">
        <v>7112</v>
      </c>
      <c r="K97" s="226">
        <v>4.8084269169140097E-2</v>
      </c>
      <c r="L97" s="212">
        <v>15479</v>
      </c>
      <c r="M97" s="226">
        <v>0.104653599897233</v>
      </c>
      <c r="N97" s="212">
        <v>6561</v>
      </c>
      <c r="O97" s="226">
        <v>4.4358955289472403E-2</v>
      </c>
      <c r="P97" s="216">
        <v>37392</v>
      </c>
    </row>
    <row r="98" spans="1:16" ht="15">
      <c r="A98" s="209">
        <v>649</v>
      </c>
      <c r="B98" s="210" t="s">
        <v>943</v>
      </c>
      <c r="C98" s="225">
        <v>17103</v>
      </c>
      <c r="D98" s="212">
        <v>618</v>
      </c>
      <c r="E98" s="226">
        <v>3.61340115769163E-2</v>
      </c>
      <c r="F98" s="212">
        <v>838</v>
      </c>
      <c r="G98" s="226">
        <v>4.8997251944103398E-2</v>
      </c>
      <c r="H98" s="212">
        <v>986</v>
      </c>
      <c r="I98" s="226">
        <v>5.7650704554756502E-2</v>
      </c>
      <c r="J98" s="212">
        <v>1514</v>
      </c>
      <c r="K98" s="226">
        <v>8.8522481436005399E-2</v>
      </c>
      <c r="L98" s="212">
        <v>3884</v>
      </c>
      <c r="M98" s="226">
        <v>0.22709466175524801</v>
      </c>
      <c r="N98" s="212">
        <v>2312</v>
      </c>
      <c r="O98" s="226">
        <v>0.135180962404257</v>
      </c>
      <c r="P98" s="216">
        <v>10152</v>
      </c>
    </row>
    <row r="99" spans="1:16" ht="15">
      <c r="A99" s="209">
        <v>652</v>
      </c>
      <c r="B99" s="210" t="s">
        <v>193</v>
      </c>
      <c r="C99" s="225">
        <v>6048</v>
      </c>
      <c r="D99" s="212">
        <v>338</v>
      </c>
      <c r="E99" s="226">
        <v>5.58862433862434E-2</v>
      </c>
      <c r="F99" s="212">
        <v>460</v>
      </c>
      <c r="G99" s="226">
        <v>7.6058201058201103E-2</v>
      </c>
      <c r="H99" s="212">
        <v>537</v>
      </c>
      <c r="I99" s="226">
        <v>8.8789682539682502E-2</v>
      </c>
      <c r="J99" s="212">
        <v>738</v>
      </c>
      <c r="K99" s="226">
        <v>0.12202380952381001</v>
      </c>
      <c r="L99" s="212">
        <v>1754</v>
      </c>
      <c r="M99" s="226">
        <v>0.290013227513228</v>
      </c>
      <c r="N99" s="212">
        <v>1064</v>
      </c>
      <c r="O99" s="226">
        <v>0.17592592592592601</v>
      </c>
      <c r="P99" s="216">
        <v>4891</v>
      </c>
    </row>
    <row r="100" spans="1:16" ht="15">
      <c r="A100" s="209">
        <v>660</v>
      </c>
      <c r="B100" s="210" t="s">
        <v>944</v>
      </c>
      <c r="C100" s="225">
        <v>13893</v>
      </c>
      <c r="D100" s="212">
        <v>724</v>
      </c>
      <c r="E100" s="226">
        <v>5.2112574677895297E-2</v>
      </c>
      <c r="F100" s="212">
        <v>971</v>
      </c>
      <c r="G100" s="226">
        <v>6.9891312171597206E-2</v>
      </c>
      <c r="H100" s="212">
        <v>1085</v>
      </c>
      <c r="I100" s="226">
        <v>7.8096883322536503E-2</v>
      </c>
      <c r="J100" s="212">
        <v>1481</v>
      </c>
      <c r="K100" s="226">
        <v>0.10660044626790501</v>
      </c>
      <c r="L100" s="212">
        <v>3922</v>
      </c>
      <c r="M100" s="226">
        <v>0.28230043907003499</v>
      </c>
      <c r="N100" s="212">
        <v>1858</v>
      </c>
      <c r="O100" s="226">
        <v>0.13373641402145001</v>
      </c>
      <c r="P100" s="216">
        <v>10041</v>
      </c>
    </row>
    <row r="101" spans="1:16" ht="15">
      <c r="A101" s="209">
        <v>667</v>
      </c>
      <c r="B101" s="210" t="s">
        <v>209</v>
      </c>
      <c r="C101" s="225">
        <v>16753</v>
      </c>
      <c r="D101" s="212">
        <v>670</v>
      </c>
      <c r="E101" s="226">
        <v>3.9992837103802303E-2</v>
      </c>
      <c r="F101" s="212">
        <v>789</v>
      </c>
      <c r="G101" s="226">
        <v>4.7096042499850797E-2</v>
      </c>
      <c r="H101" s="212">
        <v>817</v>
      </c>
      <c r="I101" s="226">
        <v>4.8767384945979798E-2</v>
      </c>
      <c r="J101" s="212">
        <v>1590</v>
      </c>
      <c r="K101" s="226">
        <v>9.4908374619471103E-2</v>
      </c>
      <c r="L101" s="212">
        <v>3828</v>
      </c>
      <c r="M101" s="226">
        <v>0.22849638870649999</v>
      </c>
      <c r="N101" s="212">
        <v>2293</v>
      </c>
      <c r="O101" s="226">
        <v>0.13687100817764</v>
      </c>
      <c r="P101" s="216">
        <v>9987</v>
      </c>
    </row>
    <row r="102" spans="1:16" ht="15">
      <c r="A102" s="209">
        <v>674</v>
      </c>
      <c r="B102" s="210" t="s">
        <v>213</v>
      </c>
      <c r="C102" s="225">
        <v>23714</v>
      </c>
      <c r="D102" s="212">
        <v>627</v>
      </c>
      <c r="E102" s="226">
        <v>2.6440077591296299E-2</v>
      </c>
      <c r="F102" s="212">
        <v>826</v>
      </c>
      <c r="G102" s="226">
        <v>3.4831744960782701E-2</v>
      </c>
      <c r="H102" s="212">
        <v>908</v>
      </c>
      <c r="I102" s="226">
        <v>3.8289617947204202E-2</v>
      </c>
      <c r="J102" s="212">
        <v>1751</v>
      </c>
      <c r="K102" s="226">
        <v>7.3838239014927906E-2</v>
      </c>
      <c r="L102" s="212">
        <v>4789</v>
      </c>
      <c r="M102" s="226">
        <v>0.20194821624356901</v>
      </c>
      <c r="N102" s="212">
        <v>2461</v>
      </c>
      <c r="O102" s="226">
        <v>0.103778358775407</v>
      </c>
      <c r="P102" s="216">
        <v>11362</v>
      </c>
    </row>
    <row r="103" spans="1:16" ht="15">
      <c r="A103" s="209">
        <v>697</v>
      </c>
      <c r="B103" s="210" t="s">
        <v>223</v>
      </c>
      <c r="C103" s="225">
        <v>38386</v>
      </c>
      <c r="D103" s="212">
        <v>1523</v>
      </c>
      <c r="E103" s="226">
        <v>3.9675923513781103E-2</v>
      </c>
      <c r="F103" s="212">
        <v>1593</v>
      </c>
      <c r="G103" s="226">
        <v>4.1499505027874702E-2</v>
      </c>
      <c r="H103" s="212">
        <v>1697</v>
      </c>
      <c r="I103" s="226">
        <v>4.4208826134528201E-2</v>
      </c>
      <c r="J103" s="212">
        <v>2679</v>
      </c>
      <c r="K103" s="226">
        <v>6.9791069660813804E-2</v>
      </c>
      <c r="L103" s="212">
        <v>6275</v>
      </c>
      <c r="M103" s="226">
        <v>0.16347105715625501</v>
      </c>
      <c r="N103" s="212">
        <v>2782</v>
      </c>
      <c r="O103" s="226">
        <v>7.2474339602980206E-2</v>
      </c>
      <c r="P103" s="216">
        <v>16549</v>
      </c>
    </row>
    <row r="104" spans="1:16" ht="15">
      <c r="A104" s="209">
        <v>756</v>
      </c>
      <c r="B104" s="210" t="s">
        <v>228</v>
      </c>
      <c r="C104" s="225">
        <v>38784</v>
      </c>
      <c r="D104" s="212">
        <v>1741</v>
      </c>
      <c r="E104" s="226">
        <v>4.4889645214521497E-2</v>
      </c>
      <c r="F104" s="212">
        <v>1776</v>
      </c>
      <c r="G104" s="226">
        <v>4.5792079207920798E-2</v>
      </c>
      <c r="H104" s="212">
        <v>2125</v>
      </c>
      <c r="I104" s="226">
        <v>5.4790635313531399E-2</v>
      </c>
      <c r="J104" s="212">
        <v>3878</v>
      </c>
      <c r="K104" s="226">
        <v>9.9989686468646893E-2</v>
      </c>
      <c r="L104" s="212">
        <v>8651</v>
      </c>
      <c r="M104" s="226">
        <v>0.223055899339934</v>
      </c>
      <c r="N104" s="212">
        <v>4789</v>
      </c>
      <c r="O104" s="226">
        <v>0.123478754125413</v>
      </c>
      <c r="P104" s="216">
        <v>22960</v>
      </c>
    </row>
    <row r="105" spans="1:16">
      <c r="A105" s="205">
        <v>8</v>
      </c>
      <c r="B105" s="206" t="s">
        <v>539</v>
      </c>
      <c r="C105" s="207">
        <v>390606</v>
      </c>
      <c r="D105" s="207">
        <v>12881</v>
      </c>
      <c r="E105" s="224">
        <v>3.2976963999528902E-2</v>
      </c>
      <c r="F105" s="207">
        <v>15272</v>
      </c>
      <c r="G105" s="224">
        <v>3.9098221737505302E-2</v>
      </c>
      <c r="H105" s="207">
        <v>17987</v>
      </c>
      <c r="I105" s="224">
        <v>4.6048959821405701E-2</v>
      </c>
      <c r="J105" s="207">
        <v>32014</v>
      </c>
      <c r="K105" s="224">
        <v>8.1959826525962204E-2</v>
      </c>
      <c r="L105" s="207">
        <v>80194</v>
      </c>
      <c r="M105" s="224">
        <v>0.20530662611429401</v>
      </c>
      <c r="N105" s="207">
        <v>48723</v>
      </c>
      <c r="O105" s="224">
        <v>0.124736947205112</v>
      </c>
      <c r="P105" s="215">
        <v>207071</v>
      </c>
    </row>
    <row r="106" spans="1:16" ht="15">
      <c r="A106" s="209">
        <v>30</v>
      </c>
      <c r="B106" s="210" t="s">
        <v>14</v>
      </c>
      <c r="C106" s="225">
        <v>32628</v>
      </c>
      <c r="D106" s="212">
        <v>614</v>
      </c>
      <c r="E106" s="226">
        <v>1.8818192963099199E-2</v>
      </c>
      <c r="F106" s="212">
        <v>592</v>
      </c>
      <c r="G106" s="226">
        <v>1.8143925462792702E-2</v>
      </c>
      <c r="H106" s="212">
        <v>726</v>
      </c>
      <c r="I106" s="226">
        <v>2.2250827510114E-2</v>
      </c>
      <c r="J106" s="212">
        <v>1563</v>
      </c>
      <c r="K106" s="226">
        <v>4.7903641044501698E-2</v>
      </c>
      <c r="L106" s="212">
        <v>4211</v>
      </c>
      <c r="M106" s="226">
        <v>0.12906092926321</v>
      </c>
      <c r="N106" s="212">
        <v>2680</v>
      </c>
      <c r="O106" s="226">
        <v>8.2138040946426405E-2</v>
      </c>
      <c r="P106" s="216">
        <v>10386</v>
      </c>
    </row>
    <row r="107" spans="1:16" ht="15">
      <c r="A107" s="209">
        <v>34</v>
      </c>
      <c r="B107" s="210" t="s">
        <v>18</v>
      </c>
      <c r="C107" s="225">
        <v>46485</v>
      </c>
      <c r="D107" s="212">
        <v>1625</v>
      </c>
      <c r="E107" s="226">
        <v>3.4957513176293399E-2</v>
      </c>
      <c r="F107" s="212">
        <v>1952</v>
      </c>
      <c r="G107" s="226">
        <v>4.1992040443153703E-2</v>
      </c>
      <c r="H107" s="212">
        <v>2364</v>
      </c>
      <c r="I107" s="226">
        <v>5.0855114553081601E-2</v>
      </c>
      <c r="J107" s="212">
        <v>4247</v>
      </c>
      <c r="K107" s="226">
        <v>9.1362805205980405E-2</v>
      </c>
      <c r="L107" s="212">
        <v>10765</v>
      </c>
      <c r="M107" s="226">
        <v>0.23158007959556801</v>
      </c>
      <c r="N107" s="212">
        <v>5892</v>
      </c>
      <c r="O107" s="226">
        <v>0.12675056469828999</v>
      </c>
      <c r="P107" s="216">
        <v>26845</v>
      </c>
    </row>
    <row r="108" spans="1:16" ht="15">
      <c r="A108" s="209">
        <v>36</v>
      </c>
      <c r="B108" s="210" t="s">
        <v>20</v>
      </c>
      <c r="C108" s="225">
        <v>6183</v>
      </c>
      <c r="D108" s="212">
        <v>148</v>
      </c>
      <c r="E108" s="226">
        <v>2.39366003558143E-2</v>
      </c>
      <c r="F108" s="212">
        <v>159</v>
      </c>
      <c r="G108" s="226">
        <v>2.5715672003881598E-2</v>
      </c>
      <c r="H108" s="212">
        <v>183</v>
      </c>
      <c r="I108" s="226">
        <v>2.9597282872392001E-2</v>
      </c>
      <c r="J108" s="212">
        <v>289</v>
      </c>
      <c r="K108" s="226">
        <v>4.6741064208313102E-2</v>
      </c>
      <c r="L108" s="212">
        <v>752</v>
      </c>
      <c r="M108" s="226">
        <v>0.121623807213327</v>
      </c>
      <c r="N108" s="212">
        <v>647</v>
      </c>
      <c r="O108" s="226">
        <v>0.104641759663594</v>
      </c>
      <c r="P108" s="216">
        <v>2178</v>
      </c>
    </row>
    <row r="109" spans="1:16" ht="15">
      <c r="A109" s="209">
        <v>91</v>
      </c>
      <c r="B109" s="210" t="s">
        <v>47</v>
      </c>
      <c r="C109" s="225">
        <v>10985</v>
      </c>
      <c r="D109" s="212">
        <v>390</v>
      </c>
      <c r="E109" s="226">
        <v>3.5502958579881699E-2</v>
      </c>
      <c r="F109" s="212">
        <v>464</v>
      </c>
      <c r="G109" s="226">
        <v>4.2239417387346399E-2</v>
      </c>
      <c r="H109" s="212">
        <v>582</v>
      </c>
      <c r="I109" s="226">
        <v>5.2981338188438802E-2</v>
      </c>
      <c r="J109" s="212">
        <v>995</v>
      </c>
      <c r="K109" s="226">
        <v>9.0578060992262205E-2</v>
      </c>
      <c r="L109" s="212">
        <v>2407</v>
      </c>
      <c r="M109" s="226">
        <v>0.21911697769685901</v>
      </c>
      <c r="N109" s="212">
        <v>1379</v>
      </c>
      <c r="O109" s="226">
        <v>0.12553482020937601</v>
      </c>
      <c r="P109" s="216">
        <v>6217</v>
      </c>
    </row>
    <row r="110" spans="1:16" ht="15">
      <c r="A110" s="209">
        <v>93</v>
      </c>
      <c r="B110" s="210" t="s">
        <v>49</v>
      </c>
      <c r="C110" s="225">
        <v>16722</v>
      </c>
      <c r="D110" s="212">
        <v>1024</v>
      </c>
      <c r="E110" s="226">
        <v>6.1236694175337898E-2</v>
      </c>
      <c r="F110" s="212">
        <v>1244</v>
      </c>
      <c r="G110" s="226">
        <v>7.4393015189570602E-2</v>
      </c>
      <c r="H110" s="212">
        <v>1349</v>
      </c>
      <c r="I110" s="226">
        <v>8.0672168400909003E-2</v>
      </c>
      <c r="J110" s="212">
        <v>2434</v>
      </c>
      <c r="K110" s="226">
        <v>0.14555675158473899</v>
      </c>
      <c r="L110" s="212">
        <v>5464</v>
      </c>
      <c r="M110" s="226">
        <v>0.32675517282621702</v>
      </c>
      <c r="N110" s="212">
        <v>2295</v>
      </c>
      <c r="O110" s="226">
        <v>0.13724434876211</v>
      </c>
      <c r="P110" s="216">
        <v>13810</v>
      </c>
    </row>
    <row r="111" spans="1:16" ht="15">
      <c r="A111" s="209">
        <v>101</v>
      </c>
      <c r="B111" s="210" t="s">
        <v>945</v>
      </c>
      <c r="C111" s="225">
        <v>27884</v>
      </c>
      <c r="D111" s="212">
        <v>1152</v>
      </c>
      <c r="E111" s="226">
        <v>4.1314015205852803E-2</v>
      </c>
      <c r="F111" s="212">
        <v>1320</v>
      </c>
      <c r="G111" s="226">
        <v>4.7338975756706397E-2</v>
      </c>
      <c r="H111" s="212">
        <v>1585</v>
      </c>
      <c r="I111" s="226">
        <v>5.6842633768469403E-2</v>
      </c>
      <c r="J111" s="212">
        <v>2738</v>
      </c>
      <c r="K111" s="226">
        <v>9.8192511834743895E-2</v>
      </c>
      <c r="L111" s="212">
        <v>6967</v>
      </c>
      <c r="M111" s="226">
        <v>0.24985654855831299</v>
      </c>
      <c r="N111" s="212">
        <v>4116</v>
      </c>
      <c r="O111" s="226">
        <v>0.147611533495912</v>
      </c>
      <c r="P111" s="216">
        <v>17878</v>
      </c>
    </row>
    <row r="112" spans="1:16" ht="15">
      <c r="A112" s="209">
        <v>145</v>
      </c>
      <c r="B112" s="210" t="s">
        <v>69</v>
      </c>
      <c r="C112" s="225">
        <v>4973</v>
      </c>
      <c r="D112" s="212">
        <v>173</v>
      </c>
      <c r="E112" s="226">
        <v>3.4787854413834703E-2</v>
      </c>
      <c r="F112" s="212">
        <v>183</v>
      </c>
      <c r="G112" s="226">
        <v>3.6798713050472602E-2</v>
      </c>
      <c r="H112" s="212">
        <v>301</v>
      </c>
      <c r="I112" s="226">
        <v>6.0526844962799101E-2</v>
      </c>
      <c r="J112" s="212">
        <v>442</v>
      </c>
      <c r="K112" s="226">
        <v>8.8879951739392699E-2</v>
      </c>
      <c r="L112" s="212">
        <v>1301</v>
      </c>
      <c r="M112" s="226">
        <v>0.26161270862658398</v>
      </c>
      <c r="N112" s="212">
        <v>880</v>
      </c>
      <c r="O112" s="226">
        <v>0.17695556002412999</v>
      </c>
      <c r="P112" s="216">
        <v>3280</v>
      </c>
    </row>
    <row r="113" spans="1:16" ht="15">
      <c r="A113" s="209">
        <v>209</v>
      </c>
      <c r="B113" s="210" t="s">
        <v>88</v>
      </c>
      <c r="C113" s="225">
        <v>22905</v>
      </c>
      <c r="D113" s="212">
        <v>682</v>
      </c>
      <c r="E113" s="226">
        <v>2.97751582623881E-2</v>
      </c>
      <c r="F113" s="212">
        <v>885</v>
      </c>
      <c r="G113" s="226">
        <v>3.8637851997380498E-2</v>
      </c>
      <c r="H113" s="212">
        <v>1040</v>
      </c>
      <c r="I113" s="226">
        <v>4.5404933420650502E-2</v>
      </c>
      <c r="J113" s="212">
        <v>1977</v>
      </c>
      <c r="K113" s="226">
        <v>8.6313032089063504E-2</v>
      </c>
      <c r="L113" s="212">
        <v>5117</v>
      </c>
      <c r="M113" s="226">
        <v>0.223401004147566</v>
      </c>
      <c r="N113" s="212">
        <v>2646</v>
      </c>
      <c r="O113" s="226">
        <v>0.115520628683694</v>
      </c>
      <c r="P113" s="216">
        <v>12347</v>
      </c>
    </row>
    <row r="114" spans="1:16" ht="15">
      <c r="A114" s="209">
        <v>282</v>
      </c>
      <c r="B114" s="210" t="s">
        <v>106</v>
      </c>
      <c r="C114" s="225">
        <v>26163</v>
      </c>
      <c r="D114" s="212">
        <v>348</v>
      </c>
      <c r="E114" s="226">
        <v>1.33012269235179E-2</v>
      </c>
      <c r="F114" s="212">
        <v>394</v>
      </c>
      <c r="G114" s="226">
        <v>1.5059435080074899E-2</v>
      </c>
      <c r="H114" s="212">
        <v>495</v>
      </c>
      <c r="I114" s="226">
        <v>1.89198486412109E-2</v>
      </c>
      <c r="J114" s="212">
        <v>1048</v>
      </c>
      <c r="K114" s="226">
        <v>4.0056568436341401E-2</v>
      </c>
      <c r="L114" s="212">
        <v>2936</v>
      </c>
      <c r="M114" s="226">
        <v>0.11221954668807101</v>
      </c>
      <c r="N114" s="212">
        <v>2533</v>
      </c>
      <c r="O114" s="226">
        <v>9.6816114359974004E-2</v>
      </c>
      <c r="P114" s="216">
        <v>7754</v>
      </c>
    </row>
    <row r="115" spans="1:16" ht="15">
      <c r="A115" s="209">
        <v>353</v>
      </c>
      <c r="B115" s="210" t="s">
        <v>126</v>
      </c>
      <c r="C115" s="225">
        <v>5876</v>
      </c>
      <c r="D115" s="212">
        <v>135</v>
      </c>
      <c r="E115" s="226">
        <v>2.2974812797821601E-2</v>
      </c>
      <c r="F115" s="212">
        <v>174</v>
      </c>
      <c r="G115" s="226">
        <v>2.9611980939414601E-2</v>
      </c>
      <c r="H115" s="212">
        <v>225</v>
      </c>
      <c r="I115" s="226">
        <v>3.8291354663036098E-2</v>
      </c>
      <c r="J115" s="212">
        <v>383</v>
      </c>
      <c r="K115" s="226">
        <v>6.5180394826412497E-2</v>
      </c>
      <c r="L115" s="212">
        <v>1018</v>
      </c>
      <c r="M115" s="226">
        <v>0.17324710687542499</v>
      </c>
      <c r="N115" s="212">
        <v>718</v>
      </c>
      <c r="O115" s="226">
        <v>0.12219196732471101</v>
      </c>
      <c r="P115" s="216">
        <v>2653</v>
      </c>
    </row>
    <row r="116" spans="1:16" ht="15">
      <c r="A116" s="209">
        <v>364</v>
      </c>
      <c r="B116" s="210" t="s">
        <v>133</v>
      </c>
      <c r="C116" s="225">
        <v>15637</v>
      </c>
      <c r="D116" s="212">
        <v>531</v>
      </c>
      <c r="E116" s="226">
        <v>3.3957920317196397E-2</v>
      </c>
      <c r="F116" s="212">
        <v>703</v>
      </c>
      <c r="G116" s="226">
        <v>4.4957472660996402E-2</v>
      </c>
      <c r="H116" s="212">
        <v>771</v>
      </c>
      <c r="I116" s="226">
        <v>4.9306132889940499E-2</v>
      </c>
      <c r="J116" s="212">
        <v>1471</v>
      </c>
      <c r="K116" s="226">
        <v>9.4071752893777602E-2</v>
      </c>
      <c r="L116" s="212">
        <v>3711</v>
      </c>
      <c r="M116" s="226">
        <v>0.23732173690605601</v>
      </c>
      <c r="N116" s="212">
        <v>2176</v>
      </c>
      <c r="O116" s="226">
        <v>0.13915712732621299</v>
      </c>
      <c r="P116" s="216">
        <v>9363</v>
      </c>
    </row>
    <row r="117" spans="1:16" ht="15">
      <c r="A117" s="209">
        <v>368</v>
      </c>
      <c r="B117" s="210" t="s">
        <v>135</v>
      </c>
      <c r="C117" s="225">
        <v>14576</v>
      </c>
      <c r="D117" s="212">
        <v>305</v>
      </c>
      <c r="E117" s="226">
        <v>2.0924807903402901E-2</v>
      </c>
      <c r="F117" s="212">
        <v>459</v>
      </c>
      <c r="G117" s="226">
        <v>3.1490120746432503E-2</v>
      </c>
      <c r="H117" s="212">
        <v>487</v>
      </c>
      <c r="I117" s="226">
        <v>3.3411086717892398E-2</v>
      </c>
      <c r="J117" s="212">
        <v>861</v>
      </c>
      <c r="K117" s="226">
        <v>5.9069703622392999E-2</v>
      </c>
      <c r="L117" s="212">
        <v>2401</v>
      </c>
      <c r="M117" s="226">
        <v>0.16472283205268901</v>
      </c>
      <c r="N117" s="212">
        <v>1850</v>
      </c>
      <c r="O117" s="226">
        <v>0.12692096597145999</v>
      </c>
      <c r="P117" s="216">
        <v>6363</v>
      </c>
    </row>
    <row r="118" spans="1:16" ht="15">
      <c r="A118" s="209">
        <v>390</v>
      </c>
      <c r="B118" s="210" t="s">
        <v>141</v>
      </c>
      <c r="C118" s="225">
        <v>8689</v>
      </c>
      <c r="D118" s="212">
        <v>344</v>
      </c>
      <c r="E118" s="226">
        <v>3.9590286569225502E-2</v>
      </c>
      <c r="F118" s="212">
        <v>361</v>
      </c>
      <c r="G118" s="226">
        <v>4.1546783289216301E-2</v>
      </c>
      <c r="H118" s="212">
        <v>364</v>
      </c>
      <c r="I118" s="226">
        <v>4.1892047416273399E-2</v>
      </c>
      <c r="J118" s="212">
        <v>781</v>
      </c>
      <c r="K118" s="226">
        <v>8.9883761077224095E-2</v>
      </c>
      <c r="L118" s="212">
        <v>1831</v>
      </c>
      <c r="M118" s="226">
        <v>0.210726205547244</v>
      </c>
      <c r="N118" s="212">
        <v>894</v>
      </c>
      <c r="O118" s="226">
        <v>0.10288870986304501</v>
      </c>
      <c r="P118" s="216">
        <v>4575</v>
      </c>
    </row>
    <row r="119" spans="1:16" ht="15">
      <c r="A119" s="209">
        <v>467</v>
      </c>
      <c r="B119" s="210" t="s">
        <v>151</v>
      </c>
      <c r="C119" s="225">
        <v>7062</v>
      </c>
      <c r="D119" s="212">
        <v>190</v>
      </c>
      <c r="E119" s="226">
        <v>2.690455961484E-2</v>
      </c>
      <c r="F119" s="212">
        <v>243</v>
      </c>
      <c r="G119" s="226">
        <v>3.44095157179269E-2</v>
      </c>
      <c r="H119" s="212">
        <v>318</v>
      </c>
      <c r="I119" s="226">
        <v>4.50297366185217E-2</v>
      </c>
      <c r="J119" s="212">
        <v>554</v>
      </c>
      <c r="K119" s="226">
        <v>7.8448031719059799E-2</v>
      </c>
      <c r="L119" s="212">
        <v>1753</v>
      </c>
      <c r="M119" s="226">
        <v>0.24822996318323401</v>
      </c>
      <c r="N119" s="212">
        <v>1268</v>
      </c>
      <c r="O119" s="226">
        <v>0.179552534692722</v>
      </c>
      <c r="P119" s="216">
        <v>4326</v>
      </c>
    </row>
    <row r="120" spans="1:16" ht="15">
      <c r="A120" s="209">
        <v>576</v>
      </c>
      <c r="B120" s="210" t="s">
        <v>169</v>
      </c>
      <c r="C120" s="225">
        <v>9280</v>
      </c>
      <c r="D120" s="212">
        <v>284</v>
      </c>
      <c r="E120" s="226">
        <v>3.0603448275862099E-2</v>
      </c>
      <c r="F120" s="212">
        <v>414</v>
      </c>
      <c r="G120" s="226">
        <v>4.4612068965517199E-2</v>
      </c>
      <c r="H120" s="212">
        <v>497</v>
      </c>
      <c r="I120" s="226">
        <v>5.3556034482758599E-2</v>
      </c>
      <c r="J120" s="212">
        <v>784</v>
      </c>
      <c r="K120" s="226">
        <v>8.4482758620689699E-2</v>
      </c>
      <c r="L120" s="212">
        <v>2115</v>
      </c>
      <c r="M120" s="226">
        <v>0.227909482758621</v>
      </c>
      <c r="N120" s="212">
        <v>1326</v>
      </c>
      <c r="O120" s="226">
        <v>0.142887931034483</v>
      </c>
      <c r="P120" s="216">
        <v>5420</v>
      </c>
    </row>
    <row r="121" spans="1:16" ht="15">
      <c r="A121" s="209">
        <v>642</v>
      </c>
      <c r="B121" s="210" t="s">
        <v>187</v>
      </c>
      <c r="C121" s="225">
        <v>19448</v>
      </c>
      <c r="D121" s="212">
        <v>830</v>
      </c>
      <c r="E121" s="226">
        <v>4.26779103249691E-2</v>
      </c>
      <c r="F121" s="212">
        <v>888</v>
      </c>
      <c r="G121" s="226">
        <v>4.5660222130810398E-2</v>
      </c>
      <c r="H121" s="212">
        <v>1198</v>
      </c>
      <c r="I121" s="226">
        <v>6.1600164541340999E-2</v>
      </c>
      <c r="J121" s="212">
        <v>1954</v>
      </c>
      <c r="K121" s="226">
        <v>0.100473056355409</v>
      </c>
      <c r="L121" s="212">
        <v>4737</v>
      </c>
      <c r="M121" s="226">
        <v>0.243572603866722</v>
      </c>
      <c r="N121" s="212">
        <v>2624</v>
      </c>
      <c r="O121" s="226">
        <v>0.13492389962978199</v>
      </c>
      <c r="P121" s="216">
        <v>12231</v>
      </c>
    </row>
    <row r="122" spans="1:16" ht="15">
      <c r="A122" s="209">
        <v>679</v>
      </c>
      <c r="B122" s="210" t="s">
        <v>946</v>
      </c>
      <c r="C122" s="225">
        <v>28051</v>
      </c>
      <c r="D122" s="212">
        <v>547</v>
      </c>
      <c r="E122" s="226">
        <v>1.9500196071441302E-2</v>
      </c>
      <c r="F122" s="212">
        <v>723</v>
      </c>
      <c r="G122" s="226">
        <v>2.57744821931482E-2</v>
      </c>
      <c r="H122" s="212">
        <v>996</v>
      </c>
      <c r="I122" s="226">
        <v>3.55067555523867E-2</v>
      </c>
      <c r="J122" s="212">
        <v>1552</v>
      </c>
      <c r="K122" s="226">
        <v>5.5327795800506202E-2</v>
      </c>
      <c r="L122" s="212">
        <v>4695</v>
      </c>
      <c r="M122" s="226">
        <v>0.16737371216712399</v>
      </c>
      <c r="N122" s="212">
        <v>3821</v>
      </c>
      <c r="O122" s="226">
        <v>0.13621617767637501</v>
      </c>
      <c r="P122" s="216">
        <v>12334</v>
      </c>
    </row>
    <row r="123" spans="1:16" ht="15">
      <c r="A123" s="209">
        <v>789</v>
      </c>
      <c r="B123" s="210" t="s">
        <v>232</v>
      </c>
      <c r="C123" s="225">
        <v>17270</v>
      </c>
      <c r="D123" s="212">
        <v>418</v>
      </c>
      <c r="E123" s="226">
        <v>2.4203821656050999E-2</v>
      </c>
      <c r="F123" s="212">
        <v>599</v>
      </c>
      <c r="G123" s="226">
        <v>3.4684423856398403E-2</v>
      </c>
      <c r="H123" s="212">
        <v>673</v>
      </c>
      <c r="I123" s="226">
        <v>3.8969310943833199E-2</v>
      </c>
      <c r="J123" s="212">
        <v>1297</v>
      </c>
      <c r="K123" s="226">
        <v>7.5101331789229897E-2</v>
      </c>
      <c r="L123" s="212">
        <v>3483</v>
      </c>
      <c r="M123" s="226">
        <v>0.201679212507238</v>
      </c>
      <c r="N123" s="212">
        <v>2638</v>
      </c>
      <c r="O123" s="226">
        <v>0.15275043427909701</v>
      </c>
      <c r="P123" s="216">
        <v>9108</v>
      </c>
    </row>
    <row r="124" spans="1:16" ht="15">
      <c r="A124" s="209">
        <v>792</v>
      </c>
      <c r="B124" s="210" t="s">
        <v>236</v>
      </c>
      <c r="C124" s="225">
        <v>6593</v>
      </c>
      <c r="D124" s="212">
        <v>174</v>
      </c>
      <c r="E124" s="226">
        <v>2.63916274836948E-2</v>
      </c>
      <c r="F124" s="212">
        <v>238</v>
      </c>
      <c r="G124" s="226">
        <v>3.6098892765053799E-2</v>
      </c>
      <c r="H124" s="212">
        <v>223</v>
      </c>
      <c r="I124" s="226">
        <v>3.3823752464735297E-2</v>
      </c>
      <c r="J124" s="212">
        <v>513</v>
      </c>
      <c r="K124" s="226">
        <v>7.7809798270893404E-2</v>
      </c>
      <c r="L124" s="212">
        <v>1178</v>
      </c>
      <c r="M124" s="226">
        <v>0.17867435158501399</v>
      </c>
      <c r="N124" s="212">
        <v>786</v>
      </c>
      <c r="O124" s="226">
        <v>0.11921735173669</v>
      </c>
      <c r="P124" s="216">
        <v>3112</v>
      </c>
    </row>
    <row r="125" spans="1:16" ht="15">
      <c r="A125" s="209">
        <v>809</v>
      </c>
      <c r="B125" s="210" t="s">
        <v>238</v>
      </c>
      <c r="C125" s="225">
        <v>11457</v>
      </c>
      <c r="D125" s="212">
        <v>132</v>
      </c>
      <c r="E125" s="226">
        <v>1.15213406650956E-2</v>
      </c>
      <c r="F125" s="212">
        <v>170</v>
      </c>
      <c r="G125" s="226">
        <v>1.48380902505019E-2</v>
      </c>
      <c r="H125" s="212">
        <v>212</v>
      </c>
      <c r="I125" s="226">
        <v>1.8503971371214099E-2</v>
      </c>
      <c r="J125" s="212">
        <v>464</v>
      </c>
      <c r="K125" s="226">
        <v>4.0499258095487503E-2</v>
      </c>
      <c r="L125" s="212">
        <v>1263</v>
      </c>
      <c r="M125" s="226">
        <v>0.110238282272846</v>
      </c>
      <c r="N125" s="212">
        <v>1193</v>
      </c>
      <c r="O125" s="226">
        <v>0.10412848040499301</v>
      </c>
      <c r="P125" s="216">
        <v>3434</v>
      </c>
    </row>
    <row r="126" spans="1:16" ht="15">
      <c r="A126" s="209">
        <v>847</v>
      </c>
      <c r="B126" s="210" t="s">
        <v>246</v>
      </c>
      <c r="C126" s="225">
        <v>32366</v>
      </c>
      <c r="D126" s="212">
        <v>2426</v>
      </c>
      <c r="E126" s="226">
        <v>7.4955199901130795E-2</v>
      </c>
      <c r="F126" s="212">
        <v>2652</v>
      </c>
      <c r="G126" s="226">
        <v>8.1937836000741504E-2</v>
      </c>
      <c r="H126" s="212">
        <v>2776</v>
      </c>
      <c r="I126" s="226">
        <v>8.5769016869554501E-2</v>
      </c>
      <c r="J126" s="212">
        <v>4528</v>
      </c>
      <c r="K126" s="226">
        <v>0.13989989495149199</v>
      </c>
      <c r="L126" s="212">
        <v>8838</v>
      </c>
      <c r="M126" s="226">
        <v>0.27306432676265202</v>
      </c>
      <c r="N126" s="212">
        <v>3875</v>
      </c>
      <c r="O126" s="226">
        <v>0.119724402150405</v>
      </c>
      <c r="P126" s="216">
        <v>25095</v>
      </c>
    </row>
    <row r="127" spans="1:16" ht="15">
      <c r="A127" s="209">
        <v>856</v>
      </c>
      <c r="B127" s="210" t="s">
        <v>251</v>
      </c>
      <c r="C127" s="225">
        <v>6966</v>
      </c>
      <c r="D127" s="212">
        <v>133</v>
      </c>
      <c r="E127" s="226">
        <v>1.90927361469997E-2</v>
      </c>
      <c r="F127" s="212">
        <v>171</v>
      </c>
      <c r="G127" s="226">
        <v>2.4547803617571098E-2</v>
      </c>
      <c r="H127" s="212">
        <v>222</v>
      </c>
      <c r="I127" s="226">
        <v>3.1869078380706302E-2</v>
      </c>
      <c r="J127" s="212">
        <v>336</v>
      </c>
      <c r="K127" s="226">
        <v>4.82342807924203E-2</v>
      </c>
      <c r="L127" s="212">
        <v>1120</v>
      </c>
      <c r="M127" s="226">
        <v>0.160780935974734</v>
      </c>
      <c r="N127" s="212">
        <v>894</v>
      </c>
      <c r="O127" s="226">
        <v>0.12833763996554701</v>
      </c>
      <c r="P127" s="216">
        <v>2876</v>
      </c>
    </row>
    <row r="128" spans="1:16" ht="15">
      <c r="A128" s="209">
        <v>861</v>
      </c>
      <c r="B128" s="210" t="s">
        <v>255</v>
      </c>
      <c r="C128" s="225">
        <v>12407</v>
      </c>
      <c r="D128" s="212">
        <v>276</v>
      </c>
      <c r="E128" s="226">
        <v>2.2245506568872399E-2</v>
      </c>
      <c r="F128" s="212">
        <v>284</v>
      </c>
      <c r="G128" s="226">
        <v>2.2890303860723799E-2</v>
      </c>
      <c r="H128" s="212">
        <v>400</v>
      </c>
      <c r="I128" s="226">
        <v>3.2239864592568702E-2</v>
      </c>
      <c r="J128" s="212">
        <v>803</v>
      </c>
      <c r="K128" s="226">
        <v>6.4721528169581696E-2</v>
      </c>
      <c r="L128" s="212">
        <v>2131</v>
      </c>
      <c r="M128" s="226">
        <v>0.17175787861691</v>
      </c>
      <c r="N128" s="212">
        <v>1592</v>
      </c>
      <c r="O128" s="226">
        <v>0.12831466107842299</v>
      </c>
      <c r="P128" s="216">
        <v>5486</v>
      </c>
    </row>
    <row r="129" spans="1:16">
      <c r="A129" s="205">
        <v>9</v>
      </c>
      <c r="B129" s="206" t="s">
        <v>863</v>
      </c>
      <c r="C129" s="207">
        <v>4209006</v>
      </c>
      <c r="D129" s="207">
        <v>70897</v>
      </c>
      <c r="E129" s="224">
        <v>1.6844119490445002E-2</v>
      </c>
      <c r="F129" s="207">
        <v>80963</v>
      </c>
      <c r="G129" s="224">
        <v>1.9235658015217798E-2</v>
      </c>
      <c r="H129" s="207">
        <v>88938</v>
      </c>
      <c r="I129" s="224">
        <v>2.1130404660862901E-2</v>
      </c>
      <c r="J129" s="207">
        <v>204127</v>
      </c>
      <c r="K129" s="224">
        <v>4.8497673797566497E-2</v>
      </c>
      <c r="L129" s="207">
        <v>474024</v>
      </c>
      <c r="M129" s="224">
        <v>0.11262136475928</v>
      </c>
      <c r="N129" s="207">
        <v>202445</v>
      </c>
      <c r="O129" s="224">
        <v>4.8098054505030401E-2</v>
      </c>
      <c r="P129" s="215">
        <v>1121394</v>
      </c>
    </row>
    <row r="130" spans="1:16" ht="15">
      <c r="A130" s="209">
        <v>1</v>
      </c>
      <c r="B130" s="210" t="s">
        <v>6</v>
      </c>
      <c r="C130" s="225">
        <v>2634570</v>
      </c>
      <c r="D130" s="212">
        <v>50300</v>
      </c>
      <c r="E130" s="226">
        <v>1.9092299692169901E-2</v>
      </c>
      <c r="F130" s="212">
        <v>57652</v>
      </c>
      <c r="G130" s="226">
        <v>2.1882887909601901E-2</v>
      </c>
      <c r="H130" s="212">
        <v>62913</v>
      </c>
      <c r="I130" s="226">
        <v>2.3879798221341599E-2</v>
      </c>
      <c r="J130" s="212">
        <v>147352</v>
      </c>
      <c r="K130" s="226">
        <v>5.5930189746334298E-2</v>
      </c>
      <c r="L130" s="212">
        <v>333737</v>
      </c>
      <c r="M130" s="226">
        <v>0.12667607996750899</v>
      </c>
      <c r="N130" s="212">
        <v>137383</v>
      </c>
      <c r="O130" s="226">
        <v>5.2146270548894098E-2</v>
      </c>
      <c r="P130" s="216">
        <v>789337</v>
      </c>
    </row>
    <row r="131" spans="1:16" ht="15">
      <c r="A131" s="209">
        <v>79</v>
      </c>
      <c r="B131" s="210" t="s">
        <v>41</v>
      </c>
      <c r="C131" s="225">
        <v>56505</v>
      </c>
      <c r="D131" s="212">
        <v>1176</v>
      </c>
      <c r="E131" s="226">
        <v>2.0812317494027101E-2</v>
      </c>
      <c r="F131" s="212">
        <v>1369</v>
      </c>
      <c r="G131" s="226">
        <v>2.4227944429696498E-2</v>
      </c>
      <c r="H131" s="212">
        <v>1618</v>
      </c>
      <c r="I131" s="226">
        <v>2.8634634103176699E-2</v>
      </c>
      <c r="J131" s="212">
        <v>3297</v>
      </c>
      <c r="K131" s="226">
        <v>5.8348818688611602E-2</v>
      </c>
      <c r="L131" s="212">
        <v>8791</v>
      </c>
      <c r="M131" s="226">
        <v>0.15557915228740801</v>
      </c>
      <c r="N131" s="212">
        <v>4525</v>
      </c>
      <c r="O131" s="226">
        <v>8.0081408724891598E-2</v>
      </c>
      <c r="P131" s="216">
        <v>20776</v>
      </c>
    </row>
    <row r="132" spans="1:16" ht="15">
      <c r="A132" s="209">
        <v>88</v>
      </c>
      <c r="B132" s="210" t="s">
        <v>45</v>
      </c>
      <c r="C132" s="225">
        <v>570329</v>
      </c>
      <c r="D132" s="212">
        <v>9332</v>
      </c>
      <c r="E132" s="226">
        <v>1.6362485512747899E-2</v>
      </c>
      <c r="F132" s="212">
        <v>9951</v>
      </c>
      <c r="G132" s="226">
        <v>1.74478239752844E-2</v>
      </c>
      <c r="H132" s="212">
        <v>11149</v>
      </c>
      <c r="I132" s="226">
        <v>1.9548365943166099E-2</v>
      </c>
      <c r="J132" s="212">
        <v>24216</v>
      </c>
      <c r="K132" s="226">
        <v>4.2459703083658699E-2</v>
      </c>
      <c r="L132" s="212">
        <v>56152</v>
      </c>
      <c r="M132" s="226">
        <v>9.8455452905252899E-2</v>
      </c>
      <c r="N132" s="212">
        <v>23193</v>
      </c>
      <c r="O132" s="226">
        <v>4.0666001553489303E-2</v>
      </c>
      <c r="P132" s="216">
        <v>133993</v>
      </c>
    </row>
    <row r="133" spans="1:16" ht="15">
      <c r="A133" s="209">
        <v>129</v>
      </c>
      <c r="B133" s="210" t="s">
        <v>947</v>
      </c>
      <c r="C133" s="225">
        <v>86667</v>
      </c>
      <c r="D133" s="212">
        <v>1229</v>
      </c>
      <c r="E133" s="226">
        <v>1.41807146895589E-2</v>
      </c>
      <c r="F133" s="212">
        <v>1311</v>
      </c>
      <c r="G133" s="226">
        <v>1.51268648966735E-2</v>
      </c>
      <c r="H133" s="212">
        <v>1424</v>
      </c>
      <c r="I133" s="226">
        <v>1.6430706035746E-2</v>
      </c>
      <c r="J133" s="212">
        <v>3376</v>
      </c>
      <c r="K133" s="226">
        <v>3.8953696331937203E-2</v>
      </c>
      <c r="L133" s="212">
        <v>8856</v>
      </c>
      <c r="M133" s="226">
        <v>0.102184222368376</v>
      </c>
      <c r="N133" s="212">
        <v>4923</v>
      </c>
      <c r="O133" s="226">
        <v>5.6803627678355097E-2</v>
      </c>
      <c r="P133" s="216">
        <v>21119</v>
      </c>
    </row>
    <row r="134" spans="1:16" ht="15">
      <c r="A134" s="209">
        <v>212</v>
      </c>
      <c r="B134" s="210" t="s">
        <v>90</v>
      </c>
      <c r="C134" s="225">
        <v>84787</v>
      </c>
      <c r="D134" s="212">
        <v>989</v>
      </c>
      <c r="E134" s="226">
        <v>1.1664524042600899E-2</v>
      </c>
      <c r="F134" s="212">
        <v>1193</v>
      </c>
      <c r="G134" s="226">
        <v>1.4070553268779399E-2</v>
      </c>
      <c r="H134" s="212">
        <v>1511</v>
      </c>
      <c r="I134" s="226">
        <v>1.7821128238998899E-2</v>
      </c>
      <c r="J134" s="212">
        <v>3127</v>
      </c>
      <c r="K134" s="226">
        <v>3.6880653873824998E-2</v>
      </c>
      <c r="L134" s="212">
        <v>8592</v>
      </c>
      <c r="M134" s="226">
        <v>0.10133628976140199</v>
      </c>
      <c r="N134" s="212">
        <v>4413</v>
      </c>
      <c r="O134" s="226">
        <v>5.2048073407479897E-2</v>
      </c>
      <c r="P134" s="216">
        <v>19825</v>
      </c>
    </row>
    <row r="135" spans="1:16" ht="15">
      <c r="A135" s="209">
        <v>266</v>
      </c>
      <c r="B135" s="210" t="s">
        <v>104</v>
      </c>
      <c r="C135" s="225">
        <v>250012</v>
      </c>
      <c r="D135" s="212">
        <v>1359</v>
      </c>
      <c r="E135" s="226">
        <v>5.4357390845239401E-3</v>
      </c>
      <c r="F135" s="212">
        <v>1974</v>
      </c>
      <c r="G135" s="226">
        <v>7.8956210101915093E-3</v>
      </c>
      <c r="H135" s="212">
        <v>2150</v>
      </c>
      <c r="I135" s="226">
        <v>8.5995872198134492E-3</v>
      </c>
      <c r="J135" s="212">
        <v>4763</v>
      </c>
      <c r="K135" s="226">
        <v>1.9051085547893701E-2</v>
      </c>
      <c r="L135" s="212">
        <v>12234</v>
      </c>
      <c r="M135" s="226">
        <v>4.8933651184743097E-2</v>
      </c>
      <c r="N135" s="212">
        <v>6463</v>
      </c>
      <c r="O135" s="226">
        <v>2.58507591635601E-2</v>
      </c>
      <c r="P135" s="216">
        <v>28943</v>
      </c>
    </row>
    <row r="136" spans="1:16" ht="15">
      <c r="A136" s="209">
        <v>308</v>
      </c>
      <c r="B136" s="210" t="s">
        <v>112</v>
      </c>
      <c r="C136" s="225">
        <v>56312</v>
      </c>
      <c r="D136" s="212">
        <v>950</v>
      </c>
      <c r="E136" s="226">
        <v>1.6870294075863001E-2</v>
      </c>
      <c r="F136" s="212">
        <v>1093</v>
      </c>
      <c r="G136" s="226">
        <v>1.9409717289387701E-2</v>
      </c>
      <c r="H136" s="212">
        <v>1256</v>
      </c>
      <c r="I136" s="226">
        <v>2.230430458872E-2</v>
      </c>
      <c r="J136" s="212">
        <v>2429</v>
      </c>
      <c r="K136" s="226">
        <v>4.3134678221338298E-2</v>
      </c>
      <c r="L136" s="212">
        <v>6461</v>
      </c>
      <c r="M136" s="226">
        <v>0.114735757920159</v>
      </c>
      <c r="N136" s="212">
        <v>3309</v>
      </c>
      <c r="O136" s="226">
        <v>5.8761897996874597E-2</v>
      </c>
      <c r="P136" s="216">
        <v>15498</v>
      </c>
    </row>
    <row r="137" spans="1:16" ht="15">
      <c r="A137" s="209">
        <v>360</v>
      </c>
      <c r="B137" s="210" t="s">
        <v>948</v>
      </c>
      <c r="C137" s="225">
        <v>301428</v>
      </c>
      <c r="D137" s="212">
        <v>4095</v>
      </c>
      <c r="E137" s="226">
        <v>1.35853338110594E-2</v>
      </c>
      <c r="F137" s="212">
        <v>4538</v>
      </c>
      <c r="G137" s="226">
        <v>1.50550048436111E-2</v>
      </c>
      <c r="H137" s="212">
        <v>4935</v>
      </c>
      <c r="I137" s="226">
        <v>1.6372068951789501E-2</v>
      </c>
      <c r="J137" s="212">
        <v>11347</v>
      </c>
      <c r="K137" s="226">
        <v>3.7644147192696098E-2</v>
      </c>
      <c r="L137" s="212">
        <v>28626</v>
      </c>
      <c r="M137" s="226">
        <v>9.4967952545881598E-2</v>
      </c>
      <c r="N137" s="212">
        <v>12957</v>
      </c>
      <c r="O137" s="226">
        <v>4.2985389545762198E-2</v>
      </c>
      <c r="P137" s="216">
        <v>66498</v>
      </c>
    </row>
    <row r="138" spans="1:16" ht="15">
      <c r="A138" s="209">
        <v>380</v>
      </c>
      <c r="B138" s="210" t="s">
        <v>139</v>
      </c>
      <c r="C138" s="225">
        <v>78143</v>
      </c>
      <c r="D138" s="212">
        <v>693</v>
      </c>
      <c r="E138" s="226">
        <v>8.8683567306092701E-3</v>
      </c>
      <c r="F138" s="212">
        <v>814</v>
      </c>
      <c r="G138" s="226">
        <v>1.0416799969287099E-2</v>
      </c>
      <c r="H138" s="212">
        <v>938</v>
      </c>
      <c r="I138" s="226">
        <v>1.20036343626428E-2</v>
      </c>
      <c r="J138" s="212">
        <v>1981</v>
      </c>
      <c r="K138" s="226">
        <v>2.53509591390144E-2</v>
      </c>
      <c r="L138" s="212">
        <v>5190</v>
      </c>
      <c r="M138" s="226">
        <v>6.6416697592874593E-2</v>
      </c>
      <c r="N138" s="212">
        <v>2965</v>
      </c>
      <c r="O138" s="226">
        <v>3.7943257873385997E-2</v>
      </c>
      <c r="P138" s="216">
        <v>12581</v>
      </c>
    </row>
    <row r="139" spans="1:16" ht="15">
      <c r="A139" s="209">
        <v>631</v>
      </c>
      <c r="B139" s="210" t="s">
        <v>185</v>
      </c>
      <c r="C139" s="225">
        <v>90253</v>
      </c>
      <c r="D139" s="212">
        <v>774</v>
      </c>
      <c r="E139" s="226">
        <v>8.5758922141092302E-3</v>
      </c>
      <c r="F139" s="212">
        <v>1068</v>
      </c>
      <c r="G139" s="226">
        <v>1.18334016597786E-2</v>
      </c>
      <c r="H139" s="212">
        <v>1044</v>
      </c>
      <c r="I139" s="226">
        <v>1.1567482521356601E-2</v>
      </c>
      <c r="J139" s="212">
        <v>2239</v>
      </c>
      <c r="K139" s="226">
        <v>2.4808039621951598E-2</v>
      </c>
      <c r="L139" s="212">
        <v>5385</v>
      </c>
      <c r="M139" s="226">
        <v>5.9665606683434298E-2</v>
      </c>
      <c r="N139" s="212">
        <v>2314</v>
      </c>
      <c r="O139" s="226">
        <v>2.5639036929520399E-2</v>
      </c>
      <c r="P139" s="216">
        <v>12824</v>
      </c>
    </row>
    <row r="140" spans="1:16">
      <c r="B140" s="218"/>
    </row>
    <row r="141" spans="1:16">
      <c r="A141" s="189" t="s">
        <v>541</v>
      </c>
      <c r="B141" s="785" t="s">
        <v>968</v>
      </c>
      <c r="C141" s="786"/>
      <c r="D141" s="786"/>
      <c r="E141" s="994" t="s">
        <v>509</v>
      </c>
      <c r="F141" s="994"/>
      <c r="G141" s="994"/>
      <c r="H141" s="994"/>
      <c r="I141" s="994"/>
      <c r="J141" s="994"/>
      <c r="K141" s="994"/>
      <c r="L141" s="994"/>
      <c r="M141" s="995"/>
    </row>
    <row r="142" spans="1:16">
      <c r="A142" s="177" t="s">
        <v>544</v>
      </c>
      <c r="B142" s="803" t="s">
        <v>545</v>
      </c>
      <c r="C142" s="804"/>
      <c r="D142" s="804"/>
      <c r="E142" s="804"/>
      <c r="F142" s="804"/>
      <c r="G142" s="804"/>
      <c r="H142" s="804"/>
      <c r="I142" s="804"/>
      <c r="J142" s="804"/>
      <c r="K142" s="804"/>
      <c r="L142" s="804"/>
      <c r="M142" s="842"/>
    </row>
    <row r="143" spans="1:16">
      <c r="A143" s="191" t="s">
        <v>546</v>
      </c>
      <c r="B143" s="258" t="s">
        <v>547</v>
      </c>
      <c r="C143" s="259"/>
      <c r="D143" s="259"/>
      <c r="E143" s="259"/>
      <c r="F143" s="259"/>
      <c r="G143" s="259"/>
      <c r="H143" s="259"/>
      <c r="I143" s="259"/>
      <c r="J143" s="259"/>
      <c r="K143" s="259"/>
      <c r="L143" s="259"/>
      <c r="M143" s="260"/>
    </row>
    <row r="144" spans="1:16">
      <c r="B144" s="221"/>
    </row>
  </sheetData>
  <sheetProtection autoFilter="0"/>
  <mergeCells count="9">
    <mergeCell ref="P2:P4"/>
    <mergeCell ref="D2:O3"/>
    <mergeCell ref="D1:O1"/>
    <mergeCell ref="B141:D141"/>
    <mergeCell ref="E141:M141"/>
    <mergeCell ref="B142:M142"/>
    <mergeCell ref="A2:A5"/>
    <mergeCell ref="B2:B4"/>
    <mergeCell ref="C2:C4"/>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T143"/>
  <sheetViews>
    <sheetView showGridLines="0" zoomScaleNormal="100" zoomScaleSheetLayoutView="98" workbookViewId="0">
      <pane xSplit="2" ySplit="4" topLeftCell="C5" activePane="bottomRight" state="frozen"/>
      <selection pane="topRight"/>
      <selection pane="bottomLeft"/>
      <selection pane="bottomRight" activeCell="T1" sqref="T1:XFD1048576"/>
    </sheetView>
  </sheetViews>
  <sheetFormatPr baseColWidth="10" defaultColWidth="0" defaultRowHeight="12.75"/>
  <cols>
    <col min="1" max="1" width="4.42578125" customWidth="1"/>
    <col min="2" max="2" width="23.5703125" style="193" customWidth="1"/>
    <col min="3" max="3" width="23.5703125" style="233" customWidth="1"/>
    <col min="4" max="17" width="11.42578125" style="233" customWidth="1"/>
    <col min="18" max="18" width="18.85546875" style="234" customWidth="1"/>
    <col min="19" max="19" width="11.42578125" style="24" customWidth="1"/>
    <col min="20" max="20" width="0" style="24" hidden="1" customWidth="1"/>
    <col min="21" max="16384" width="11.42578125" style="24" hidden="1"/>
  </cols>
  <sheetData>
    <row r="1" spans="1:20" ht="68.25" customHeight="1">
      <c r="A1" s="235"/>
      <c r="B1" s="236"/>
      <c r="C1" s="1002" t="s">
        <v>969</v>
      </c>
      <c r="D1" s="1002"/>
      <c r="E1" s="1002"/>
      <c r="F1" s="1002"/>
      <c r="G1" s="1002"/>
      <c r="H1" s="1002"/>
      <c r="I1" s="1002"/>
      <c r="J1" s="1002"/>
      <c r="K1" s="1002"/>
      <c r="L1" s="1002"/>
      <c r="M1" s="1002"/>
      <c r="N1" s="1002"/>
      <c r="O1" s="1002"/>
      <c r="P1" s="1002"/>
      <c r="Q1" s="1003"/>
      <c r="R1" s="248" t="s">
        <v>509</v>
      </c>
      <c r="S1" s="168" t="s">
        <v>530</v>
      </c>
    </row>
    <row r="2" spans="1:20" ht="15" customHeight="1">
      <c r="A2" s="1001"/>
      <c r="B2" s="960" t="s">
        <v>905</v>
      </c>
      <c r="C2" s="998" t="s">
        <v>524</v>
      </c>
      <c r="D2" s="1000" t="s">
        <v>951</v>
      </c>
      <c r="E2" s="1000"/>
      <c r="F2" s="1000"/>
      <c r="G2" s="1000"/>
      <c r="H2" s="1000"/>
      <c r="I2" s="1000"/>
      <c r="J2" s="1000"/>
      <c r="K2" s="1000"/>
      <c r="L2" s="1000"/>
      <c r="M2" s="1000"/>
      <c r="N2" s="1000"/>
      <c r="O2" s="1000"/>
      <c r="P2" s="1000"/>
      <c r="Q2" s="1000"/>
      <c r="R2" s="960" t="s">
        <v>952</v>
      </c>
    </row>
    <row r="3" spans="1:20" ht="18.75" customHeight="1">
      <c r="A3" s="1001"/>
      <c r="B3" s="960"/>
      <c r="C3" s="998"/>
      <c r="D3" s="199" t="s">
        <v>953</v>
      </c>
      <c r="E3" s="199" t="s">
        <v>688</v>
      </c>
      <c r="F3" s="199" t="s">
        <v>954</v>
      </c>
      <c r="G3" s="199" t="s">
        <v>688</v>
      </c>
      <c r="H3" s="199" t="s">
        <v>955</v>
      </c>
      <c r="I3" s="199" t="s">
        <v>688</v>
      </c>
      <c r="J3" s="199" t="s">
        <v>956</v>
      </c>
      <c r="K3" s="199" t="s">
        <v>688</v>
      </c>
      <c r="L3" s="199" t="s">
        <v>957</v>
      </c>
      <c r="M3" s="199" t="s">
        <v>688</v>
      </c>
      <c r="N3" s="199" t="s">
        <v>958</v>
      </c>
      <c r="O3" s="199" t="s">
        <v>688</v>
      </c>
      <c r="P3" s="199" t="s">
        <v>959</v>
      </c>
      <c r="Q3" s="199" t="s">
        <v>688</v>
      </c>
      <c r="R3" s="960"/>
    </row>
    <row r="4" spans="1:20" ht="20.25" customHeight="1">
      <c r="A4" s="1001"/>
      <c r="B4" s="201" t="s">
        <v>928</v>
      </c>
      <c r="C4" s="202">
        <v>6951825</v>
      </c>
      <c r="D4" s="238">
        <v>24530</v>
      </c>
      <c r="E4" s="239">
        <v>0.61147427869467097</v>
      </c>
      <c r="F4" s="238">
        <v>116108</v>
      </c>
      <c r="G4" s="239">
        <v>2.8942949674146301</v>
      </c>
      <c r="H4" s="238">
        <v>400380</v>
      </c>
      <c r="I4" s="239">
        <v>9.9805165798521092</v>
      </c>
      <c r="J4" s="238">
        <v>1964015</v>
      </c>
      <c r="K4" s="246">
        <v>48.958200386078801</v>
      </c>
      <c r="L4" s="238">
        <v>745306</v>
      </c>
      <c r="M4" s="246">
        <v>18.578697462568702</v>
      </c>
      <c r="N4" s="238">
        <v>652275</v>
      </c>
      <c r="O4" s="247">
        <v>16.259656956199201</v>
      </c>
      <c r="P4" s="238">
        <v>109002</v>
      </c>
      <c r="Q4" s="246">
        <v>2.7171593691918701</v>
      </c>
      <c r="R4" s="249">
        <v>4011616</v>
      </c>
    </row>
    <row r="5" spans="1:20" ht="24.75" customHeight="1">
      <c r="A5" s="240">
        <v>1</v>
      </c>
      <c r="B5" s="206" t="s">
        <v>532</v>
      </c>
      <c r="C5" s="207">
        <v>112011</v>
      </c>
      <c r="D5" s="207">
        <v>194</v>
      </c>
      <c r="E5" s="241">
        <v>0.74831243972998995</v>
      </c>
      <c r="F5" s="207">
        <v>912</v>
      </c>
      <c r="G5" s="241">
        <v>3.5178399228543902</v>
      </c>
      <c r="H5" s="207">
        <v>2821</v>
      </c>
      <c r="I5" s="241">
        <v>10.8813886210222</v>
      </c>
      <c r="J5" s="207">
        <v>13849</v>
      </c>
      <c r="K5" s="241">
        <v>53.419479267116699</v>
      </c>
      <c r="L5" s="207">
        <v>5283</v>
      </c>
      <c r="M5" s="241">
        <v>20.378013500482201</v>
      </c>
      <c r="N5" s="207">
        <v>2581</v>
      </c>
      <c r="O5" s="241">
        <v>9.9556412729026</v>
      </c>
      <c r="P5" s="207">
        <v>285</v>
      </c>
      <c r="Q5" s="241">
        <v>1.0993249758920001</v>
      </c>
      <c r="R5" s="215">
        <v>25925</v>
      </c>
      <c r="S5"/>
      <c r="T5"/>
    </row>
    <row r="6" spans="1:20" ht="15">
      <c r="A6" s="210">
        <v>142</v>
      </c>
      <c r="B6" s="210" t="s">
        <v>67</v>
      </c>
      <c r="C6" s="225">
        <v>4850</v>
      </c>
      <c r="D6" s="242">
        <v>4</v>
      </c>
      <c r="E6" s="243">
        <v>0.50825921219822101</v>
      </c>
      <c r="F6" s="242">
        <v>17</v>
      </c>
      <c r="G6" s="243">
        <v>2.1601016518424401</v>
      </c>
      <c r="H6" s="242">
        <v>74</v>
      </c>
      <c r="I6" s="243">
        <v>9.4027954256670903</v>
      </c>
      <c r="J6" s="242">
        <v>366</v>
      </c>
      <c r="K6" s="243">
        <v>46.505717916137201</v>
      </c>
      <c r="L6" s="242">
        <v>148</v>
      </c>
      <c r="M6" s="243">
        <v>18.805590851334198</v>
      </c>
      <c r="N6" s="242">
        <v>152</v>
      </c>
      <c r="O6" s="243">
        <v>19.313850063532399</v>
      </c>
      <c r="P6" s="242">
        <v>26</v>
      </c>
      <c r="Q6" s="243">
        <v>3.3036848792884399</v>
      </c>
      <c r="R6" s="216">
        <v>787</v>
      </c>
      <c r="S6"/>
      <c r="T6"/>
    </row>
    <row r="7" spans="1:20" ht="15">
      <c r="A7" s="210">
        <v>425</v>
      </c>
      <c r="B7" s="210" t="s">
        <v>147</v>
      </c>
      <c r="C7" s="225">
        <v>8785</v>
      </c>
      <c r="D7" s="242">
        <v>17</v>
      </c>
      <c r="E7" s="243">
        <v>0.78232857800276101</v>
      </c>
      <c r="F7" s="242">
        <v>73</v>
      </c>
      <c r="G7" s="243">
        <v>3.3594109526000899</v>
      </c>
      <c r="H7" s="242">
        <v>247</v>
      </c>
      <c r="I7" s="243">
        <v>11.3667740450989</v>
      </c>
      <c r="J7" s="242">
        <v>1248</v>
      </c>
      <c r="K7" s="243">
        <v>57.432121491026201</v>
      </c>
      <c r="L7" s="242">
        <v>373</v>
      </c>
      <c r="M7" s="243">
        <v>17.165209387942902</v>
      </c>
      <c r="N7" s="242">
        <v>186</v>
      </c>
      <c r="O7" s="243">
        <v>8.5595950299125594</v>
      </c>
      <c r="P7" s="242">
        <v>29</v>
      </c>
      <c r="Q7" s="243">
        <v>1.3345605154164699</v>
      </c>
      <c r="R7" s="216">
        <v>2173</v>
      </c>
      <c r="S7"/>
      <c r="T7"/>
    </row>
    <row r="8" spans="1:20" ht="15">
      <c r="A8" s="210">
        <v>579</v>
      </c>
      <c r="B8" s="210" t="s">
        <v>171</v>
      </c>
      <c r="C8" s="225">
        <v>42468</v>
      </c>
      <c r="D8" s="242">
        <v>104</v>
      </c>
      <c r="E8" s="243">
        <v>0.69356452150716896</v>
      </c>
      <c r="F8" s="242">
        <v>543</v>
      </c>
      <c r="G8" s="243">
        <v>3.62120706902301</v>
      </c>
      <c r="H8" s="242">
        <v>1682</v>
      </c>
      <c r="I8" s="243">
        <v>11.2170723574525</v>
      </c>
      <c r="J8" s="242">
        <v>7675</v>
      </c>
      <c r="K8" s="243">
        <v>51.183727909303101</v>
      </c>
      <c r="L8" s="242">
        <v>3233</v>
      </c>
      <c r="M8" s="243">
        <v>21.560520173391101</v>
      </c>
      <c r="N8" s="242">
        <v>1586</v>
      </c>
      <c r="O8" s="243">
        <v>10.576858952984299</v>
      </c>
      <c r="P8" s="242">
        <v>172</v>
      </c>
      <c r="Q8" s="243">
        <v>1.1470490163387801</v>
      </c>
      <c r="R8" s="216">
        <v>14995</v>
      </c>
      <c r="S8"/>
      <c r="T8"/>
    </row>
    <row r="9" spans="1:20" ht="15">
      <c r="A9" s="210">
        <v>585</v>
      </c>
      <c r="B9" s="210" t="s">
        <v>173</v>
      </c>
      <c r="C9" s="225">
        <v>15350</v>
      </c>
      <c r="D9" s="242">
        <v>14</v>
      </c>
      <c r="E9" s="243">
        <v>0.53151100987091904</v>
      </c>
      <c r="F9" s="242">
        <v>90</v>
      </c>
      <c r="G9" s="243">
        <v>3.4168564920273301</v>
      </c>
      <c r="H9" s="242">
        <v>249</v>
      </c>
      <c r="I9" s="243">
        <v>9.4533029612756305</v>
      </c>
      <c r="J9" s="242">
        <v>1240</v>
      </c>
      <c r="K9" s="243">
        <v>47.076689445709903</v>
      </c>
      <c r="L9" s="242">
        <v>653</v>
      </c>
      <c r="M9" s="243">
        <v>24.791192103265001</v>
      </c>
      <c r="N9" s="242">
        <v>351</v>
      </c>
      <c r="O9" s="243">
        <v>13.3257403189066</v>
      </c>
      <c r="P9" s="242">
        <v>37</v>
      </c>
      <c r="Q9" s="243">
        <v>1.4047076689445701</v>
      </c>
      <c r="R9" s="216">
        <v>2634</v>
      </c>
      <c r="S9"/>
      <c r="T9"/>
    </row>
    <row r="10" spans="1:20" ht="15">
      <c r="A10" s="210">
        <v>591</v>
      </c>
      <c r="B10" s="210" t="s">
        <v>175</v>
      </c>
      <c r="C10" s="225">
        <v>19688</v>
      </c>
      <c r="D10" s="242">
        <v>43</v>
      </c>
      <c r="E10" s="243">
        <v>1.06646825396825</v>
      </c>
      <c r="F10" s="242">
        <v>150</v>
      </c>
      <c r="G10" s="243">
        <v>3.7202380952380998</v>
      </c>
      <c r="H10" s="242">
        <v>462</v>
      </c>
      <c r="I10" s="243">
        <v>11.4583333333333</v>
      </c>
      <c r="J10" s="242">
        <v>2468</v>
      </c>
      <c r="K10" s="243">
        <v>61.210317460317498</v>
      </c>
      <c r="L10" s="242">
        <v>642</v>
      </c>
      <c r="M10" s="243">
        <v>15.922619047618999</v>
      </c>
      <c r="N10" s="242">
        <v>251</v>
      </c>
      <c r="O10" s="243">
        <v>6.2251984126984103</v>
      </c>
      <c r="P10" s="242">
        <v>16</v>
      </c>
      <c r="Q10" s="243">
        <v>0.39682539682539703</v>
      </c>
      <c r="R10" s="216">
        <v>4032</v>
      </c>
      <c r="S10"/>
      <c r="T10"/>
    </row>
    <row r="11" spans="1:20" ht="15">
      <c r="A11" s="210">
        <v>893</v>
      </c>
      <c r="B11" s="210" t="s">
        <v>265</v>
      </c>
      <c r="C11" s="225">
        <v>20870</v>
      </c>
      <c r="D11" s="242">
        <v>12</v>
      </c>
      <c r="E11" s="243">
        <v>0.92024539877300604</v>
      </c>
      <c r="F11" s="242">
        <v>39</v>
      </c>
      <c r="G11" s="243">
        <v>2.9907975460122702</v>
      </c>
      <c r="H11" s="242">
        <v>107</v>
      </c>
      <c r="I11" s="243">
        <v>8.2055214723926397</v>
      </c>
      <c r="J11" s="242">
        <v>852</v>
      </c>
      <c r="K11" s="243">
        <v>65.337423312883402</v>
      </c>
      <c r="L11" s="242">
        <v>234</v>
      </c>
      <c r="M11" s="243">
        <v>17.944785276073599</v>
      </c>
      <c r="N11" s="242">
        <v>55</v>
      </c>
      <c r="O11" s="243">
        <v>4.2177914110429402</v>
      </c>
      <c r="P11" s="242">
        <v>5</v>
      </c>
      <c r="Q11" s="243">
        <v>0.38343558282208601</v>
      </c>
      <c r="R11" s="216">
        <v>1304</v>
      </c>
      <c r="S11"/>
      <c r="T11"/>
    </row>
    <row r="12" spans="1:20">
      <c r="A12" s="240">
        <v>2</v>
      </c>
      <c r="B12" s="206" t="s">
        <v>533</v>
      </c>
      <c r="C12" s="244">
        <v>270335</v>
      </c>
      <c r="D12" s="244">
        <v>327</v>
      </c>
      <c r="E12" s="245">
        <v>0.92318116371643899</v>
      </c>
      <c r="F12" s="244">
        <v>1569</v>
      </c>
      <c r="G12" s="245">
        <v>4.4295756754467703</v>
      </c>
      <c r="H12" s="244">
        <v>4365</v>
      </c>
      <c r="I12" s="245">
        <v>12.323198102820401</v>
      </c>
      <c r="J12" s="244">
        <v>20813</v>
      </c>
      <c r="K12" s="245">
        <v>58.758928319358603</v>
      </c>
      <c r="L12" s="244">
        <v>5669</v>
      </c>
      <c r="M12" s="245">
        <v>16.0046300217385</v>
      </c>
      <c r="N12" s="244">
        <v>2428</v>
      </c>
      <c r="O12" s="245">
        <v>6.85469072019424</v>
      </c>
      <c r="P12" s="244">
        <v>250</v>
      </c>
      <c r="Q12" s="245">
        <v>0.70579599672510696</v>
      </c>
      <c r="R12" s="250">
        <v>35421</v>
      </c>
      <c r="S12"/>
      <c r="T12"/>
    </row>
    <row r="13" spans="1:20" ht="15">
      <c r="A13" s="210">
        <v>120</v>
      </c>
      <c r="B13" s="210" t="s">
        <v>57</v>
      </c>
      <c r="C13" s="225">
        <v>31368</v>
      </c>
      <c r="D13" s="242">
        <v>4</v>
      </c>
      <c r="E13" s="243">
        <v>0.28943560057887102</v>
      </c>
      <c r="F13" s="242">
        <v>68</v>
      </c>
      <c r="G13" s="243">
        <v>4.9204052098408102</v>
      </c>
      <c r="H13" s="242">
        <v>121</v>
      </c>
      <c r="I13" s="243">
        <v>8.7554269175108494</v>
      </c>
      <c r="J13" s="242">
        <v>878</v>
      </c>
      <c r="K13" s="243">
        <v>63.531114327062198</v>
      </c>
      <c r="L13" s="242">
        <v>229</v>
      </c>
      <c r="M13" s="243">
        <v>16.570188133140402</v>
      </c>
      <c r="N13" s="242">
        <v>74</v>
      </c>
      <c r="O13" s="243">
        <v>5.3545586107091196</v>
      </c>
      <c r="P13" s="242">
        <v>8</v>
      </c>
      <c r="Q13" s="243">
        <v>0.57887120115774204</v>
      </c>
      <c r="R13" s="216">
        <v>1382</v>
      </c>
      <c r="S13"/>
      <c r="T13"/>
    </row>
    <row r="14" spans="1:20" ht="15">
      <c r="A14" s="210">
        <v>154</v>
      </c>
      <c r="B14" s="210" t="s">
        <v>77</v>
      </c>
      <c r="C14" s="225">
        <v>98488</v>
      </c>
      <c r="D14" s="242">
        <v>191</v>
      </c>
      <c r="E14" s="243">
        <v>0.94925699517916595</v>
      </c>
      <c r="F14" s="242">
        <v>885</v>
      </c>
      <c r="G14" s="243">
        <v>4.3983897420605302</v>
      </c>
      <c r="H14" s="242">
        <v>2541</v>
      </c>
      <c r="I14" s="243">
        <v>12.6285969882213</v>
      </c>
      <c r="J14" s="242">
        <v>11416</v>
      </c>
      <c r="K14" s="243">
        <v>56.736742706624902</v>
      </c>
      <c r="L14" s="242">
        <v>3421</v>
      </c>
      <c r="M14" s="243">
        <v>17.0021370707221</v>
      </c>
      <c r="N14" s="242">
        <v>1524</v>
      </c>
      <c r="O14" s="243">
        <v>7.5741762337856002</v>
      </c>
      <c r="P14" s="242">
        <v>143</v>
      </c>
      <c r="Q14" s="243">
        <v>0.71070026340639103</v>
      </c>
      <c r="R14" s="216">
        <v>20121</v>
      </c>
      <c r="S14"/>
      <c r="T14"/>
    </row>
    <row r="15" spans="1:20" ht="15">
      <c r="A15" s="210">
        <v>250</v>
      </c>
      <c r="B15" s="210" t="s">
        <v>99</v>
      </c>
      <c r="C15" s="225">
        <v>56681</v>
      </c>
      <c r="D15" s="242">
        <v>89</v>
      </c>
      <c r="E15" s="243">
        <v>1.00804168082456</v>
      </c>
      <c r="F15" s="242">
        <v>399</v>
      </c>
      <c r="G15" s="243">
        <v>4.5191980971797499</v>
      </c>
      <c r="H15" s="242">
        <v>1278</v>
      </c>
      <c r="I15" s="243">
        <v>14.475025484199801</v>
      </c>
      <c r="J15" s="242">
        <v>5156</v>
      </c>
      <c r="K15" s="243">
        <v>58.3984596217012</v>
      </c>
      <c r="L15" s="242">
        <v>1258</v>
      </c>
      <c r="M15" s="243">
        <v>14.2484992637898</v>
      </c>
      <c r="N15" s="242">
        <v>566</v>
      </c>
      <c r="O15" s="243">
        <v>6.4106920376033498</v>
      </c>
      <c r="P15" s="242">
        <v>83</v>
      </c>
      <c r="Q15" s="243">
        <v>0.940083814701552</v>
      </c>
      <c r="R15" s="216">
        <v>8829</v>
      </c>
      <c r="S15"/>
      <c r="T15"/>
    </row>
    <row r="16" spans="1:20" ht="15">
      <c r="A16" s="210">
        <v>495</v>
      </c>
      <c r="B16" s="210" t="s">
        <v>161</v>
      </c>
      <c r="C16" s="225">
        <v>28100</v>
      </c>
      <c r="D16" s="242">
        <v>14</v>
      </c>
      <c r="E16" s="243">
        <v>1.06626047220107</v>
      </c>
      <c r="F16" s="242">
        <v>63</v>
      </c>
      <c r="G16" s="243">
        <v>4.7981721249048004</v>
      </c>
      <c r="H16" s="242">
        <v>103</v>
      </c>
      <c r="I16" s="243">
        <v>7.8446306169078497</v>
      </c>
      <c r="J16" s="242">
        <v>868</v>
      </c>
      <c r="K16" s="243">
        <v>66.108149276466094</v>
      </c>
      <c r="L16" s="242">
        <v>205</v>
      </c>
      <c r="M16" s="243">
        <v>15.6130997715156</v>
      </c>
      <c r="N16" s="242">
        <v>59</v>
      </c>
      <c r="O16" s="243">
        <v>4.4935262757044896</v>
      </c>
      <c r="P16" s="242">
        <v>1</v>
      </c>
      <c r="Q16" s="243">
        <v>7.6161462300076199E-2</v>
      </c>
      <c r="R16" s="216">
        <v>1313</v>
      </c>
      <c r="S16"/>
      <c r="T16"/>
    </row>
    <row r="17" spans="1:20" ht="15">
      <c r="A17" s="210">
        <v>790</v>
      </c>
      <c r="B17" s="210" t="s">
        <v>234</v>
      </c>
      <c r="C17" s="225">
        <v>29306</v>
      </c>
      <c r="D17" s="242">
        <v>8</v>
      </c>
      <c r="E17" s="243">
        <v>0.40160642570281102</v>
      </c>
      <c r="F17" s="242">
        <v>70</v>
      </c>
      <c r="G17" s="243">
        <v>3.5140562248995999</v>
      </c>
      <c r="H17" s="242">
        <v>165</v>
      </c>
      <c r="I17" s="243">
        <v>8.2831325301204792</v>
      </c>
      <c r="J17" s="242">
        <v>1316</v>
      </c>
      <c r="K17" s="243">
        <v>66.064257028112493</v>
      </c>
      <c r="L17" s="242">
        <v>330</v>
      </c>
      <c r="M17" s="243">
        <v>16.566265060241001</v>
      </c>
      <c r="N17" s="242">
        <v>96</v>
      </c>
      <c r="O17" s="243">
        <v>4.8192771084337398</v>
      </c>
      <c r="P17" s="242">
        <v>7</v>
      </c>
      <c r="Q17" s="243">
        <v>0.35140562248995999</v>
      </c>
      <c r="R17" s="216">
        <v>1992</v>
      </c>
      <c r="S17"/>
      <c r="T17"/>
    </row>
    <row r="18" spans="1:20" ht="15">
      <c r="A18" s="210">
        <v>895</v>
      </c>
      <c r="B18" s="210" t="s">
        <v>267</v>
      </c>
      <c r="C18" s="225">
        <v>26392</v>
      </c>
      <c r="D18" s="242">
        <v>21</v>
      </c>
      <c r="E18" s="243">
        <v>1.1771300448430499</v>
      </c>
      <c r="F18" s="242">
        <v>84</v>
      </c>
      <c r="G18" s="243">
        <v>4.7085201793721998</v>
      </c>
      <c r="H18" s="242">
        <v>157</v>
      </c>
      <c r="I18" s="243">
        <v>8.8004484304932706</v>
      </c>
      <c r="J18" s="242">
        <v>1179</v>
      </c>
      <c r="K18" s="243">
        <v>66.087443946188301</v>
      </c>
      <c r="L18" s="242">
        <v>226</v>
      </c>
      <c r="M18" s="243">
        <v>12.6681614349776</v>
      </c>
      <c r="N18" s="242">
        <v>109</v>
      </c>
      <c r="O18" s="243">
        <v>6.1098654708520197</v>
      </c>
      <c r="P18" s="242">
        <v>8</v>
      </c>
      <c r="Q18" s="243">
        <v>0.44843049327354301</v>
      </c>
      <c r="R18" s="216">
        <v>1784</v>
      </c>
      <c r="S18"/>
      <c r="T18"/>
    </row>
    <row r="19" spans="1:20">
      <c r="A19" s="240">
        <v>3</v>
      </c>
      <c r="B19" s="206" t="s">
        <v>699</v>
      </c>
      <c r="C19" s="244">
        <v>546872</v>
      </c>
      <c r="D19" s="244">
        <v>1727</v>
      </c>
      <c r="E19" s="245">
        <v>0.87447465694465498</v>
      </c>
      <c r="F19" s="244">
        <v>9586</v>
      </c>
      <c r="G19" s="245">
        <v>4.8539166540077998</v>
      </c>
      <c r="H19" s="244">
        <v>29863</v>
      </c>
      <c r="I19" s="245">
        <v>15.121271963137399</v>
      </c>
      <c r="J19" s="244">
        <v>105665</v>
      </c>
      <c r="K19" s="245">
        <v>53.5039748848043</v>
      </c>
      <c r="L19" s="244">
        <v>32897</v>
      </c>
      <c r="M19" s="245">
        <v>16.657552281128201</v>
      </c>
      <c r="N19" s="244">
        <v>16407</v>
      </c>
      <c r="O19" s="245">
        <v>8.3077624183503005</v>
      </c>
      <c r="P19" s="244">
        <v>1345</v>
      </c>
      <c r="Q19" s="245">
        <v>0.68104714162742397</v>
      </c>
      <c r="R19" s="250">
        <v>197490</v>
      </c>
      <c r="S19"/>
      <c r="T19"/>
    </row>
    <row r="20" spans="1:20" ht="15">
      <c r="A20" s="210">
        <v>45</v>
      </c>
      <c r="B20" s="210" t="s">
        <v>32</v>
      </c>
      <c r="C20" s="225">
        <v>132328</v>
      </c>
      <c r="D20" s="242">
        <v>636</v>
      </c>
      <c r="E20" s="243">
        <v>0.786564100027208</v>
      </c>
      <c r="F20" s="242">
        <v>3514</v>
      </c>
      <c r="G20" s="243">
        <v>4.3458903262509603</v>
      </c>
      <c r="H20" s="242">
        <v>11910</v>
      </c>
      <c r="I20" s="243">
        <v>14.729525835415201</v>
      </c>
      <c r="J20" s="242">
        <v>42455</v>
      </c>
      <c r="K20" s="243">
        <v>52.5056271488288</v>
      </c>
      <c r="L20" s="242">
        <v>14321</v>
      </c>
      <c r="M20" s="243">
        <v>17.711296346681799</v>
      </c>
      <c r="N20" s="242">
        <v>7435</v>
      </c>
      <c r="O20" s="243">
        <v>9.1951322070790802</v>
      </c>
      <c r="P20" s="242">
        <v>587</v>
      </c>
      <c r="Q20" s="243">
        <v>0.72596403571693602</v>
      </c>
      <c r="R20" s="216">
        <v>80858</v>
      </c>
      <c r="S20"/>
      <c r="T20"/>
    </row>
    <row r="21" spans="1:20" ht="15">
      <c r="A21" s="210">
        <v>51</v>
      </c>
      <c r="B21" s="210" t="s">
        <v>35</v>
      </c>
      <c r="C21" s="225">
        <v>32478</v>
      </c>
      <c r="D21" s="242">
        <v>30</v>
      </c>
      <c r="E21" s="243">
        <v>0.73982737361282402</v>
      </c>
      <c r="F21" s="242">
        <v>180</v>
      </c>
      <c r="G21" s="243">
        <v>4.4389642416769401</v>
      </c>
      <c r="H21" s="242">
        <v>574</v>
      </c>
      <c r="I21" s="243">
        <v>14.155363748458701</v>
      </c>
      <c r="J21" s="242">
        <v>2116</v>
      </c>
      <c r="K21" s="243">
        <v>52.182490752157797</v>
      </c>
      <c r="L21" s="242">
        <v>748</v>
      </c>
      <c r="M21" s="243">
        <v>18.446362515413099</v>
      </c>
      <c r="N21" s="242">
        <v>358</v>
      </c>
      <c r="O21" s="243">
        <v>8.8286066584463594</v>
      </c>
      <c r="P21" s="242">
        <v>49</v>
      </c>
      <c r="Q21" s="243">
        <v>1.20838471023428</v>
      </c>
      <c r="R21" s="216">
        <v>4055</v>
      </c>
      <c r="S21"/>
      <c r="T21"/>
    </row>
    <row r="22" spans="1:20" ht="15">
      <c r="A22" s="210">
        <v>147</v>
      </c>
      <c r="B22" s="210" t="s">
        <v>71</v>
      </c>
      <c r="C22" s="225">
        <v>52540</v>
      </c>
      <c r="D22" s="242">
        <v>230</v>
      </c>
      <c r="E22" s="243">
        <v>0.86501936891195597</v>
      </c>
      <c r="F22" s="242">
        <v>1318</v>
      </c>
      <c r="G22" s="243">
        <v>4.9569370792432998</v>
      </c>
      <c r="H22" s="242">
        <v>4275</v>
      </c>
      <c r="I22" s="243">
        <v>16.0780774004287</v>
      </c>
      <c r="J22" s="242">
        <v>14403</v>
      </c>
      <c r="K22" s="243">
        <v>54.1690172627778</v>
      </c>
      <c r="L22" s="242">
        <v>4098</v>
      </c>
      <c r="M22" s="243">
        <v>15.412388581744301</v>
      </c>
      <c r="N22" s="242">
        <v>2129</v>
      </c>
      <c r="O22" s="243">
        <v>8.0070705931024104</v>
      </c>
      <c r="P22" s="242">
        <v>136</v>
      </c>
      <c r="Q22" s="243">
        <v>0.51148971379141706</v>
      </c>
      <c r="R22" s="216">
        <v>26589</v>
      </c>
      <c r="S22"/>
      <c r="T22"/>
    </row>
    <row r="23" spans="1:20" ht="15">
      <c r="A23" s="210">
        <v>172</v>
      </c>
      <c r="B23" s="210" t="s">
        <v>79</v>
      </c>
      <c r="C23" s="225">
        <v>62675</v>
      </c>
      <c r="D23" s="242">
        <v>292</v>
      </c>
      <c r="E23" s="243">
        <v>0.92949228075760004</v>
      </c>
      <c r="F23" s="242">
        <v>1635</v>
      </c>
      <c r="G23" s="243">
        <v>5.2045201336940998</v>
      </c>
      <c r="H23" s="242">
        <v>4766</v>
      </c>
      <c r="I23" s="243">
        <v>15.171096609899701</v>
      </c>
      <c r="J23" s="242">
        <v>16710</v>
      </c>
      <c r="K23" s="243">
        <v>53.191150724176403</v>
      </c>
      <c r="L23" s="242">
        <v>5252</v>
      </c>
      <c r="M23" s="243">
        <v>16.7181282826675</v>
      </c>
      <c r="N23" s="242">
        <v>2556</v>
      </c>
      <c r="O23" s="243">
        <v>8.1362406493713202</v>
      </c>
      <c r="P23" s="242">
        <v>204</v>
      </c>
      <c r="Q23" s="243">
        <v>0.64937131943339199</v>
      </c>
      <c r="R23" s="216">
        <v>31415</v>
      </c>
      <c r="S23"/>
      <c r="T23"/>
    </row>
    <row r="24" spans="1:20" ht="15">
      <c r="A24" s="210">
        <v>475</v>
      </c>
      <c r="B24" s="210" t="s">
        <v>153</v>
      </c>
      <c r="C24" s="225">
        <v>5332</v>
      </c>
      <c r="D24" s="242">
        <v>3</v>
      </c>
      <c r="E24" s="243">
        <v>0.86705202312138696</v>
      </c>
      <c r="F24" s="242">
        <v>5</v>
      </c>
      <c r="G24" s="243">
        <v>1.44508670520231</v>
      </c>
      <c r="H24" s="242">
        <v>25</v>
      </c>
      <c r="I24" s="243">
        <v>7.2254335260115603</v>
      </c>
      <c r="J24" s="242">
        <v>222</v>
      </c>
      <c r="K24" s="243">
        <v>64.161849710982693</v>
      </c>
      <c r="L24" s="242">
        <v>60</v>
      </c>
      <c r="M24" s="243">
        <v>17.341040462427699</v>
      </c>
      <c r="N24" s="242">
        <v>29</v>
      </c>
      <c r="O24" s="243">
        <v>8.3815028901734099</v>
      </c>
      <c r="P24" s="242">
        <v>2</v>
      </c>
      <c r="Q24" s="243">
        <v>0.57803468208092501</v>
      </c>
      <c r="R24" s="216">
        <v>346</v>
      </c>
      <c r="S24"/>
      <c r="T24"/>
    </row>
    <row r="25" spans="1:20" ht="15">
      <c r="A25" s="210">
        <v>480</v>
      </c>
      <c r="B25" s="210" t="s">
        <v>155</v>
      </c>
      <c r="C25" s="225">
        <v>15148</v>
      </c>
      <c r="D25" s="242">
        <v>14</v>
      </c>
      <c r="E25" s="243">
        <v>0.61728395061728403</v>
      </c>
      <c r="F25" s="242">
        <v>90</v>
      </c>
      <c r="G25" s="243">
        <v>3.9682539682539701</v>
      </c>
      <c r="H25" s="242">
        <v>264</v>
      </c>
      <c r="I25" s="243">
        <v>11.6402116402116</v>
      </c>
      <c r="J25" s="242">
        <v>1423</v>
      </c>
      <c r="K25" s="243">
        <v>62.742504409171097</v>
      </c>
      <c r="L25" s="242">
        <v>337</v>
      </c>
      <c r="M25" s="243">
        <v>14.8589065255732</v>
      </c>
      <c r="N25" s="242">
        <v>130</v>
      </c>
      <c r="O25" s="243">
        <v>5.7319223985890604</v>
      </c>
      <c r="P25" s="242">
        <v>10</v>
      </c>
      <c r="Q25" s="243">
        <v>0.440917107583774</v>
      </c>
      <c r="R25" s="216">
        <v>2268</v>
      </c>
      <c r="S25"/>
      <c r="T25"/>
    </row>
    <row r="26" spans="1:20" ht="15">
      <c r="A26" s="210">
        <v>490</v>
      </c>
      <c r="B26" s="210" t="s">
        <v>159</v>
      </c>
      <c r="C26" s="225">
        <v>45834</v>
      </c>
      <c r="D26" s="242">
        <v>55</v>
      </c>
      <c r="E26" s="243">
        <v>0.92235451953714598</v>
      </c>
      <c r="F26" s="242">
        <v>311</v>
      </c>
      <c r="G26" s="243">
        <v>5.2154955559282197</v>
      </c>
      <c r="H26" s="242">
        <v>817</v>
      </c>
      <c r="I26" s="243">
        <v>13.70115713567</v>
      </c>
      <c r="J26" s="242">
        <v>3466</v>
      </c>
      <c r="K26" s="243">
        <v>58.1251048130136</v>
      </c>
      <c r="L26" s="242">
        <v>890</v>
      </c>
      <c r="M26" s="243">
        <v>14.9253731343284</v>
      </c>
      <c r="N26" s="242">
        <v>384</v>
      </c>
      <c r="O26" s="243">
        <v>6.4397115545866201</v>
      </c>
      <c r="P26" s="242">
        <v>40</v>
      </c>
      <c r="Q26" s="243">
        <v>0.67080328693610602</v>
      </c>
      <c r="R26" s="216">
        <v>5963</v>
      </c>
      <c r="S26"/>
      <c r="T26"/>
    </row>
    <row r="27" spans="1:20" ht="15">
      <c r="A27" s="210">
        <v>659</v>
      </c>
      <c r="B27" s="210" t="s">
        <v>199</v>
      </c>
      <c r="C27" s="225">
        <v>21853</v>
      </c>
      <c r="D27" s="242">
        <v>18</v>
      </c>
      <c r="E27" s="243">
        <v>0.91556459816887104</v>
      </c>
      <c r="F27" s="242">
        <v>111</v>
      </c>
      <c r="G27" s="243">
        <v>5.6459816887080398</v>
      </c>
      <c r="H27" s="242">
        <v>236</v>
      </c>
      <c r="I27" s="243">
        <v>12.0040691759919</v>
      </c>
      <c r="J27" s="242">
        <v>1176</v>
      </c>
      <c r="K27" s="243">
        <v>59.8168870803662</v>
      </c>
      <c r="L27" s="242">
        <v>312</v>
      </c>
      <c r="M27" s="243">
        <v>15.869786368260399</v>
      </c>
      <c r="N27" s="242">
        <v>106</v>
      </c>
      <c r="O27" s="243">
        <v>5.3916581892166802</v>
      </c>
      <c r="P27" s="242">
        <v>7</v>
      </c>
      <c r="Q27" s="243">
        <v>0.35605289928789402</v>
      </c>
      <c r="R27" s="216">
        <v>1966</v>
      </c>
      <c r="S27"/>
      <c r="T27"/>
    </row>
    <row r="28" spans="1:20" ht="15">
      <c r="A28" s="210">
        <v>665</v>
      </c>
      <c r="B28" s="210" t="s">
        <v>207</v>
      </c>
      <c r="C28" s="225">
        <v>33393</v>
      </c>
      <c r="D28" s="242">
        <v>27</v>
      </c>
      <c r="E28" s="243">
        <v>0.99264705882352899</v>
      </c>
      <c r="F28" s="242">
        <v>141</v>
      </c>
      <c r="G28" s="243">
        <v>5.1838235294117698</v>
      </c>
      <c r="H28" s="242">
        <v>336</v>
      </c>
      <c r="I28" s="243">
        <v>12.352941176470599</v>
      </c>
      <c r="J28" s="242">
        <v>1569</v>
      </c>
      <c r="K28" s="243">
        <v>57.683823529411796</v>
      </c>
      <c r="L28" s="242">
        <v>452</v>
      </c>
      <c r="M28" s="243">
        <v>16.617647058823501</v>
      </c>
      <c r="N28" s="242">
        <v>183</v>
      </c>
      <c r="O28" s="243">
        <v>6.7279411764705896</v>
      </c>
      <c r="P28" s="242">
        <v>12</v>
      </c>
      <c r="Q28" s="243">
        <v>0.441176470588235</v>
      </c>
      <c r="R28" s="216">
        <v>2720</v>
      </c>
      <c r="S28"/>
      <c r="T28"/>
    </row>
    <row r="29" spans="1:20" ht="15">
      <c r="A29" s="210">
        <v>837</v>
      </c>
      <c r="B29" s="210" t="s">
        <v>242</v>
      </c>
      <c r="C29" s="225">
        <v>135464</v>
      </c>
      <c r="D29" s="242">
        <v>419</v>
      </c>
      <c r="E29" s="243">
        <v>1.0220758629101101</v>
      </c>
      <c r="F29" s="242">
        <v>2279</v>
      </c>
      <c r="G29" s="243">
        <v>5.55921453835834</v>
      </c>
      <c r="H29" s="242">
        <v>6642</v>
      </c>
      <c r="I29" s="243">
        <v>16.201975850713499</v>
      </c>
      <c r="J29" s="242">
        <v>21921</v>
      </c>
      <c r="K29" s="243">
        <v>53.472374679839</v>
      </c>
      <c r="L29" s="242">
        <v>6364</v>
      </c>
      <c r="M29" s="243">
        <v>15.523844371264801</v>
      </c>
      <c r="N29" s="242">
        <v>3075</v>
      </c>
      <c r="O29" s="243">
        <v>7.5009147457007002</v>
      </c>
      <c r="P29" s="242">
        <v>295</v>
      </c>
      <c r="Q29" s="243">
        <v>0.71959995121356302</v>
      </c>
      <c r="R29" s="216">
        <v>40995</v>
      </c>
      <c r="S29"/>
      <c r="T29"/>
    </row>
    <row r="30" spans="1:20" ht="15">
      <c r="A30" s="210">
        <v>873</v>
      </c>
      <c r="B30" s="210" t="s">
        <v>929</v>
      </c>
      <c r="C30" s="225">
        <v>9827</v>
      </c>
      <c r="D30" s="242">
        <v>3</v>
      </c>
      <c r="E30" s="243">
        <v>0.952380952380952</v>
      </c>
      <c r="F30" s="242">
        <v>2</v>
      </c>
      <c r="G30" s="243">
        <v>0.634920634920635</v>
      </c>
      <c r="H30" s="242">
        <v>18</v>
      </c>
      <c r="I30" s="243">
        <v>5.71428571428571</v>
      </c>
      <c r="J30" s="242">
        <v>204</v>
      </c>
      <c r="K30" s="243">
        <v>64.761904761904802</v>
      </c>
      <c r="L30" s="242">
        <v>63</v>
      </c>
      <c r="M30" s="243">
        <v>20</v>
      </c>
      <c r="N30" s="242">
        <v>22</v>
      </c>
      <c r="O30" s="243">
        <v>6.9841269841269797</v>
      </c>
      <c r="P30" s="242">
        <v>3</v>
      </c>
      <c r="Q30" s="243">
        <v>0.952380952380952</v>
      </c>
      <c r="R30" s="216">
        <v>315</v>
      </c>
      <c r="S30"/>
      <c r="T30"/>
    </row>
    <row r="31" spans="1:20">
      <c r="A31" s="240">
        <v>4</v>
      </c>
      <c r="B31" s="206" t="s">
        <v>535</v>
      </c>
      <c r="C31" s="244">
        <v>211553</v>
      </c>
      <c r="D31" s="244">
        <v>274</v>
      </c>
      <c r="E31" s="245">
        <v>0.66142036402259496</v>
      </c>
      <c r="F31" s="244">
        <v>1457</v>
      </c>
      <c r="G31" s="245">
        <v>3.5171148554048202</v>
      </c>
      <c r="H31" s="244">
        <v>4266</v>
      </c>
      <c r="I31" s="245">
        <v>10.2978805581036</v>
      </c>
      <c r="J31" s="244">
        <v>24641</v>
      </c>
      <c r="K31" s="245">
        <v>59.481967846280099</v>
      </c>
      <c r="L31" s="244">
        <v>6700</v>
      </c>
      <c r="M31" s="245">
        <v>16.1734176604065</v>
      </c>
      <c r="N31" s="244">
        <v>3596</v>
      </c>
      <c r="O31" s="245">
        <v>8.6805387920629595</v>
      </c>
      <c r="P31" s="244">
        <v>492</v>
      </c>
      <c r="Q31" s="245">
        <v>1.1876599237194001</v>
      </c>
      <c r="R31" s="250">
        <v>41426</v>
      </c>
      <c r="S31"/>
      <c r="T31"/>
    </row>
    <row r="32" spans="1:20" ht="15">
      <c r="A32" s="210">
        <v>31</v>
      </c>
      <c r="B32" s="210" t="s">
        <v>16</v>
      </c>
      <c r="C32" s="225">
        <v>28059</v>
      </c>
      <c r="D32" s="242">
        <v>14</v>
      </c>
      <c r="E32" s="243">
        <v>0.43223217042297002</v>
      </c>
      <c r="F32" s="242">
        <v>100</v>
      </c>
      <c r="G32" s="243">
        <v>3.0873726458783599</v>
      </c>
      <c r="H32" s="242">
        <v>296</v>
      </c>
      <c r="I32" s="243">
        <v>9.1386230317999395</v>
      </c>
      <c r="J32" s="242">
        <v>1778</v>
      </c>
      <c r="K32" s="243">
        <v>54.893485643717199</v>
      </c>
      <c r="L32" s="242">
        <v>611</v>
      </c>
      <c r="M32" s="243">
        <v>18.863846866316798</v>
      </c>
      <c r="N32" s="242">
        <v>395</v>
      </c>
      <c r="O32" s="243">
        <v>12.1951219512195</v>
      </c>
      <c r="P32" s="242">
        <v>45</v>
      </c>
      <c r="Q32" s="243">
        <v>1.38931769064526</v>
      </c>
      <c r="R32" s="216">
        <v>3239</v>
      </c>
      <c r="S32"/>
      <c r="T32"/>
    </row>
    <row r="33" spans="1:20" ht="15">
      <c r="A33" s="210">
        <v>40</v>
      </c>
      <c r="B33" s="210" t="s">
        <v>24</v>
      </c>
      <c r="C33" s="225">
        <v>19812</v>
      </c>
      <c r="D33" s="242">
        <v>11</v>
      </c>
      <c r="E33" s="243">
        <v>0.71661237785016296</v>
      </c>
      <c r="F33" s="242">
        <v>56</v>
      </c>
      <c r="G33" s="243">
        <v>3.64820846905537</v>
      </c>
      <c r="H33" s="242">
        <v>117</v>
      </c>
      <c r="I33" s="243">
        <v>7.6221498371335503</v>
      </c>
      <c r="J33" s="242">
        <v>970</v>
      </c>
      <c r="K33" s="243">
        <v>63.192182410423399</v>
      </c>
      <c r="L33" s="242">
        <v>263</v>
      </c>
      <c r="M33" s="243">
        <v>17.133550488599301</v>
      </c>
      <c r="N33" s="242">
        <v>105</v>
      </c>
      <c r="O33" s="243">
        <v>6.8403908794788304</v>
      </c>
      <c r="P33" s="242">
        <v>13</v>
      </c>
      <c r="Q33" s="243">
        <v>0.84690553745928299</v>
      </c>
      <c r="R33" s="216">
        <v>1535</v>
      </c>
      <c r="S33"/>
      <c r="T33"/>
    </row>
    <row r="34" spans="1:20" ht="15">
      <c r="A34" s="210">
        <v>190</v>
      </c>
      <c r="B34" s="210" t="s">
        <v>81</v>
      </c>
      <c r="C34" s="225">
        <v>10495</v>
      </c>
      <c r="D34" s="242">
        <v>14</v>
      </c>
      <c r="E34" s="243">
        <v>0.43183220234423197</v>
      </c>
      <c r="F34" s="242">
        <v>97</v>
      </c>
      <c r="G34" s="243">
        <v>2.9919802590993201</v>
      </c>
      <c r="H34" s="242">
        <v>346</v>
      </c>
      <c r="I34" s="243">
        <v>10.6724244293646</v>
      </c>
      <c r="J34" s="242">
        <v>1729</v>
      </c>
      <c r="K34" s="243">
        <v>53.331276989512602</v>
      </c>
      <c r="L34" s="242">
        <v>536</v>
      </c>
      <c r="M34" s="243">
        <v>16.533004318322</v>
      </c>
      <c r="N34" s="242">
        <v>433</v>
      </c>
      <c r="O34" s="243">
        <v>13.355953115360901</v>
      </c>
      <c r="P34" s="242">
        <v>87</v>
      </c>
      <c r="Q34" s="243">
        <v>2.6835286859963001</v>
      </c>
      <c r="R34" s="216">
        <v>3242</v>
      </c>
      <c r="S34"/>
      <c r="T34"/>
    </row>
    <row r="35" spans="1:20" ht="15">
      <c r="A35" s="210">
        <v>604</v>
      </c>
      <c r="B35" s="210" t="s">
        <v>177</v>
      </c>
      <c r="C35" s="225">
        <v>30723</v>
      </c>
      <c r="D35" s="242">
        <v>50</v>
      </c>
      <c r="E35" s="243">
        <v>0.84559445290038904</v>
      </c>
      <c r="F35" s="242">
        <v>227</v>
      </c>
      <c r="G35" s="243">
        <v>3.8389988161677699</v>
      </c>
      <c r="H35" s="242">
        <v>516</v>
      </c>
      <c r="I35" s="243">
        <v>8.7265347539320093</v>
      </c>
      <c r="J35" s="242">
        <v>3908</v>
      </c>
      <c r="K35" s="243">
        <v>66.091662438694399</v>
      </c>
      <c r="L35" s="242">
        <v>841</v>
      </c>
      <c r="M35" s="243">
        <v>14.222898697784499</v>
      </c>
      <c r="N35" s="242">
        <v>333</v>
      </c>
      <c r="O35" s="243">
        <v>5.6316590563165896</v>
      </c>
      <c r="P35" s="242">
        <v>38</v>
      </c>
      <c r="Q35" s="243">
        <v>0.64265178420429603</v>
      </c>
      <c r="R35" s="216">
        <v>5913</v>
      </c>
      <c r="S35"/>
      <c r="T35"/>
    </row>
    <row r="36" spans="1:20" ht="15">
      <c r="A36" s="210">
        <v>670</v>
      </c>
      <c r="B36" s="210" t="s">
        <v>211</v>
      </c>
      <c r="C36" s="225">
        <v>23105</v>
      </c>
      <c r="D36" s="242">
        <v>28</v>
      </c>
      <c r="E36" s="243">
        <v>0.74547390841320604</v>
      </c>
      <c r="F36" s="242">
        <v>110</v>
      </c>
      <c r="G36" s="243">
        <v>2.92864749733759</v>
      </c>
      <c r="H36" s="242">
        <v>399</v>
      </c>
      <c r="I36" s="243">
        <v>10.6230031948882</v>
      </c>
      <c r="J36" s="242">
        <v>2166</v>
      </c>
      <c r="K36" s="243">
        <v>57.667731629393003</v>
      </c>
      <c r="L36" s="242">
        <v>652</v>
      </c>
      <c r="M36" s="243">
        <v>17.358892438764599</v>
      </c>
      <c r="N36" s="242">
        <v>355</v>
      </c>
      <c r="O36" s="243">
        <v>9.4515441959531401</v>
      </c>
      <c r="P36" s="242">
        <v>46</v>
      </c>
      <c r="Q36" s="243">
        <v>1.2247071352502701</v>
      </c>
      <c r="R36" s="216">
        <v>3756</v>
      </c>
      <c r="S36"/>
      <c r="T36"/>
    </row>
    <row r="37" spans="1:20" ht="15">
      <c r="A37" s="210">
        <v>690</v>
      </c>
      <c r="B37" s="210" t="s">
        <v>221</v>
      </c>
      <c r="C37" s="225">
        <v>13163</v>
      </c>
      <c r="D37" s="242">
        <v>12</v>
      </c>
      <c r="E37" s="243">
        <v>0.68807339449541305</v>
      </c>
      <c r="F37" s="242">
        <v>51</v>
      </c>
      <c r="G37" s="243">
        <v>2.9243119266055002</v>
      </c>
      <c r="H37" s="242">
        <v>188</v>
      </c>
      <c r="I37" s="243">
        <v>10.779816513761499</v>
      </c>
      <c r="J37" s="242">
        <v>949</v>
      </c>
      <c r="K37" s="243">
        <v>54.415137614678898</v>
      </c>
      <c r="L37" s="242">
        <v>306</v>
      </c>
      <c r="M37" s="243">
        <v>17.545871559632999</v>
      </c>
      <c r="N37" s="242">
        <v>209</v>
      </c>
      <c r="O37" s="243">
        <v>11.9839449541284</v>
      </c>
      <c r="P37" s="242">
        <v>29</v>
      </c>
      <c r="Q37" s="243">
        <v>1.6628440366972499</v>
      </c>
      <c r="R37" s="216">
        <v>1744</v>
      </c>
      <c r="S37"/>
      <c r="T37"/>
    </row>
    <row r="38" spans="1:20" ht="15">
      <c r="A38" s="210">
        <v>736</v>
      </c>
      <c r="B38" s="210" t="s">
        <v>225</v>
      </c>
      <c r="C38" s="225">
        <v>41222</v>
      </c>
      <c r="D38" s="242">
        <v>97</v>
      </c>
      <c r="E38" s="243">
        <v>0.67482955336023398</v>
      </c>
      <c r="F38" s="242">
        <v>583</v>
      </c>
      <c r="G38" s="243">
        <v>4.0559343258661498</v>
      </c>
      <c r="H38" s="242">
        <v>1657</v>
      </c>
      <c r="I38" s="243">
        <v>11.527758452761899</v>
      </c>
      <c r="J38" s="242">
        <v>8750</v>
      </c>
      <c r="K38" s="243">
        <v>60.8737999165159</v>
      </c>
      <c r="L38" s="242">
        <v>2187</v>
      </c>
      <c r="M38" s="243">
        <v>15.214971476276601</v>
      </c>
      <c r="N38" s="242">
        <v>994</v>
      </c>
      <c r="O38" s="243">
        <v>6.91526367051621</v>
      </c>
      <c r="P38" s="242">
        <v>106</v>
      </c>
      <c r="Q38" s="243">
        <v>0.73744260470293599</v>
      </c>
      <c r="R38" s="216">
        <v>14374</v>
      </c>
      <c r="S38"/>
      <c r="T38"/>
    </row>
    <row r="39" spans="1:20" ht="15">
      <c r="A39" s="210">
        <v>858</v>
      </c>
      <c r="B39" s="210" t="s">
        <v>253</v>
      </c>
      <c r="C39" s="225">
        <v>12644</v>
      </c>
      <c r="D39" s="242">
        <v>18</v>
      </c>
      <c r="E39" s="243">
        <v>0.69071373752877996</v>
      </c>
      <c r="F39" s="242">
        <v>76</v>
      </c>
      <c r="G39" s="243">
        <v>2.9163468917881801</v>
      </c>
      <c r="H39" s="242">
        <v>270</v>
      </c>
      <c r="I39" s="243">
        <v>10.360706062931699</v>
      </c>
      <c r="J39" s="242">
        <v>1560</v>
      </c>
      <c r="K39" s="243">
        <v>59.861857252494197</v>
      </c>
      <c r="L39" s="242">
        <v>439</v>
      </c>
      <c r="M39" s="243">
        <v>16.845740598618601</v>
      </c>
      <c r="N39" s="242">
        <v>215</v>
      </c>
      <c r="O39" s="243">
        <v>8.2501918649270891</v>
      </c>
      <c r="P39" s="242">
        <v>28</v>
      </c>
      <c r="Q39" s="243">
        <v>1.0744435917114401</v>
      </c>
      <c r="R39" s="216">
        <v>2606</v>
      </c>
      <c r="S39"/>
      <c r="T39"/>
    </row>
    <row r="40" spans="1:20" ht="15">
      <c r="A40" s="210">
        <v>885</v>
      </c>
      <c r="B40" s="210" t="s">
        <v>259</v>
      </c>
      <c r="C40" s="225">
        <v>8152</v>
      </c>
      <c r="D40" s="242">
        <v>4</v>
      </c>
      <c r="E40" s="243">
        <v>0.399201596806387</v>
      </c>
      <c r="F40" s="242">
        <v>28</v>
      </c>
      <c r="G40" s="243">
        <v>2.7944111776447098</v>
      </c>
      <c r="H40" s="242">
        <v>82</v>
      </c>
      <c r="I40" s="243">
        <v>8.1836327345309403</v>
      </c>
      <c r="J40" s="242">
        <v>555</v>
      </c>
      <c r="K40" s="243">
        <v>55.389221556886199</v>
      </c>
      <c r="L40" s="242">
        <v>194</v>
      </c>
      <c r="M40" s="243">
        <v>19.361277445109799</v>
      </c>
      <c r="N40" s="242">
        <v>119</v>
      </c>
      <c r="O40" s="243">
        <v>11.876247504989999</v>
      </c>
      <c r="P40" s="242">
        <v>20</v>
      </c>
      <c r="Q40" s="243">
        <v>1.99600798403194</v>
      </c>
      <c r="R40" s="216">
        <v>1002</v>
      </c>
      <c r="S40"/>
      <c r="T40"/>
    </row>
    <row r="41" spans="1:20" ht="15">
      <c r="A41" s="210">
        <v>890</v>
      </c>
      <c r="B41" s="210" t="s">
        <v>263</v>
      </c>
      <c r="C41" s="225">
        <v>24178</v>
      </c>
      <c r="D41" s="242">
        <v>26</v>
      </c>
      <c r="E41" s="243">
        <v>0.64757160647571599</v>
      </c>
      <c r="F41" s="242">
        <v>129</v>
      </c>
      <c r="G41" s="243">
        <v>3.2129514321295098</v>
      </c>
      <c r="H41" s="242">
        <v>395</v>
      </c>
      <c r="I41" s="243">
        <v>9.8381070983810694</v>
      </c>
      <c r="J41" s="242">
        <v>2276</v>
      </c>
      <c r="K41" s="243">
        <v>56.6874221668742</v>
      </c>
      <c r="L41" s="242">
        <v>671</v>
      </c>
      <c r="M41" s="243">
        <v>16.712328767123299</v>
      </c>
      <c r="N41" s="242">
        <v>438</v>
      </c>
      <c r="O41" s="243">
        <v>10.909090909090899</v>
      </c>
      <c r="P41" s="242">
        <v>80</v>
      </c>
      <c r="Q41" s="243">
        <v>1.9925280199252799</v>
      </c>
      <c r="R41" s="216">
        <v>4015</v>
      </c>
      <c r="S41"/>
      <c r="T41"/>
    </row>
    <row r="42" spans="1:20">
      <c r="A42" s="240">
        <v>5</v>
      </c>
      <c r="B42" s="206" t="s">
        <v>536</v>
      </c>
      <c r="C42" s="244">
        <v>223750</v>
      </c>
      <c r="D42" s="244">
        <v>225</v>
      </c>
      <c r="E42" s="245">
        <v>0.64586502856158701</v>
      </c>
      <c r="F42" s="244">
        <v>1156</v>
      </c>
      <c r="G42" s="245">
        <v>3.3183109911875301</v>
      </c>
      <c r="H42" s="244">
        <v>3620</v>
      </c>
      <c r="I42" s="245">
        <v>10.391250681746399</v>
      </c>
      <c r="J42" s="244">
        <v>18921</v>
      </c>
      <c r="K42" s="245">
        <v>54.312943135172397</v>
      </c>
      <c r="L42" s="244">
        <v>6245</v>
      </c>
      <c r="M42" s="245">
        <v>17.926342681631599</v>
      </c>
      <c r="N42" s="244">
        <v>4019</v>
      </c>
      <c r="O42" s="245">
        <v>11.536584665729</v>
      </c>
      <c r="P42" s="244">
        <v>651</v>
      </c>
      <c r="Q42" s="245">
        <v>1.86870281597152</v>
      </c>
      <c r="R42" s="250">
        <v>34837</v>
      </c>
      <c r="S42"/>
      <c r="T42"/>
    </row>
    <row r="43" spans="1:20" ht="15">
      <c r="A43" s="210">
        <v>4</v>
      </c>
      <c r="B43" s="210" t="s">
        <v>10</v>
      </c>
      <c r="C43" s="225">
        <v>2872</v>
      </c>
      <c r="D43" s="242">
        <v>3</v>
      </c>
      <c r="E43" s="243">
        <v>0.91185410334346495</v>
      </c>
      <c r="F43" s="242">
        <v>8</v>
      </c>
      <c r="G43" s="243">
        <v>2.43161094224924</v>
      </c>
      <c r="H43" s="242">
        <v>28</v>
      </c>
      <c r="I43" s="243">
        <v>8.5106382978723403</v>
      </c>
      <c r="J43" s="242">
        <v>181</v>
      </c>
      <c r="K43" s="243">
        <v>55.015197568389098</v>
      </c>
      <c r="L43" s="242">
        <v>70</v>
      </c>
      <c r="M43" s="243">
        <v>21.2765957446809</v>
      </c>
      <c r="N43" s="242">
        <v>31</v>
      </c>
      <c r="O43" s="243">
        <v>9.4224924012158109</v>
      </c>
      <c r="P43" s="242">
        <v>8</v>
      </c>
      <c r="Q43" s="243">
        <v>2.43161094224924</v>
      </c>
      <c r="R43" s="216">
        <v>329</v>
      </c>
      <c r="S43"/>
      <c r="T43"/>
    </row>
    <row r="44" spans="1:20" ht="15">
      <c r="A44" s="210">
        <v>42</v>
      </c>
      <c r="B44" s="210" t="s">
        <v>930</v>
      </c>
      <c r="C44" s="225">
        <v>28246</v>
      </c>
      <c r="D44" s="242">
        <v>64</v>
      </c>
      <c r="E44" s="243">
        <v>0.71756923421908303</v>
      </c>
      <c r="F44" s="242">
        <v>334</v>
      </c>
      <c r="G44" s="243">
        <v>3.7448144410808402</v>
      </c>
      <c r="H44" s="242">
        <v>882</v>
      </c>
      <c r="I44" s="243">
        <v>9.8890010090817295</v>
      </c>
      <c r="J44" s="242">
        <v>4625</v>
      </c>
      <c r="K44" s="243">
        <v>51.855589191613397</v>
      </c>
      <c r="L44" s="242">
        <v>1686</v>
      </c>
      <c r="M44" s="243">
        <v>18.903464513959001</v>
      </c>
      <c r="N44" s="242">
        <v>1142</v>
      </c>
      <c r="O44" s="243">
        <v>12.804126023096799</v>
      </c>
      <c r="P44" s="242">
        <v>186</v>
      </c>
      <c r="Q44" s="243">
        <v>2.0854355869492101</v>
      </c>
      <c r="R44" s="216">
        <v>8919</v>
      </c>
      <c r="S44"/>
      <c r="T44"/>
    </row>
    <row r="45" spans="1:20" ht="15">
      <c r="A45" s="210">
        <v>44</v>
      </c>
      <c r="B45" s="210" t="s">
        <v>30</v>
      </c>
      <c r="C45" s="225">
        <v>7537</v>
      </c>
      <c r="D45" s="242">
        <v>11</v>
      </c>
      <c r="E45" s="243">
        <v>0.870253164556962</v>
      </c>
      <c r="F45" s="242">
        <v>52</v>
      </c>
      <c r="G45" s="243">
        <v>4.1139240506329102</v>
      </c>
      <c r="H45" s="242">
        <v>151</v>
      </c>
      <c r="I45" s="243">
        <v>11.9462025316456</v>
      </c>
      <c r="J45" s="242">
        <v>692</v>
      </c>
      <c r="K45" s="243">
        <v>54.746835443038002</v>
      </c>
      <c r="L45" s="242">
        <v>240</v>
      </c>
      <c r="M45" s="243">
        <v>18.9873417721519</v>
      </c>
      <c r="N45" s="242">
        <v>103</v>
      </c>
      <c r="O45" s="243">
        <v>8.1487341772151893</v>
      </c>
      <c r="P45" s="242">
        <v>15</v>
      </c>
      <c r="Q45" s="243">
        <v>1.18670886075949</v>
      </c>
      <c r="R45" s="216">
        <v>1264</v>
      </c>
      <c r="S45"/>
      <c r="T45"/>
    </row>
    <row r="46" spans="1:20" ht="15">
      <c r="A46" s="210">
        <v>59</v>
      </c>
      <c r="B46" s="210" t="s">
        <v>39</v>
      </c>
      <c r="C46" s="225">
        <v>5450</v>
      </c>
      <c r="D46" s="242">
        <v>3</v>
      </c>
      <c r="E46" s="243">
        <v>0.43227665706051899</v>
      </c>
      <c r="F46" s="242">
        <v>12</v>
      </c>
      <c r="G46" s="243">
        <v>1.7291066282420799</v>
      </c>
      <c r="H46" s="242">
        <v>64</v>
      </c>
      <c r="I46" s="243">
        <v>9.22190201729107</v>
      </c>
      <c r="J46" s="242">
        <v>324</v>
      </c>
      <c r="K46" s="243">
        <v>46.685878962536002</v>
      </c>
      <c r="L46" s="242">
        <v>148</v>
      </c>
      <c r="M46" s="243">
        <v>21.325648414985601</v>
      </c>
      <c r="N46" s="242">
        <v>122</v>
      </c>
      <c r="O46" s="243">
        <v>17.579250720461101</v>
      </c>
      <c r="P46" s="242">
        <v>21</v>
      </c>
      <c r="Q46" s="243">
        <v>3.02593659942363</v>
      </c>
      <c r="R46" s="216">
        <v>694</v>
      </c>
      <c r="S46"/>
      <c r="T46"/>
    </row>
    <row r="47" spans="1:20" ht="15">
      <c r="A47" s="210">
        <v>113</v>
      </c>
      <c r="B47" s="210" t="s">
        <v>55</v>
      </c>
      <c r="C47" s="225">
        <v>10105</v>
      </c>
      <c r="D47" s="242">
        <v>14</v>
      </c>
      <c r="E47" s="243">
        <v>0.76377523186033802</v>
      </c>
      <c r="F47" s="242">
        <v>74</v>
      </c>
      <c r="G47" s="243">
        <v>4.0370976541189298</v>
      </c>
      <c r="H47" s="242">
        <v>226</v>
      </c>
      <c r="I47" s="243">
        <v>12.329514457174</v>
      </c>
      <c r="J47" s="242">
        <v>1131</v>
      </c>
      <c r="K47" s="243">
        <v>61.702127659574501</v>
      </c>
      <c r="L47" s="242">
        <v>272</v>
      </c>
      <c r="M47" s="243">
        <v>14.839061647572301</v>
      </c>
      <c r="N47" s="242">
        <v>101</v>
      </c>
      <c r="O47" s="243">
        <v>5.5100927441353003</v>
      </c>
      <c r="P47" s="242">
        <v>15</v>
      </c>
      <c r="Q47" s="243">
        <v>0.81833060556464798</v>
      </c>
      <c r="R47" s="216">
        <v>1833</v>
      </c>
      <c r="S47"/>
      <c r="T47"/>
    </row>
    <row r="48" spans="1:20" ht="15">
      <c r="A48" s="210">
        <v>125</v>
      </c>
      <c r="B48" s="210" t="s">
        <v>59</v>
      </c>
      <c r="C48" s="225">
        <v>8938</v>
      </c>
      <c r="D48" s="242">
        <v>4</v>
      </c>
      <c r="E48" s="243">
        <v>0.68143100511073296</v>
      </c>
      <c r="F48" s="242">
        <v>15</v>
      </c>
      <c r="G48" s="243">
        <v>2.5553662691652499</v>
      </c>
      <c r="H48" s="242">
        <v>60</v>
      </c>
      <c r="I48" s="243">
        <v>10.221465076661</v>
      </c>
      <c r="J48" s="242">
        <v>374</v>
      </c>
      <c r="K48" s="243">
        <v>63.7137989778535</v>
      </c>
      <c r="L48" s="242">
        <v>81</v>
      </c>
      <c r="M48" s="243">
        <v>13.7989778534923</v>
      </c>
      <c r="N48" s="242">
        <v>51</v>
      </c>
      <c r="O48" s="243">
        <v>8.68824531516184</v>
      </c>
      <c r="P48" s="242">
        <v>2</v>
      </c>
      <c r="Q48" s="243">
        <v>0.34071550255536598</v>
      </c>
      <c r="R48" s="216">
        <v>587</v>
      </c>
      <c r="S48"/>
      <c r="T48"/>
    </row>
    <row r="49" spans="1:20" ht="15">
      <c r="A49" s="210">
        <v>138</v>
      </c>
      <c r="B49" s="210" t="s">
        <v>65</v>
      </c>
      <c r="C49" s="225">
        <v>16487</v>
      </c>
      <c r="D49" s="242">
        <v>18</v>
      </c>
      <c r="E49" s="243">
        <v>0.78023407022106595</v>
      </c>
      <c r="F49" s="242">
        <v>80</v>
      </c>
      <c r="G49" s="243">
        <v>3.4677069787602899</v>
      </c>
      <c r="H49" s="242">
        <v>254</v>
      </c>
      <c r="I49" s="243">
        <v>11.0099696575639</v>
      </c>
      <c r="J49" s="242">
        <v>1341</v>
      </c>
      <c r="K49" s="243">
        <v>58.127438231469398</v>
      </c>
      <c r="L49" s="242">
        <v>339</v>
      </c>
      <c r="M49" s="243">
        <v>14.694408322496701</v>
      </c>
      <c r="N49" s="242">
        <v>223</v>
      </c>
      <c r="O49" s="243">
        <v>9.6662332032943201</v>
      </c>
      <c r="P49" s="242">
        <v>52</v>
      </c>
      <c r="Q49" s="243">
        <v>2.2540095361941899</v>
      </c>
      <c r="R49" s="216">
        <v>2307</v>
      </c>
      <c r="S49"/>
      <c r="T49"/>
    </row>
    <row r="50" spans="1:20" ht="15">
      <c r="A50" s="210">
        <v>234</v>
      </c>
      <c r="B50" s="210" t="s">
        <v>92</v>
      </c>
      <c r="C50" s="225">
        <v>24765</v>
      </c>
      <c r="D50" s="242">
        <v>16</v>
      </c>
      <c r="E50" s="243">
        <v>0.72332730560578695</v>
      </c>
      <c r="F50" s="242">
        <v>72</v>
      </c>
      <c r="G50" s="243">
        <v>3.2549728752260401</v>
      </c>
      <c r="H50" s="242">
        <v>196</v>
      </c>
      <c r="I50" s="243">
        <v>8.8607594936708907</v>
      </c>
      <c r="J50" s="242">
        <v>1481</v>
      </c>
      <c r="K50" s="243">
        <v>66.952983725135596</v>
      </c>
      <c r="L50" s="242">
        <v>286</v>
      </c>
      <c r="M50" s="243">
        <v>12.929475587703401</v>
      </c>
      <c r="N50" s="242">
        <v>133</v>
      </c>
      <c r="O50" s="243">
        <v>6.0126582278480996</v>
      </c>
      <c r="P50" s="242">
        <v>28</v>
      </c>
      <c r="Q50" s="243">
        <v>1.26582278481013</v>
      </c>
      <c r="R50" s="216">
        <v>2212</v>
      </c>
      <c r="S50"/>
      <c r="T50"/>
    </row>
    <row r="51" spans="1:20" ht="15">
      <c r="A51" s="210">
        <v>240</v>
      </c>
      <c r="B51" s="210" t="s">
        <v>97</v>
      </c>
      <c r="C51" s="225">
        <v>12914</v>
      </c>
      <c r="D51" s="242">
        <v>10</v>
      </c>
      <c r="E51" s="243">
        <v>0.57012542759407103</v>
      </c>
      <c r="F51" s="242">
        <v>45</v>
      </c>
      <c r="G51" s="243">
        <v>2.5655644241733202</v>
      </c>
      <c r="H51" s="242">
        <v>178</v>
      </c>
      <c r="I51" s="243">
        <v>10.1482326111745</v>
      </c>
      <c r="J51" s="242">
        <v>837</v>
      </c>
      <c r="K51" s="243">
        <v>47.719498289623701</v>
      </c>
      <c r="L51" s="242">
        <v>367</v>
      </c>
      <c r="M51" s="243">
        <v>20.923603192702402</v>
      </c>
      <c r="N51" s="242">
        <v>254</v>
      </c>
      <c r="O51" s="243">
        <v>14.481185860889401</v>
      </c>
      <c r="P51" s="242">
        <v>63</v>
      </c>
      <c r="Q51" s="243">
        <v>3.59179019384265</v>
      </c>
      <c r="R51" s="216">
        <v>1754</v>
      </c>
      <c r="S51"/>
      <c r="T51"/>
    </row>
    <row r="52" spans="1:20" ht="15">
      <c r="A52" s="210">
        <v>284</v>
      </c>
      <c r="B52" s="210" t="s">
        <v>108</v>
      </c>
      <c r="C52" s="225">
        <v>22049</v>
      </c>
      <c r="D52" s="242">
        <v>24</v>
      </c>
      <c r="E52" s="243">
        <v>0.88300220750551905</v>
      </c>
      <c r="F52" s="242">
        <v>85</v>
      </c>
      <c r="G52" s="243">
        <v>3.1272994849153801</v>
      </c>
      <c r="H52" s="242">
        <v>308</v>
      </c>
      <c r="I52" s="243">
        <v>11.3318616629875</v>
      </c>
      <c r="J52" s="242">
        <v>1456</v>
      </c>
      <c r="K52" s="243">
        <v>53.568800588668097</v>
      </c>
      <c r="L52" s="242">
        <v>461</v>
      </c>
      <c r="M52" s="243">
        <v>16.961000735835199</v>
      </c>
      <c r="N52" s="242">
        <v>336</v>
      </c>
      <c r="O52" s="243">
        <v>12.362030905077299</v>
      </c>
      <c r="P52" s="242">
        <v>48</v>
      </c>
      <c r="Q52" s="243">
        <v>1.7660044150110401</v>
      </c>
      <c r="R52" s="216">
        <v>2718</v>
      </c>
      <c r="S52"/>
      <c r="T52"/>
    </row>
    <row r="53" spans="1:20" ht="15">
      <c r="A53" s="210">
        <v>306</v>
      </c>
      <c r="B53" s="210" t="s">
        <v>110</v>
      </c>
      <c r="C53" s="225">
        <v>5988</v>
      </c>
      <c r="D53" s="242">
        <v>4</v>
      </c>
      <c r="E53" s="243">
        <v>0.41279669762641902</v>
      </c>
      <c r="F53" s="242">
        <v>41</v>
      </c>
      <c r="G53" s="243">
        <v>4.2311661506707896</v>
      </c>
      <c r="H53" s="242">
        <v>113</v>
      </c>
      <c r="I53" s="243">
        <v>11.6615067079463</v>
      </c>
      <c r="J53" s="242">
        <v>613</v>
      </c>
      <c r="K53" s="243">
        <v>63.2610939112487</v>
      </c>
      <c r="L53" s="242">
        <v>132</v>
      </c>
      <c r="M53" s="243">
        <v>13.622291021671799</v>
      </c>
      <c r="N53" s="242">
        <v>54</v>
      </c>
      <c r="O53" s="243">
        <v>5.5727554179566603</v>
      </c>
      <c r="P53" s="242">
        <v>12</v>
      </c>
      <c r="Q53" s="243">
        <v>1.2383900928792599</v>
      </c>
      <c r="R53" s="216">
        <v>969</v>
      </c>
      <c r="S53"/>
      <c r="T53"/>
    </row>
    <row r="54" spans="1:20" ht="15">
      <c r="A54" s="210">
        <v>347</v>
      </c>
      <c r="B54" s="210" t="s">
        <v>124</v>
      </c>
      <c r="C54" s="225">
        <v>5754</v>
      </c>
      <c r="D54" s="242">
        <v>1</v>
      </c>
      <c r="E54" s="243">
        <v>0.14430014430014401</v>
      </c>
      <c r="F54" s="242">
        <v>17</v>
      </c>
      <c r="G54" s="243">
        <v>2.4531024531024501</v>
      </c>
      <c r="H54" s="242">
        <v>75</v>
      </c>
      <c r="I54" s="243">
        <v>10.8225108225108</v>
      </c>
      <c r="J54" s="242">
        <v>351</v>
      </c>
      <c r="K54" s="243">
        <v>50.649350649350602</v>
      </c>
      <c r="L54" s="242">
        <v>142</v>
      </c>
      <c r="M54" s="243">
        <v>20.490620490620501</v>
      </c>
      <c r="N54" s="242">
        <v>97</v>
      </c>
      <c r="O54" s="243">
        <v>13.997113997114001</v>
      </c>
      <c r="P54" s="242">
        <v>10</v>
      </c>
      <c r="Q54" s="243">
        <v>1.44300144300144</v>
      </c>
      <c r="R54" s="216">
        <v>693</v>
      </c>
      <c r="S54"/>
      <c r="T54"/>
    </row>
    <row r="55" spans="1:20" ht="15">
      <c r="A55" s="210">
        <v>411</v>
      </c>
      <c r="B55" s="210" t="s">
        <v>145</v>
      </c>
      <c r="C55" s="225">
        <v>10709</v>
      </c>
      <c r="D55" s="242">
        <v>4</v>
      </c>
      <c r="E55" s="243">
        <v>0.34602076124567499</v>
      </c>
      <c r="F55" s="242">
        <v>28</v>
      </c>
      <c r="G55" s="243">
        <v>2.4221453287197199</v>
      </c>
      <c r="H55" s="242">
        <v>114</v>
      </c>
      <c r="I55" s="243">
        <v>9.8615916955017298</v>
      </c>
      <c r="J55" s="242">
        <v>575</v>
      </c>
      <c r="K55" s="243">
        <v>49.740484429065702</v>
      </c>
      <c r="L55" s="242">
        <v>209</v>
      </c>
      <c r="M55" s="243">
        <v>18.079584775086499</v>
      </c>
      <c r="N55" s="242">
        <v>188</v>
      </c>
      <c r="O55" s="243">
        <v>16.2629757785467</v>
      </c>
      <c r="P55" s="242">
        <v>38</v>
      </c>
      <c r="Q55" s="243">
        <v>3.2871972318339102</v>
      </c>
      <c r="R55" s="216">
        <v>1156</v>
      </c>
      <c r="S55"/>
      <c r="T55"/>
    </row>
    <row r="56" spans="1:20" ht="15">
      <c r="A56" s="210">
        <v>501</v>
      </c>
      <c r="B56" s="210" t="s">
        <v>163</v>
      </c>
      <c r="C56" s="225">
        <v>3350</v>
      </c>
      <c r="D56" s="242">
        <v>2</v>
      </c>
      <c r="E56" s="243">
        <v>0.71174377224199303</v>
      </c>
      <c r="F56" s="242">
        <v>6</v>
      </c>
      <c r="G56" s="243">
        <v>2.1352313167259802</v>
      </c>
      <c r="H56" s="242">
        <v>20</v>
      </c>
      <c r="I56" s="243">
        <v>7.1174377224199299</v>
      </c>
      <c r="J56" s="242">
        <v>145</v>
      </c>
      <c r="K56" s="243">
        <v>51.601423487544501</v>
      </c>
      <c r="L56" s="242">
        <v>68</v>
      </c>
      <c r="M56" s="243">
        <v>24.199288256227799</v>
      </c>
      <c r="N56" s="242">
        <v>31</v>
      </c>
      <c r="O56" s="243">
        <v>11.0320284697509</v>
      </c>
      <c r="P56" s="242">
        <v>9</v>
      </c>
      <c r="Q56" s="243">
        <v>3.2028469750889701</v>
      </c>
      <c r="R56" s="216">
        <v>281</v>
      </c>
      <c r="S56"/>
      <c r="T56"/>
    </row>
    <row r="57" spans="1:20" ht="15">
      <c r="A57" s="210">
        <v>543</v>
      </c>
      <c r="B57" s="210" t="s">
        <v>167</v>
      </c>
      <c r="C57" s="225">
        <v>8717</v>
      </c>
      <c r="D57" s="242">
        <v>1</v>
      </c>
      <c r="E57" s="243">
        <v>0.18761726078799201</v>
      </c>
      <c r="F57" s="242">
        <v>18</v>
      </c>
      <c r="G57" s="243">
        <v>3.3771106941838598</v>
      </c>
      <c r="H57" s="242">
        <v>41</v>
      </c>
      <c r="I57" s="243">
        <v>7.6923076923076898</v>
      </c>
      <c r="J57" s="242">
        <v>359</v>
      </c>
      <c r="K57" s="243">
        <v>67.354596622889304</v>
      </c>
      <c r="L57" s="242">
        <v>77</v>
      </c>
      <c r="M57" s="243">
        <v>14.446529080675401</v>
      </c>
      <c r="N57" s="242">
        <v>28</v>
      </c>
      <c r="O57" s="243">
        <v>5.2532833020637897</v>
      </c>
      <c r="P57" s="242">
        <v>9</v>
      </c>
      <c r="Q57" s="243">
        <v>1.6885553470919299</v>
      </c>
      <c r="R57" s="216">
        <v>533</v>
      </c>
      <c r="S57"/>
      <c r="T57"/>
    </row>
    <row r="58" spans="1:20" ht="15">
      <c r="A58" s="210">
        <v>628</v>
      </c>
      <c r="B58" s="210" t="s">
        <v>183</v>
      </c>
      <c r="C58" s="225">
        <v>9731</v>
      </c>
      <c r="D58" s="242">
        <v>2</v>
      </c>
      <c r="E58" s="243">
        <v>0.317460317460317</v>
      </c>
      <c r="F58" s="242">
        <v>11</v>
      </c>
      <c r="G58" s="243">
        <v>1.74603174603175</v>
      </c>
      <c r="H58" s="242">
        <v>59</v>
      </c>
      <c r="I58" s="243">
        <v>9.3650793650793709</v>
      </c>
      <c r="J58" s="242">
        <v>403</v>
      </c>
      <c r="K58" s="243">
        <v>63.968253968253997</v>
      </c>
      <c r="L58" s="242">
        <v>94</v>
      </c>
      <c r="M58" s="243">
        <v>14.9206349206349</v>
      </c>
      <c r="N58" s="242">
        <v>48</v>
      </c>
      <c r="O58" s="243">
        <v>7.6190476190476204</v>
      </c>
      <c r="P58" s="242">
        <v>13</v>
      </c>
      <c r="Q58" s="243">
        <v>2.0634920634920602</v>
      </c>
      <c r="R58" s="216">
        <v>630</v>
      </c>
      <c r="S58"/>
      <c r="T58"/>
    </row>
    <row r="59" spans="1:20" ht="15">
      <c r="A59" s="210">
        <v>656</v>
      </c>
      <c r="B59" s="210" t="s">
        <v>195</v>
      </c>
      <c r="C59" s="225">
        <v>16609</v>
      </c>
      <c r="D59" s="242">
        <v>26</v>
      </c>
      <c r="E59" s="243">
        <v>0.55508112724167402</v>
      </c>
      <c r="F59" s="242">
        <v>154</v>
      </c>
      <c r="G59" s="243">
        <v>3.2877882152006799</v>
      </c>
      <c r="H59" s="242">
        <v>534</v>
      </c>
      <c r="I59" s="243">
        <v>11.400512382579</v>
      </c>
      <c r="J59" s="242">
        <v>2344</v>
      </c>
      <c r="K59" s="243">
        <v>50.042698548249398</v>
      </c>
      <c r="L59" s="242">
        <v>937</v>
      </c>
      <c r="M59" s="243">
        <v>20.004269854824901</v>
      </c>
      <c r="N59" s="242">
        <v>628</v>
      </c>
      <c r="O59" s="243">
        <v>13.407344150298901</v>
      </c>
      <c r="P59" s="242">
        <v>61</v>
      </c>
      <c r="Q59" s="243">
        <v>1.3023057216054701</v>
      </c>
      <c r="R59" s="216">
        <v>4684</v>
      </c>
      <c r="S59"/>
      <c r="T59"/>
    </row>
    <row r="60" spans="1:20" ht="15">
      <c r="A60" s="210">
        <v>761</v>
      </c>
      <c r="B60" s="210" t="s">
        <v>230</v>
      </c>
      <c r="C60" s="225">
        <v>16200</v>
      </c>
      <c r="D60" s="242">
        <v>15</v>
      </c>
      <c r="E60" s="243">
        <v>0.55005500550054998</v>
      </c>
      <c r="F60" s="242">
        <v>86</v>
      </c>
      <c r="G60" s="243">
        <v>3.15364869820315</v>
      </c>
      <c r="H60" s="242">
        <v>269</v>
      </c>
      <c r="I60" s="243">
        <v>9.8643197653098706</v>
      </c>
      <c r="J60" s="242">
        <v>1343</v>
      </c>
      <c r="K60" s="243">
        <v>49.248258159149302</v>
      </c>
      <c r="L60" s="242">
        <v>543</v>
      </c>
      <c r="M60" s="243">
        <v>19.9119911991199</v>
      </c>
      <c r="N60" s="242">
        <v>415</v>
      </c>
      <c r="O60" s="243">
        <v>15.218188485515199</v>
      </c>
      <c r="P60" s="242">
        <v>56</v>
      </c>
      <c r="Q60" s="243">
        <v>2.05353868720205</v>
      </c>
      <c r="R60" s="216">
        <v>2727</v>
      </c>
      <c r="S60"/>
      <c r="T60"/>
    </row>
    <row r="61" spans="1:20" ht="15">
      <c r="A61" s="210">
        <v>842</v>
      </c>
      <c r="B61" s="210" t="s">
        <v>244</v>
      </c>
      <c r="C61" s="225">
        <v>7329</v>
      </c>
      <c r="D61" s="242">
        <v>3</v>
      </c>
      <c r="E61" s="243">
        <v>0.54844606946983498</v>
      </c>
      <c r="F61" s="242">
        <v>18</v>
      </c>
      <c r="G61" s="243">
        <v>3.2906764168190099</v>
      </c>
      <c r="H61" s="242">
        <v>48</v>
      </c>
      <c r="I61" s="243">
        <v>8.7751371115173704</v>
      </c>
      <c r="J61" s="242">
        <v>346</v>
      </c>
      <c r="K61" s="243">
        <v>63.254113345520999</v>
      </c>
      <c r="L61" s="242">
        <v>93</v>
      </c>
      <c r="M61" s="243">
        <v>17.001828153564901</v>
      </c>
      <c r="N61" s="242">
        <v>34</v>
      </c>
      <c r="O61" s="243">
        <v>6.2157221206581399</v>
      </c>
      <c r="P61" s="242">
        <v>5</v>
      </c>
      <c r="Q61" s="243">
        <v>0.91407678244972601</v>
      </c>
      <c r="R61" s="216">
        <v>547</v>
      </c>
      <c r="S61"/>
      <c r="T61"/>
    </row>
    <row r="62" spans="1:20">
      <c r="A62" s="240">
        <v>6</v>
      </c>
      <c r="B62" s="206" t="s">
        <v>537</v>
      </c>
      <c r="C62" s="244">
        <v>260133</v>
      </c>
      <c r="D62" s="244">
        <v>567</v>
      </c>
      <c r="E62" s="245">
        <v>0.66438564833259095</v>
      </c>
      <c r="F62" s="244">
        <v>3002</v>
      </c>
      <c r="G62" s="245">
        <v>3.5176114925827799</v>
      </c>
      <c r="H62" s="244">
        <v>10564</v>
      </c>
      <c r="I62" s="245">
        <v>12.3784303156711</v>
      </c>
      <c r="J62" s="244">
        <v>44982</v>
      </c>
      <c r="K62" s="245">
        <v>52.707928101052197</v>
      </c>
      <c r="L62" s="244">
        <v>15328</v>
      </c>
      <c r="M62" s="245">
        <v>17.960675868857098</v>
      </c>
      <c r="N62" s="244">
        <v>9576</v>
      </c>
      <c r="O62" s="245">
        <v>11.220735394061499</v>
      </c>
      <c r="P62" s="244">
        <v>1323</v>
      </c>
      <c r="Q62" s="245">
        <v>1.55023317944271</v>
      </c>
      <c r="R62" s="250">
        <v>85342</v>
      </c>
      <c r="S62"/>
      <c r="T62"/>
    </row>
    <row r="63" spans="1:20" ht="15">
      <c r="A63" s="210">
        <v>38</v>
      </c>
      <c r="B63" s="210" t="s">
        <v>22</v>
      </c>
      <c r="C63" s="225">
        <v>12190</v>
      </c>
      <c r="D63" s="242">
        <v>4</v>
      </c>
      <c r="E63" s="243">
        <v>0.38535645472061703</v>
      </c>
      <c r="F63" s="242">
        <v>36</v>
      </c>
      <c r="G63" s="243">
        <v>3.4682080924855501</v>
      </c>
      <c r="H63" s="242">
        <v>104</v>
      </c>
      <c r="I63" s="243">
        <v>10.019267822735999</v>
      </c>
      <c r="J63" s="242">
        <v>623</v>
      </c>
      <c r="K63" s="243">
        <v>60.019267822735998</v>
      </c>
      <c r="L63" s="242">
        <v>151</v>
      </c>
      <c r="M63" s="243">
        <v>14.547206165703299</v>
      </c>
      <c r="N63" s="242">
        <v>104</v>
      </c>
      <c r="O63" s="243">
        <v>10.019267822735999</v>
      </c>
      <c r="P63" s="242">
        <v>16</v>
      </c>
      <c r="Q63" s="243">
        <v>1.5414258188824701</v>
      </c>
      <c r="R63" s="216">
        <v>1038</v>
      </c>
      <c r="S63"/>
      <c r="T63"/>
    </row>
    <row r="64" spans="1:20" ht="15">
      <c r="A64" s="210">
        <v>86</v>
      </c>
      <c r="B64" s="210" t="s">
        <v>43</v>
      </c>
      <c r="C64" s="225">
        <v>6436</v>
      </c>
      <c r="D64" s="242">
        <v>4</v>
      </c>
      <c r="E64" s="243">
        <v>0.32232070910555999</v>
      </c>
      <c r="F64" s="242">
        <v>57</v>
      </c>
      <c r="G64" s="243">
        <v>4.5930701047542302</v>
      </c>
      <c r="H64" s="242">
        <v>148</v>
      </c>
      <c r="I64" s="243">
        <v>11.9258662369057</v>
      </c>
      <c r="J64" s="242">
        <v>621</v>
      </c>
      <c r="K64" s="243">
        <v>50.040290088638201</v>
      </c>
      <c r="L64" s="242">
        <v>254</v>
      </c>
      <c r="M64" s="243">
        <v>20.467365028203101</v>
      </c>
      <c r="N64" s="242">
        <v>137</v>
      </c>
      <c r="O64" s="243">
        <v>11.039484286865401</v>
      </c>
      <c r="P64" s="242">
        <v>20</v>
      </c>
      <c r="Q64" s="243">
        <v>1.6116035455277999</v>
      </c>
      <c r="R64" s="216">
        <v>1241</v>
      </c>
      <c r="S64"/>
      <c r="T64"/>
    </row>
    <row r="65" spans="1:20" ht="15">
      <c r="A65" s="210">
        <v>107</v>
      </c>
      <c r="B65" s="210" t="s">
        <v>931</v>
      </c>
      <c r="C65" s="225">
        <v>8599</v>
      </c>
      <c r="D65" s="242">
        <v>2</v>
      </c>
      <c r="E65" s="243">
        <v>0.31847133757961799</v>
      </c>
      <c r="F65" s="242">
        <v>19</v>
      </c>
      <c r="G65" s="243">
        <v>3.0254777070063699</v>
      </c>
      <c r="H65" s="242">
        <v>54</v>
      </c>
      <c r="I65" s="243">
        <v>8.5987261146496792</v>
      </c>
      <c r="J65" s="242">
        <v>403</v>
      </c>
      <c r="K65" s="243">
        <v>64.171974522292999</v>
      </c>
      <c r="L65" s="242">
        <v>112</v>
      </c>
      <c r="M65" s="243">
        <v>17.834394904458598</v>
      </c>
      <c r="N65" s="242">
        <v>38</v>
      </c>
      <c r="O65" s="243">
        <v>6.0509554140127397</v>
      </c>
      <c r="P65" s="242">
        <v>0</v>
      </c>
      <c r="Q65" s="243">
        <v>0</v>
      </c>
      <c r="R65" s="216">
        <v>628</v>
      </c>
      <c r="S65"/>
      <c r="T65"/>
    </row>
    <row r="66" spans="1:20" ht="15">
      <c r="A66" s="210">
        <v>134</v>
      </c>
      <c r="B66" s="210" t="s">
        <v>63</v>
      </c>
      <c r="C66" s="225">
        <v>9839</v>
      </c>
      <c r="D66" s="242">
        <v>4</v>
      </c>
      <c r="E66" s="243">
        <v>0.836820083682008</v>
      </c>
      <c r="F66" s="242">
        <v>8</v>
      </c>
      <c r="G66" s="243">
        <v>1.67364016736402</v>
      </c>
      <c r="H66" s="242">
        <v>43</v>
      </c>
      <c r="I66" s="243">
        <v>8.99581589958159</v>
      </c>
      <c r="J66" s="242">
        <v>267</v>
      </c>
      <c r="K66" s="243">
        <v>55.857740585774103</v>
      </c>
      <c r="L66" s="242">
        <v>87</v>
      </c>
      <c r="M66" s="243">
        <v>18.200836820083701</v>
      </c>
      <c r="N66" s="242">
        <v>53</v>
      </c>
      <c r="O66" s="243">
        <v>11.087866108786599</v>
      </c>
      <c r="P66" s="242">
        <v>16</v>
      </c>
      <c r="Q66" s="243">
        <v>3.3472803347280302</v>
      </c>
      <c r="R66" s="216">
        <v>478</v>
      </c>
      <c r="S66"/>
      <c r="T66"/>
    </row>
    <row r="67" spans="1:20" ht="15">
      <c r="A67" s="210">
        <v>150</v>
      </c>
      <c r="B67" s="210" t="s">
        <v>932</v>
      </c>
      <c r="C67" s="225">
        <v>4242</v>
      </c>
      <c r="D67" s="242">
        <v>5</v>
      </c>
      <c r="E67" s="243">
        <v>0.44130626654898503</v>
      </c>
      <c r="F67" s="242">
        <v>15</v>
      </c>
      <c r="G67" s="243">
        <v>1.3239187996469599</v>
      </c>
      <c r="H67" s="242">
        <v>82</v>
      </c>
      <c r="I67" s="243">
        <v>7.2374227714033497</v>
      </c>
      <c r="J67" s="242">
        <v>491</v>
      </c>
      <c r="K67" s="243">
        <v>43.336275375110297</v>
      </c>
      <c r="L67" s="242">
        <v>267</v>
      </c>
      <c r="M67" s="243">
        <v>23.565754633715802</v>
      </c>
      <c r="N67" s="242">
        <v>225</v>
      </c>
      <c r="O67" s="243">
        <v>19.858781994704302</v>
      </c>
      <c r="P67" s="242">
        <v>48</v>
      </c>
      <c r="Q67" s="243">
        <v>4.2365401588702598</v>
      </c>
      <c r="R67" s="216">
        <v>1133</v>
      </c>
      <c r="S67"/>
      <c r="T67"/>
    </row>
    <row r="68" spans="1:20" ht="15">
      <c r="A68" s="210">
        <v>237</v>
      </c>
      <c r="B68" s="210" t="s">
        <v>95</v>
      </c>
      <c r="C68" s="225">
        <v>20498</v>
      </c>
      <c r="D68" s="242">
        <v>71</v>
      </c>
      <c r="E68" s="243">
        <v>0.55030227871647797</v>
      </c>
      <c r="F68" s="242">
        <v>475</v>
      </c>
      <c r="G68" s="243">
        <v>3.6815997519764401</v>
      </c>
      <c r="H68" s="242">
        <v>1555</v>
      </c>
      <c r="I68" s="243">
        <v>12.0523949775229</v>
      </c>
      <c r="J68" s="242">
        <v>6202</v>
      </c>
      <c r="K68" s="243">
        <v>48.070066656332401</v>
      </c>
      <c r="L68" s="242">
        <v>2547</v>
      </c>
      <c r="M68" s="243">
        <v>19.741125406913699</v>
      </c>
      <c r="N68" s="242">
        <v>1816</v>
      </c>
      <c r="O68" s="243">
        <v>14.0753371570299</v>
      </c>
      <c r="P68" s="242">
        <v>236</v>
      </c>
      <c r="Q68" s="243">
        <v>1.8291737715082901</v>
      </c>
      <c r="R68" s="216">
        <v>12902</v>
      </c>
      <c r="S68"/>
      <c r="T68"/>
    </row>
    <row r="69" spans="1:20" ht="15">
      <c r="A69" s="210">
        <v>264</v>
      </c>
      <c r="B69" s="210" t="s">
        <v>102</v>
      </c>
      <c r="C69" s="225">
        <v>12158</v>
      </c>
      <c r="D69" s="242">
        <v>49</v>
      </c>
      <c r="E69" s="243">
        <v>0.77262693156732898</v>
      </c>
      <c r="F69" s="242">
        <v>253</v>
      </c>
      <c r="G69" s="243">
        <v>3.9892778303374299</v>
      </c>
      <c r="H69" s="242">
        <v>868</v>
      </c>
      <c r="I69" s="243">
        <v>13.686534216335501</v>
      </c>
      <c r="J69" s="242">
        <v>3276</v>
      </c>
      <c r="K69" s="243">
        <v>51.655629139072801</v>
      </c>
      <c r="L69" s="242">
        <v>1144</v>
      </c>
      <c r="M69" s="243">
        <v>18.038473667612699</v>
      </c>
      <c r="N69" s="242">
        <v>667</v>
      </c>
      <c r="O69" s="243">
        <v>10.517187007253201</v>
      </c>
      <c r="P69" s="242">
        <v>85</v>
      </c>
      <c r="Q69" s="243">
        <v>1.3402712078208801</v>
      </c>
      <c r="R69" s="216">
        <v>6342</v>
      </c>
      <c r="S69"/>
      <c r="T69"/>
    </row>
    <row r="70" spans="1:20" ht="15">
      <c r="A70" s="210">
        <v>310</v>
      </c>
      <c r="B70" s="210" t="s">
        <v>114</v>
      </c>
      <c r="C70" s="225">
        <v>10464</v>
      </c>
      <c r="D70" s="242">
        <v>9</v>
      </c>
      <c r="E70" s="243">
        <v>0.434153400868307</v>
      </c>
      <c r="F70" s="242">
        <v>57</v>
      </c>
      <c r="G70" s="243">
        <v>2.7496382054992798</v>
      </c>
      <c r="H70" s="242">
        <v>172</v>
      </c>
      <c r="I70" s="243">
        <v>8.2971538832609699</v>
      </c>
      <c r="J70" s="242">
        <v>1029</v>
      </c>
      <c r="K70" s="243">
        <v>49.638205499276403</v>
      </c>
      <c r="L70" s="242">
        <v>382</v>
      </c>
      <c r="M70" s="243">
        <v>18.427399903521501</v>
      </c>
      <c r="N70" s="242">
        <v>331</v>
      </c>
      <c r="O70" s="243">
        <v>15.9671972986011</v>
      </c>
      <c r="P70" s="242">
        <v>93</v>
      </c>
      <c r="Q70" s="243">
        <v>4.4862518089724999</v>
      </c>
      <c r="R70" s="216">
        <v>2073</v>
      </c>
      <c r="S70"/>
      <c r="T70"/>
    </row>
    <row r="71" spans="1:20" ht="15">
      <c r="A71" s="210">
        <v>315</v>
      </c>
      <c r="B71" s="210" t="s">
        <v>118</v>
      </c>
      <c r="C71" s="225">
        <v>7015</v>
      </c>
      <c r="D71" s="242">
        <v>2</v>
      </c>
      <c r="E71" s="243">
        <v>0.184672206832872</v>
      </c>
      <c r="F71" s="242">
        <v>28</v>
      </c>
      <c r="G71" s="243">
        <v>2.5854108956602002</v>
      </c>
      <c r="H71" s="242">
        <v>87</v>
      </c>
      <c r="I71" s="243">
        <v>8.0332409972299192</v>
      </c>
      <c r="J71" s="242">
        <v>641</v>
      </c>
      <c r="K71" s="243">
        <v>59.187442289935397</v>
      </c>
      <c r="L71" s="242">
        <v>209</v>
      </c>
      <c r="M71" s="243">
        <v>19.2982456140351</v>
      </c>
      <c r="N71" s="242">
        <v>102</v>
      </c>
      <c r="O71" s="243">
        <v>9.4182825484764496</v>
      </c>
      <c r="P71" s="242">
        <v>14</v>
      </c>
      <c r="Q71" s="243">
        <v>1.2927054478301001</v>
      </c>
      <c r="R71" s="216">
        <v>1083</v>
      </c>
      <c r="S71"/>
      <c r="T71"/>
    </row>
    <row r="72" spans="1:20" ht="15">
      <c r="A72" s="210">
        <v>361</v>
      </c>
      <c r="B72" s="210" t="s">
        <v>131</v>
      </c>
      <c r="C72" s="225">
        <v>29074</v>
      </c>
      <c r="D72" s="242">
        <v>17</v>
      </c>
      <c r="E72" s="243">
        <v>0.71488645920941996</v>
      </c>
      <c r="F72" s="242">
        <v>63</v>
      </c>
      <c r="G72" s="243">
        <v>2.64928511354079</v>
      </c>
      <c r="H72" s="242">
        <v>217</v>
      </c>
      <c r="I72" s="243">
        <v>9.1253153910849498</v>
      </c>
      <c r="J72" s="242">
        <v>1573</v>
      </c>
      <c r="K72" s="243">
        <v>66.148023549201</v>
      </c>
      <c r="L72" s="242">
        <v>331</v>
      </c>
      <c r="M72" s="243">
        <v>13.919259882254</v>
      </c>
      <c r="N72" s="242">
        <v>155</v>
      </c>
      <c r="O72" s="243">
        <v>6.5180824222035296</v>
      </c>
      <c r="P72" s="242">
        <v>22</v>
      </c>
      <c r="Q72" s="243">
        <v>0.92514718250630801</v>
      </c>
      <c r="R72" s="216">
        <v>2378</v>
      </c>
      <c r="S72"/>
      <c r="T72"/>
    </row>
    <row r="73" spans="1:20" ht="15">
      <c r="A73" s="210">
        <v>647</v>
      </c>
      <c r="B73" s="210" t="s">
        <v>933</v>
      </c>
      <c r="C73" s="225">
        <v>7697</v>
      </c>
      <c r="D73" s="242">
        <v>9</v>
      </c>
      <c r="E73" s="243">
        <v>0.68754774637127603</v>
      </c>
      <c r="F73" s="242">
        <v>46</v>
      </c>
      <c r="G73" s="243">
        <v>3.5141329258976302</v>
      </c>
      <c r="H73" s="242">
        <v>166</v>
      </c>
      <c r="I73" s="243">
        <v>12.681436210848</v>
      </c>
      <c r="J73" s="242">
        <v>830</v>
      </c>
      <c r="K73" s="243">
        <v>63.407181054239899</v>
      </c>
      <c r="L73" s="242">
        <v>153</v>
      </c>
      <c r="M73" s="243">
        <v>11.6883116883117</v>
      </c>
      <c r="N73" s="242">
        <v>93</v>
      </c>
      <c r="O73" s="243">
        <v>7.1046600458365203</v>
      </c>
      <c r="P73" s="242">
        <v>12</v>
      </c>
      <c r="Q73" s="243">
        <v>0.916730328495034</v>
      </c>
      <c r="R73" s="216">
        <v>1309</v>
      </c>
      <c r="S73"/>
      <c r="T73"/>
    </row>
    <row r="74" spans="1:20" ht="15">
      <c r="A74" s="210">
        <v>658</v>
      </c>
      <c r="B74" s="210" t="s">
        <v>934</v>
      </c>
      <c r="C74" s="225">
        <v>3941</v>
      </c>
      <c r="D74" s="242">
        <v>7</v>
      </c>
      <c r="E74" s="243">
        <v>0.71138211382113803</v>
      </c>
      <c r="F74" s="242">
        <v>47</v>
      </c>
      <c r="G74" s="243">
        <v>4.7764227642276396</v>
      </c>
      <c r="H74" s="242">
        <v>127</v>
      </c>
      <c r="I74" s="243">
        <v>12.9065040650407</v>
      </c>
      <c r="J74" s="242">
        <v>521</v>
      </c>
      <c r="K74" s="243">
        <v>52.9471544715447</v>
      </c>
      <c r="L74" s="242">
        <v>171</v>
      </c>
      <c r="M74" s="243">
        <v>17.378048780487799</v>
      </c>
      <c r="N74" s="242">
        <v>99</v>
      </c>
      <c r="O74" s="243">
        <v>10.060975609756101</v>
      </c>
      <c r="P74" s="242">
        <v>12</v>
      </c>
      <c r="Q74" s="243">
        <v>1.2195121951219501</v>
      </c>
      <c r="R74" s="216">
        <v>984</v>
      </c>
      <c r="S74"/>
      <c r="T74"/>
    </row>
    <row r="75" spans="1:20" ht="15">
      <c r="A75" s="210">
        <v>664</v>
      </c>
      <c r="B75" s="210" t="s">
        <v>935</v>
      </c>
      <c r="C75" s="225">
        <v>23751</v>
      </c>
      <c r="D75" s="242">
        <v>102</v>
      </c>
      <c r="E75" s="243">
        <v>0.69662614396940303</v>
      </c>
      <c r="F75" s="242">
        <v>572</v>
      </c>
      <c r="G75" s="243">
        <v>3.9065701406911599</v>
      </c>
      <c r="H75" s="242">
        <v>1977</v>
      </c>
      <c r="I75" s="243">
        <v>13.502253790465801</v>
      </c>
      <c r="J75" s="242">
        <v>7566</v>
      </c>
      <c r="K75" s="243">
        <v>51.673268679142197</v>
      </c>
      <c r="L75" s="242">
        <v>2656</v>
      </c>
      <c r="M75" s="243">
        <v>18.139598415517</v>
      </c>
      <c r="N75" s="242">
        <v>1544</v>
      </c>
      <c r="O75" s="243">
        <v>10.5450075126349</v>
      </c>
      <c r="P75" s="242">
        <v>225</v>
      </c>
      <c r="Q75" s="243">
        <v>1.53667531757957</v>
      </c>
      <c r="R75" s="216">
        <v>14642</v>
      </c>
      <c r="S75"/>
      <c r="T75"/>
    </row>
    <row r="76" spans="1:20" ht="15">
      <c r="A76" s="210">
        <v>686</v>
      </c>
      <c r="B76" s="210" t="s">
        <v>219</v>
      </c>
      <c r="C76" s="225">
        <v>39340</v>
      </c>
      <c r="D76" s="242">
        <v>160</v>
      </c>
      <c r="E76" s="243">
        <v>0.75202105658958496</v>
      </c>
      <c r="F76" s="242">
        <v>792</v>
      </c>
      <c r="G76" s="243">
        <v>3.7225042301184401</v>
      </c>
      <c r="H76" s="242">
        <v>2854</v>
      </c>
      <c r="I76" s="243">
        <v>13.414175596916699</v>
      </c>
      <c r="J76" s="242">
        <v>11383</v>
      </c>
      <c r="K76" s="243">
        <v>53.5015980447453</v>
      </c>
      <c r="L76" s="242">
        <v>3825</v>
      </c>
      <c r="M76" s="243">
        <v>17.978003384094801</v>
      </c>
      <c r="N76" s="242">
        <v>2046</v>
      </c>
      <c r="O76" s="243">
        <v>9.6164692611393097</v>
      </c>
      <c r="P76" s="242">
        <v>216</v>
      </c>
      <c r="Q76" s="243">
        <v>1.0152284263959399</v>
      </c>
      <c r="R76" s="216">
        <v>21276</v>
      </c>
      <c r="S76"/>
      <c r="T76"/>
    </row>
    <row r="77" spans="1:20" ht="15">
      <c r="A77" s="210">
        <v>819</v>
      </c>
      <c r="B77" s="210" t="s">
        <v>240</v>
      </c>
      <c r="C77" s="225">
        <v>5296</v>
      </c>
      <c r="D77" s="242">
        <v>7</v>
      </c>
      <c r="E77" s="243">
        <v>0.86741016109045899</v>
      </c>
      <c r="F77" s="242">
        <v>29</v>
      </c>
      <c r="G77" s="243">
        <v>3.5935563816604699</v>
      </c>
      <c r="H77" s="242">
        <v>101</v>
      </c>
      <c r="I77" s="243">
        <v>12.5154894671623</v>
      </c>
      <c r="J77" s="242">
        <v>525</v>
      </c>
      <c r="K77" s="243">
        <v>65.055762081784394</v>
      </c>
      <c r="L77" s="242">
        <v>90</v>
      </c>
      <c r="M77" s="243">
        <v>11.1524163568773</v>
      </c>
      <c r="N77" s="242">
        <v>51</v>
      </c>
      <c r="O77" s="243">
        <v>6.3197026022304801</v>
      </c>
      <c r="P77" s="242">
        <v>4</v>
      </c>
      <c r="Q77" s="243">
        <v>0.49566294919454801</v>
      </c>
      <c r="R77" s="216">
        <v>807</v>
      </c>
      <c r="S77"/>
      <c r="T77"/>
    </row>
    <row r="78" spans="1:20" ht="15">
      <c r="A78" s="210">
        <v>854</v>
      </c>
      <c r="B78" s="210" t="s">
        <v>248</v>
      </c>
      <c r="C78" s="225">
        <v>14823</v>
      </c>
      <c r="D78" s="242">
        <v>4</v>
      </c>
      <c r="E78" s="243">
        <v>0.38872691933916398</v>
      </c>
      <c r="F78" s="242">
        <v>35</v>
      </c>
      <c r="G78" s="243">
        <v>3.40136054421769</v>
      </c>
      <c r="H78" s="242">
        <v>81</v>
      </c>
      <c r="I78" s="243">
        <v>7.8717201166180804</v>
      </c>
      <c r="J78" s="242">
        <v>649</v>
      </c>
      <c r="K78" s="243">
        <v>63.070942662779402</v>
      </c>
      <c r="L78" s="242">
        <v>141</v>
      </c>
      <c r="M78" s="243">
        <v>13.702623906705499</v>
      </c>
      <c r="N78" s="242">
        <v>100</v>
      </c>
      <c r="O78" s="243">
        <v>9.7181729834791106</v>
      </c>
      <c r="P78" s="242">
        <v>19</v>
      </c>
      <c r="Q78" s="243">
        <v>1.8464528668610301</v>
      </c>
      <c r="R78" s="216">
        <v>1029</v>
      </c>
      <c r="S78"/>
      <c r="T78"/>
    </row>
    <row r="79" spans="1:20" ht="15">
      <c r="A79" s="210">
        <v>887</v>
      </c>
      <c r="B79" s="210" t="s">
        <v>261</v>
      </c>
      <c r="C79" s="225">
        <v>44770</v>
      </c>
      <c r="D79" s="242">
        <v>111</v>
      </c>
      <c r="E79" s="243">
        <v>0.69379336208512998</v>
      </c>
      <c r="F79" s="242">
        <v>470</v>
      </c>
      <c r="G79" s="243">
        <v>2.9376836052253301</v>
      </c>
      <c r="H79" s="242">
        <v>1928</v>
      </c>
      <c r="I79" s="243">
        <v>12.0507531720733</v>
      </c>
      <c r="J79" s="242">
        <v>8382</v>
      </c>
      <c r="K79" s="243">
        <v>52.390774423401503</v>
      </c>
      <c r="L79" s="242">
        <v>2808</v>
      </c>
      <c r="M79" s="243">
        <v>17.551096943558999</v>
      </c>
      <c r="N79" s="242">
        <v>2015</v>
      </c>
      <c r="O79" s="243">
        <v>12.5945371585724</v>
      </c>
      <c r="P79" s="242">
        <v>285</v>
      </c>
      <c r="Q79" s="243">
        <v>1.7813613350834401</v>
      </c>
      <c r="R79" s="216">
        <v>15999</v>
      </c>
      <c r="S79"/>
      <c r="T79"/>
    </row>
    <row r="80" spans="1:20">
      <c r="A80" s="240">
        <v>7</v>
      </c>
      <c r="B80" s="206" t="s">
        <v>538</v>
      </c>
      <c r="C80" s="244">
        <v>727559</v>
      </c>
      <c r="D80" s="244">
        <v>3097</v>
      </c>
      <c r="E80" s="245">
        <v>0.72303727015492703</v>
      </c>
      <c r="F80" s="244">
        <v>14448</v>
      </c>
      <c r="G80" s="245">
        <v>3.3730844298348002</v>
      </c>
      <c r="H80" s="244">
        <v>46457</v>
      </c>
      <c r="I80" s="245">
        <v>10.846025979847401</v>
      </c>
      <c r="J80" s="244">
        <v>211764</v>
      </c>
      <c r="K80" s="245">
        <v>49.439220044264701</v>
      </c>
      <c r="L80" s="244">
        <v>78456</v>
      </c>
      <c r="M80" s="245">
        <v>18.316632892242499</v>
      </c>
      <c r="N80" s="244">
        <v>64620</v>
      </c>
      <c r="O80" s="245">
        <v>15.0864282846017</v>
      </c>
      <c r="P80" s="244">
        <v>9490</v>
      </c>
      <c r="Q80" s="245">
        <v>2.2155710990539998</v>
      </c>
      <c r="R80" s="250">
        <v>428332</v>
      </c>
      <c r="S80"/>
      <c r="T80"/>
    </row>
    <row r="81" spans="1:20" ht="15">
      <c r="A81" s="210">
        <v>2</v>
      </c>
      <c r="B81" s="210" t="s">
        <v>8</v>
      </c>
      <c r="C81" s="225">
        <v>21622</v>
      </c>
      <c r="D81" s="242">
        <v>19</v>
      </c>
      <c r="E81" s="243">
        <v>0.55981143193871497</v>
      </c>
      <c r="F81" s="242">
        <v>106</v>
      </c>
      <c r="G81" s="243">
        <v>3.1231585150265202</v>
      </c>
      <c r="H81" s="242">
        <v>288</v>
      </c>
      <c r="I81" s="243">
        <v>8.4855627578078998</v>
      </c>
      <c r="J81" s="242">
        <v>1960</v>
      </c>
      <c r="K81" s="243">
        <v>57.748968768414898</v>
      </c>
      <c r="L81" s="242">
        <v>570</v>
      </c>
      <c r="M81" s="243">
        <v>16.794342958161501</v>
      </c>
      <c r="N81" s="242">
        <v>384</v>
      </c>
      <c r="O81" s="243">
        <v>11.3140836770772</v>
      </c>
      <c r="P81" s="242">
        <v>67</v>
      </c>
      <c r="Q81" s="243">
        <v>1.9740718915733599</v>
      </c>
      <c r="R81" s="216">
        <v>3394</v>
      </c>
      <c r="S81"/>
      <c r="T81"/>
    </row>
    <row r="82" spans="1:20" ht="15">
      <c r="A82" s="210">
        <v>21</v>
      </c>
      <c r="B82" s="210" t="s">
        <v>12</v>
      </c>
      <c r="C82" s="225">
        <v>4989</v>
      </c>
      <c r="D82" s="242">
        <v>6</v>
      </c>
      <c r="E82" s="243">
        <v>1.0291595197255601</v>
      </c>
      <c r="F82" s="242">
        <v>17</v>
      </c>
      <c r="G82" s="243">
        <v>2.9159519725557499</v>
      </c>
      <c r="H82" s="242">
        <v>59</v>
      </c>
      <c r="I82" s="243">
        <v>10.120068610634601</v>
      </c>
      <c r="J82" s="242">
        <v>326</v>
      </c>
      <c r="K82" s="243">
        <v>55.917667238421998</v>
      </c>
      <c r="L82" s="242">
        <v>84</v>
      </c>
      <c r="M82" s="243">
        <v>14.4082332761578</v>
      </c>
      <c r="N82" s="242">
        <v>79</v>
      </c>
      <c r="O82" s="243">
        <v>13.550600343053199</v>
      </c>
      <c r="P82" s="242">
        <v>12</v>
      </c>
      <c r="Q82" s="243">
        <v>2.0583190394511202</v>
      </c>
      <c r="R82" s="216">
        <v>583</v>
      </c>
      <c r="S82"/>
      <c r="T82"/>
    </row>
    <row r="83" spans="1:20" ht="15">
      <c r="A83" s="210">
        <v>55</v>
      </c>
      <c r="B83" s="210" t="s">
        <v>936</v>
      </c>
      <c r="C83" s="225">
        <v>8075</v>
      </c>
      <c r="D83" s="242">
        <v>8</v>
      </c>
      <c r="E83" s="243">
        <v>1.30505709624796</v>
      </c>
      <c r="F83" s="242">
        <v>16</v>
      </c>
      <c r="G83" s="243">
        <v>2.6101141924959199</v>
      </c>
      <c r="H83" s="242">
        <v>75</v>
      </c>
      <c r="I83" s="243">
        <v>12.2349102773246</v>
      </c>
      <c r="J83" s="242">
        <v>349</v>
      </c>
      <c r="K83" s="243">
        <v>56.933115823817303</v>
      </c>
      <c r="L83" s="242">
        <v>93</v>
      </c>
      <c r="M83" s="243">
        <v>15.171288743882499</v>
      </c>
      <c r="N83" s="242">
        <v>63</v>
      </c>
      <c r="O83" s="243">
        <v>10.2773246329527</v>
      </c>
      <c r="P83" s="242">
        <v>9</v>
      </c>
      <c r="Q83" s="243">
        <v>1.4681892332789599</v>
      </c>
      <c r="R83" s="216">
        <v>613</v>
      </c>
      <c r="S83"/>
      <c r="T83"/>
    </row>
    <row r="84" spans="1:20" ht="15">
      <c r="A84" s="210">
        <v>148</v>
      </c>
      <c r="B84" s="210" t="s">
        <v>73</v>
      </c>
      <c r="C84" s="225">
        <v>64717</v>
      </c>
      <c r="D84" s="242">
        <v>274</v>
      </c>
      <c r="E84" s="243">
        <v>0.72901423440202195</v>
      </c>
      <c r="F84" s="242">
        <v>1335</v>
      </c>
      <c r="G84" s="243">
        <v>3.5519489157908701</v>
      </c>
      <c r="H84" s="242">
        <v>4414</v>
      </c>
      <c r="I84" s="243">
        <v>11.744046827191699</v>
      </c>
      <c r="J84" s="242">
        <v>19142</v>
      </c>
      <c r="K84" s="243">
        <v>50.929892244246403</v>
      </c>
      <c r="L84" s="242">
        <v>6708</v>
      </c>
      <c r="M84" s="243">
        <v>17.847545563389598</v>
      </c>
      <c r="N84" s="242">
        <v>5082</v>
      </c>
      <c r="O84" s="243">
        <v>13.5213516030331</v>
      </c>
      <c r="P84" s="242">
        <v>630</v>
      </c>
      <c r="Q84" s="243">
        <v>1.67620061194626</v>
      </c>
      <c r="R84" s="216">
        <v>37585</v>
      </c>
      <c r="S84"/>
      <c r="T84"/>
    </row>
    <row r="85" spans="1:20" ht="15">
      <c r="A85" s="210">
        <v>197</v>
      </c>
      <c r="B85" s="210" t="s">
        <v>84</v>
      </c>
      <c r="C85" s="225">
        <v>16686</v>
      </c>
      <c r="D85" s="242">
        <v>29</v>
      </c>
      <c r="E85" s="243">
        <v>1.0488245931283899</v>
      </c>
      <c r="F85" s="242">
        <v>124</v>
      </c>
      <c r="G85" s="243">
        <v>4.4846292947558801</v>
      </c>
      <c r="H85" s="242">
        <v>381</v>
      </c>
      <c r="I85" s="243">
        <v>13.779385171790199</v>
      </c>
      <c r="J85" s="242">
        <v>1423</v>
      </c>
      <c r="K85" s="243">
        <v>51.464737793851697</v>
      </c>
      <c r="L85" s="242">
        <v>444</v>
      </c>
      <c r="M85" s="243">
        <v>16.0578661844485</v>
      </c>
      <c r="N85" s="242">
        <v>298</v>
      </c>
      <c r="O85" s="243">
        <v>10.777576853526201</v>
      </c>
      <c r="P85" s="242">
        <v>66</v>
      </c>
      <c r="Q85" s="243">
        <v>2.3869801084990998</v>
      </c>
      <c r="R85" s="216">
        <v>2765</v>
      </c>
      <c r="S85"/>
      <c r="T85"/>
    </row>
    <row r="86" spans="1:20" ht="15">
      <c r="A86" s="210">
        <v>206</v>
      </c>
      <c r="B86" s="210" t="s">
        <v>86</v>
      </c>
      <c r="C86" s="225">
        <v>5093</v>
      </c>
      <c r="D86" s="242">
        <v>3</v>
      </c>
      <c r="E86" s="243">
        <v>0.36319612590799</v>
      </c>
      <c r="F86" s="242">
        <v>26</v>
      </c>
      <c r="G86" s="243">
        <v>3.1476997578692498</v>
      </c>
      <c r="H86" s="242">
        <v>97</v>
      </c>
      <c r="I86" s="243">
        <v>11.7433414043584</v>
      </c>
      <c r="J86" s="242">
        <v>391</v>
      </c>
      <c r="K86" s="243">
        <v>47.336561743341399</v>
      </c>
      <c r="L86" s="242">
        <v>151</v>
      </c>
      <c r="M86" s="243">
        <v>18.280871670702201</v>
      </c>
      <c r="N86" s="242">
        <v>134</v>
      </c>
      <c r="O86" s="243">
        <v>16.222760290556899</v>
      </c>
      <c r="P86" s="242">
        <v>24</v>
      </c>
      <c r="Q86" s="243">
        <v>2.90556900726392</v>
      </c>
      <c r="R86" s="216">
        <v>826</v>
      </c>
      <c r="S86"/>
      <c r="T86"/>
    </row>
    <row r="87" spans="1:20" ht="15">
      <c r="A87" s="210">
        <v>313</v>
      </c>
      <c r="B87" s="210" t="s">
        <v>937</v>
      </c>
      <c r="C87" s="225">
        <v>10855</v>
      </c>
      <c r="D87" s="242">
        <v>22</v>
      </c>
      <c r="E87" s="243">
        <v>1.1872638963842399</v>
      </c>
      <c r="F87" s="242">
        <v>101</v>
      </c>
      <c r="G87" s="243">
        <v>5.4506206152185603</v>
      </c>
      <c r="H87" s="242">
        <v>282</v>
      </c>
      <c r="I87" s="243">
        <v>15.218564490016201</v>
      </c>
      <c r="J87" s="242">
        <v>962</v>
      </c>
      <c r="K87" s="243">
        <v>51.915812196438203</v>
      </c>
      <c r="L87" s="242">
        <v>252</v>
      </c>
      <c r="M87" s="243">
        <v>13.599568267674</v>
      </c>
      <c r="N87" s="242">
        <v>196</v>
      </c>
      <c r="O87" s="243">
        <v>10.577441985968701</v>
      </c>
      <c r="P87" s="242">
        <v>38</v>
      </c>
      <c r="Q87" s="243">
        <v>2.0507285483000501</v>
      </c>
      <c r="R87" s="216">
        <v>1853</v>
      </c>
      <c r="S87"/>
      <c r="T87"/>
    </row>
    <row r="88" spans="1:20" ht="15">
      <c r="A88" s="210">
        <v>318</v>
      </c>
      <c r="B88" s="210" t="s">
        <v>120</v>
      </c>
      <c r="C88" s="225">
        <v>60148</v>
      </c>
      <c r="D88" s="242">
        <v>218</v>
      </c>
      <c r="E88" s="243">
        <v>0.63486516395829695</v>
      </c>
      <c r="F88" s="242">
        <v>1085</v>
      </c>
      <c r="G88" s="243">
        <v>3.15976469217776</v>
      </c>
      <c r="H88" s="242">
        <v>3687</v>
      </c>
      <c r="I88" s="243">
        <v>10.737375502358899</v>
      </c>
      <c r="J88" s="242">
        <v>16898</v>
      </c>
      <c r="K88" s="243">
        <v>49.210786883336198</v>
      </c>
      <c r="L88" s="242">
        <v>6319</v>
      </c>
      <c r="M88" s="243">
        <v>18.402353078222401</v>
      </c>
      <c r="N88" s="242">
        <v>5352</v>
      </c>
      <c r="O88" s="243">
        <v>15.586230997728499</v>
      </c>
      <c r="P88" s="242">
        <v>779</v>
      </c>
      <c r="Q88" s="243">
        <v>2.26862368221795</v>
      </c>
      <c r="R88" s="216">
        <v>34338</v>
      </c>
      <c r="S88"/>
      <c r="T88"/>
    </row>
    <row r="89" spans="1:20" ht="15">
      <c r="A89" s="210">
        <v>321</v>
      </c>
      <c r="B89" s="210" t="s">
        <v>122</v>
      </c>
      <c r="C89" s="225">
        <v>9072</v>
      </c>
      <c r="D89" s="242">
        <v>15</v>
      </c>
      <c r="E89" s="243">
        <v>0.57339449541284404</v>
      </c>
      <c r="F89" s="242">
        <v>85</v>
      </c>
      <c r="G89" s="243">
        <v>3.2492354740061198</v>
      </c>
      <c r="H89" s="242">
        <v>263</v>
      </c>
      <c r="I89" s="243">
        <v>10.0535168195719</v>
      </c>
      <c r="J89" s="242">
        <v>1257</v>
      </c>
      <c r="K89" s="243">
        <v>48.050458715596299</v>
      </c>
      <c r="L89" s="242">
        <v>521</v>
      </c>
      <c r="M89" s="243">
        <v>19.915902140672799</v>
      </c>
      <c r="N89" s="242">
        <v>413</v>
      </c>
      <c r="O89" s="243">
        <v>15.787461773700301</v>
      </c>
      <c r="P89" s="242">
        <v>62</v>
      </c>
      <c r="Q89" s="243">
        <v>2.3700305810397602</v>
      </c>
      <c r="R89" s="216">
        <v>2616</v>
      </c>
      <c r="S89"/>
      <c r="T89"/>
    </row>
    <row r="90" spans="1:20" ht="15">
      <c r="A90" s="210">
        <v>376</v>
      </c>
      <c r="B90" s="210" t="s">
        <v>938</v>
      </c>
      <c r="C90" s="225">
        <v>70868</v>
      </c>
      <c r="D90" s="242">
        <v>388</v>
      </c>
      <c r="E90" s="243">
        <v>0.609229513087443</v>
      </c>
      <c r="F90" s="242">
        <v>1909</v>
      </c>
      <c r="G90" s="243">
        <v>2.9974720115565199</v>
      </c>
      <c r="H90" s="242">
        <v>6464</v>
      </c>
      <c r="I90" s="243">
        <v>10.1496380737042</v>
      </c>
      <c r="J90" s="242">
        <v>30587</v>
      </c>
      <c r="K90" s="243">
        <v>48.027069888674298</v>
      </c>
      <c r="L90" s="242">
        <v>12031</v>
      </c>
      <c r="M90" s="243">
        <v>18.8908254431831</v>
      </c>
      <c r="N90" s="242">
        <v>10761</v>
      </c>
      <c r="O90" s="243">
        <v>16.8966979132319</v>
      </c>
      <c r="P90" s="242">
        <v>1547</v>
      </c>
      <c r="Q90" s="243">
        <v>2.4290671565625601</v>
      </c>
      <c r="R90" s="216">
        <v>63687</v>
      </c>
      <c r="S90"/>
      <c r="T90"/>
    </row>
    <row r="91" spans="1:20" ht="15">
      <c r="A91" s="210">
        <v>400</v>
      </c>
      <c r="B91" s="210" t="s">
        <v>939</v>
      </c>
      <c r="C91" s="225">
        <v>23240</v>
      </c>
      <c r="D91" s="242">
        <v>107</v>
      </c>
      <c r="E91" s="243">
        <v>0.81467945789553797</v>
      </c>
      <c r="F91" s="242">
        <v>504</v>
      </c>
      <c r="G91" s="243">
        <v>3.8373686614892599</v>
      </c>
      <c r="H91" s="242">
        <v>1612</v>
      </c>
      <c r="I91" s="243">
        <v>12.2734886553982</v>
      </c>
      <c r="J91" s="242">
        <v>6947</v>
      </c>
      <c r="K91" s="243">
        <v>52.893254149535601</v>
      </c>
      <c r="L91" s="242">
        <v>2248</v>
      </c>
      <c r="M91" s="243">
        <v>17.115882442515598</v>
      </c>
      <c r="N91" s="242">
        <v>1545</v>
      </c>
      <c r="O91" s="243">
        <v>11.7633622658748</v>
      </c>
      <c r="P91" s="242">
        <v>171</v>
      </c>
      <c r="Q91" s="243">
        <v>1.301964367291</v>
      </c>
      <c r="R91" s="216">
        <v>13134</v>
      </c>
      <c r="S91"/>
      <c r="T91"/>
    </row>
    <row r="92" spans="1:20" ht="15">
      <c r="A92" s="210">
        <v>440</v>
      </c>
      <c r="B92" s="210" t="s">
        <v>149</v>
      </c>
      <c r="C92" s="225">
        <v>70392</v>
      </c>
      <c r="D92" s="242">
        <v>406</v>
      </c>
      <c r="E92" s="243">
        <v>0.89512092951473898</v>
      </c>
      <c r="F92" s="242">
        <v>1805</v>
      </c>
      <c r="G92" s="243">
        <v>3.9795400930396601</v>
      </c>
      <c r="H92" s="242">
        <v>5413</v>
      </c>
      <c r="I92" s="243">
        <v>11.934210816412</v>
      </c>
      <c r="J92" s="242">
        <v>22823</v>
      </c>
      <c r="K92" s="243">
        <v>50.318583680578499</v>
      </c>
      <c r="L92" s="242">
        <v>7901</v>
      </c>
      <c r="M92" s="243">
        <v>17.4195824238816</v>
      </c>
      <c r="N92" s="242">
        <v>6152</v>
      </c>
      <c r="O92" s="243">
        <v>13.563507286637099</v>
      </c>
      <c r="P92" s="242">
        <v>857</v>
      </c>
      <c r="Q92" s="243">
        <v>1.88945476993628</v>
      </c>
      <c r="R92" s="216">
        <v>45357</v>
      </c>
      <c r="S92"/>
      <c r="T92"/>
    </row>
    <row r="93" spans="1:20" ht="15">
      <c r="A93" s="210">
        <v>483</v>
      </c>
      <c r="B93" s="210" t="s">
        <v>157</v>
      </c>
      <c r="C93" s="225">
        <v>10889</v>
      </c>
      <c r="D93" s="242">
        <v>1</v>
      </c>
      <c r="E93" s="243">
        <v>0.142045454545455</v>
      </c>
      <c r="F93" s="242">
        <v>22</v>
      </c>
      <c r="G93" s="243">
        <v>3.125</v>
      </c>
      <c r="H93" s="242">
        <v>87</v>
      </c>
      <c r="I93" s="243">
        <v>12.357954545454501</v>
      </c>
      <c r="J93" s="242">
        <v>373</v>
      </c>
      <c r="K93" s="243">
        <v>52.982954545454497</v>
      </c>
      <c r="L93" s="242">
        <v>118</v>
      </c>
      <c r="M93" s="243">
        <v>16.761363636363601</v>
      </c>
      <c r="N93" s="242">
        <v>93</v>
      </c>
      <c r="O93" s="243">
        <v>13.2102272727273</v>
      </c>
      <c r="P93" s="242">
        <v>10</v>
      </c>
      <c r="Q93" s="243">
        <v>1.4204545454545501</v>
      </c>
      <c r="R93" s="216">
        <v>704</v>
      </c>
      <c r="S93"/>
      <c r="T93"/>
    </row>
    <row r="94" spans="1:20" ht="15">
      <c r="A94" s="210">
        <v>541</v>
      </c>
      <c r="B94" s="210" t="s">
        <v>940</v>
      </c>
      <c r="C94" s="225">
        <v>22736</v>
      </c>
      <c r="D94" s="242">
        <v>43</v>
      </c>
      <c r="E94" s="243">
        <v>0.71702517925629505</v>
      </c>
      <c r="F94" s="242">
        <v>209</v>
      </c>
      <c r="G94" s="243">
        <v>3.48507587126897</v>
      </c>
      <c r="H94" s="242">
        <v>705</v>
      </c>
      <c r="I94" s="243">
        <v>11.755877938969499</v>
      </c>
      <c r="J94" s="242">
        <v>3041</v>
      </c>
      <c r="K94" s="243">
        <v>50.708687677171902</v>
      </c>
      <c r="L94" s="242">
        <v>1088</v>
      </c>
      <c r="M94" s="243">
        <v>18.142404535601099</v>
      </c>
      <c r="N94" s="242">
        <v>778</v>
      </c>
      <c r="O94" s="243">
        <v>12.9731532432883</v>
      </c>
      <c r="P94" s="242">
        <v>133</v>
      </c>
      <c r="Q94" s="243">
        <v>2.21777555444389</v>
      </c>
      <c r="R94" s="216">
        <v>5997</v>
      </c>
      <c r="S94"/>
      <c r="T94"/>
    </row>
    <row r="95" spans="1:20" ht="15">
      <c r="A95" s="210">
        <v>607</v>
      </c>
      <c r="B95" s="210" t="s">
        <v>941</v>
      </c>
      <c r="C95" s="225">
        <v>25589</v>
      </c>
      <c r="D95" s="242">
        <v>86</v>
      </c>
      <c r="E95" s="243">
        <v>0.57528931701117103</v>
      </c>
      <c r="F95" s="242">
        <v>390</v>
      </c>
      <c r="G95" s="243">
        <v>2.6088701585390299</v>
      </c>
      <c r="H95" s="242">
        <v>1299</v>
      </c>
      <c r="I95" s="243">
        <v>8.6895444511338606</v>
      </c>
      <c r="J95" s="242">
        <v>6442</v>
      </c>
      <c r="K95" s="243">
        <v>43.0931834905345</v>
      </c>
      <c r="L95" s="242">
        <v>3074</v>
      </c>
      <c r="M95" s="243">
        <v>20.563248377817899</v>
      </c>
      <c r="N95" s="242">
        <v>3138</v>
      </c>
      <c r="O95" s="243">
        <v>20.991370660244801</v>
      </c>
      <c r="P95" s="242">
        <v>520</v>
      </c>
      <c r="Q95" s="243">
        <v>3.47849354471871</v>
      </c>
      <c r="R95" s="216">
        <v>14949</v>
      </c>
      <c r="S95"/>
      <c r="T95"/>
    </row>
    <row r="96" spans="1:20" ht="15">
      <c r="A96" s="210">
        <v>615</v>
      </c>
      <c r="B96" s="210" t="s">
        <v>942</v>
      </c>
      <c r="C96" s="225">
        <v>147907</v>
      </c>
      <c r="D96" s="242">
        <v>1124</v>
      </c>
      <c r="E96" s="243">
        <v>0.68910128685373795</v>
      </c>
      <c r="F96" s="242">
        <v>5016</v>
      </c>
      <c r="G96" s="243">
        <v>3.0752064545003099</v>
      </c>
      <c r="H96" s="242">
        <v>16498</v>
      </c>
      <c r="I96" s="243">
        <v>10.1145845467197</v>
      </c>
      <c r="J96" s="242">
        <v>79790</v>
      </c>
      <c r="K96" s="243">
        <v>48.917608254501502</v>
      </c>
      <c r="L96" s="242">
        <v>30774</v>
      </c>
      <c r="M96" s="243">
        <v>18.866906585086198</v>
      </c>
      <c r="N96" s="242">
        <v>26005</v>
      </c>
      <c r="O96" s="243">
        <v>15.9431307514515</v>
      </c>
      <c r="P96" s="242">
        <v>3904</v>
      </c>
      <c r="Q96" s="243">
        <v>2.3934621208869999</v>
      </c>
      <c r="R96" s="216">
        <v>163111</v>
      </c>
      <c r="S96"/>
      <c r="T96"/>
    </row>
    <row r="97" spans="1:20" ht="15">
      <c r="A97" s="210">
        <v>649</v>
      </c>
      <c r="B97" s="210" t="s">
        <v>943</v>
      </c>
      <c r="C97" s="225">
        <v>17103</v>
      </c>
      <c r="D97" s="242">
        <v>22</v>
      </c>
      <c r="E97" s="243">
        <v>0.87964814074370301</v>
      </c>
      <c r="F97" s="242">
        <v>92</v>
      </c>
      <c r="G97" s="243">
        <v>3.67852858856457</v>
      </c>
      <c r="H97" s="242">
        <v>316</v>
      </c>
      <c r="I97" s="243">
        <v>12.6349460215914</v>
      </c>
      <c r="J97" s="242">
        <v>1288</v>
      </c>
      <c r="K97" s="243">
        <v>51.499400239903999</v>
      </c>
      <c r="L97" s="242">
        <v>452</v>
      </c>
      <c r="M97" s="243">
        <v>18.072770891643302</v>
      </c>
      <c r="N97" s="242">
        <v>290</v>
      </c>
      <c r="O97" s="243">
        <v>11.595361855257901</v>
      </c>
      <c r="P97" s="242">
        <v>41</v>
      </c>
      <c r="Q97" s="243">
        <v>1.63934426229508</v>
      </c>
      <c r="R97" s="216">
        <v>2501</v>
      </c>
      <c r="S97"/>
      <c r="T97"/>
    </row>
    <row r="98" spans="1:20" ht="15">
      <c r="A98" s="210">
        <v>652</v>
      </c>
      <c r="B98" s="210" t="s">
        <v>193</v>
      </c>
      <c r="C98" s="225">
        <v>6048</v>
      </c>
      <c r="D98" s="242">
        <v>4</v>
      </c>
      <c r="E98" s="243">
        <v>0.80808080808080796</v>
      </c>
      <c r="F98" s="242">
        <v>18</v>
      </c>
      <c r="G98" s="243">
        <v>3.6363636363636398</v>
      </c>
      <c r="H98" s="242">
        <v>63</v>
      </c>
      <c r="I98" s="243">
        <v>12.7272727272727</v>
      </c>
      <c r="J98" s="242">
        <v>293</v>
      </c>
      <c r="K98" s="243">
        <v>59.191919191919197</v>
      </c>
      <c r="L98" s="242">
        <v>75</v>
      </c>
      <c r="M98" s="243">
        <v>15.1515151515152</v>
      </c>
      <c r="N98" s="242">
        <v>37</v>
      </c>
      <c r="O98" s="243">
        <v>7.4747474747474696</v>
      </c>
      <c r="P98" s="242">
        <v>5</v>
      </c>
      <c r="Q98" s="243">
        <v>1.0101010101010099</v>
      </c>
      <c r="R98" s="216">
        <v>495</v>
      </c>
      <c r="S98"/>
      <c r="T98"/>
    </row>
    <row r="99" spans="1:20" ht="15">
      <c r="A99" s="210">
        <v>660</v>
      </c>
      <c r="B99" s="210" t="s">
        <v>944</v>
      </c>
      <c r="C99" s="225">
        <v>13893</v>
      </c>
      <c r="D99" s="242">
        <v>30</v>
      </c>
      <c r="E99" s="243">
        <v>0.87899208907119797</v>
      </c>
      <c r="F99" s="242">
        <v>157</v>
      </c>
      <c r="G99" s="243">
        <v>4.6000585994726002</v>
      </c>
      <c r="H99" s="242">
        <v>538</v>
      </c>
      <c r="I99" s="243">
        <v>15.7632581306768</v>
      </c>
      <c r="J99" s="242">
        <v>1863</v>
      </c>
      <c r="K99" s="243">
        <v>54.585408731321401</v>
      </c>
      <c r="L99" s="242">
        <v>578</v>
      </c>
      <c r="M99" s="243">
        <v>16.935247582771801</v>
      </c>
      <c r="N99" s="242">
        <v>211</v>
      </c>
      <c r="O99" s="243">
        <v>6.1822443598007597</v>
      </c>
      <c r="P99" s="242">
        <v>36</v>
      </c>
      <c r="Q99" s="243">
        <v>1.05479050688544</v>
      </c>
      <c r="R99" s="216">
        <v>3413</v>
      </c>
      <c r="S99"/>
      <c r="T99"/>
    </row>
    <row r="100" spans="1:20" ht="15">
      <c r="A100" s="210">
        <v>667</v>
      </c>
      <c r="B100" s="210" t="s">
        <v>209</v>
      </c>
      <c r="C100" s="225">
        <v>16753</v>
      </c>
      <c r="D100" s="242">
        <v>25</v>
      </c>
      <c r="E100" s="243">
        <v>0.73659398939304699</v>
      </c>
      <c r="F100" s="242">
        <v>130</v>
      </c>
      <c r="G100" s="243">
        <v>3.8302887448438399</v>
      </c>
      <c r="H100" s="242">
        <v>396</v>
      </c>
      <c r="I100" s="243">
        <v>11.667648791985901</v>
      </c>
      <c r="J100" s="242">
        <v>1719</v>
      </c>
      <c r="K100" s="243">
        <v>50.648202710665899</v>
      </c>
      <c r="L100" s="242">
        <v>611</v>
      </c>
      <c r="M100" s="243">
        <v>18.002357100766101</v>
      </c>
      <c r="N100" s="242">
        <v>452</v>
      </c>
      <c r="O100" s="243">
        <v>13.3176193282263</v>
      </c>
      <c r="P100" s="242">
        <v>61</v>
      </c>
      <c r="Q100" s="243">
        <v>1.7972893341190299</v>
      </c>
      <c r="R100" s="216">
        <v>3394</v>
      </c>
      <c r="S100"/>
      <c r="T100"/>
    </row>
    <row r="101" spans="1:20" ht="15">
      <c r="A101" s="210">
        <v>674</v>
      </c>
      <c r="B101" s="210" t="s">
        <v>213</v>
      </c>
      <c r="C101" s="225">
        <v>23714</v>
      </c>
      <c r="D101" s="242">
        <v>12</v>
      </c>
      <c r="E101" s="243">
        <v>0.44085231447465101</v>
      </c>
      <c r="F101" s="242">
        <v>81</v>
      </c>
      <c r="G101" s="243">
        <v>2.9757531227038898</v>
      </c>
      <c r="H101" s="242">
        <v>298</v>
      </c>
      <c r="I101" s="243">
        <v>10.947832476120499</v>
      </c>
      <c r="J101" s="242">
        <v>1573</v>
      </c>
      <c r="K101" s="243">
        <v>57.788390889052202</v>
      </c>
      <c r="L101" s="242">
        <v>449</v>
      </c>
      <c r="M101" s="243">
        <v>16.495224099926499</v>
      </c>
      <c r="N101" s="242">
        <v>263</v>
      </c>
      <c r="O101" s="243">
        <v>9.6620132255694298</v>
      </c>
      <c r="P101" s="242">
        <v>46</v>
      </c>
      <c r="Q101" s="243">
        <v>1.6899338721528301</v>
      </c>
      <c r="R101" s="216">
        <v>2722</v>
      </c>
      <c r="S101"/>
      <c r="T101"/>
    </row>
    <row r="102" spans="1:20" ht="15">
      <c r="A102" s="210">
        <v>697</v>
      </c>
      <c r="B102" s="210" t="s">
        <v>223</v>
      </c>
      <c r="C102" s="225">
        <v>38386</v>
      </c>
      <c r="D102" s="242">
        <v>189</v>
      </c>
      <c r="E102" s="243">
        <v>1.1227278127598901</v>
      </c>
      <c r="F102" s="242">
        <v>941</v>
      </c>
      <c r="G102" s="243">
        <v>5.5898776286087699</v>
      </c>
      <c r="H102" s="242">
        <v>2412</v>
      </c>
      <c r="I102" s="243">
        <v>14.3281454199834</v>
      </c>
      <c r="J102" s="242">
        <v>8339</v>
      </c>
      <c r="K102" s="243">
        <v>49.536652013781598</v>
      </c>
      <c r="L102" s="242">
        <v>2612</v>
      </c>
      <c r="M102" s="243">
        <v>15.5162171795176</v>
      </c>
      <c r="N102" s="242">
        <v>2013</v>
      </c>
      <c r="O102" s="243">
        <v>11.9579422597125</v>
      </c>
      <c r="P102" s="242">
        <v>328</v>
      </c>
      <c r="Q102" s="243">
        <v>1.94843768563621</v>
      </c>
      <c r="R102" s="216">
        <v>16834</v>
      </c>
      <c r="S102"/>
      <c r="T102"/>
    </row>
    <row r="103" spans="1:20" ht="15">
      <c r="A103" s="210">
        <v>756</v>
      </c>
      <c r="B103" s="210" t="s">
        <v>228</v>
      </c>
      <c r="C103" s="225">
        <v>38784</v>
      </c>
      <c r="D103" s="242">
        <v>66</v>
      </c>
      <c r="E103" s="243">
        <v>0.88459991958182504</v>
      </c>
      <c r="F103" s="242">
        <v>279</v>
      </c>
      <c r="G103" s="243">
        <v>3.7394451145958998</v>
      </c>
      <c r="H103" s="242">
        <v>810</v>
      </c>
      <c r="I103" s="243">
        <v>10.856453558504199</v>
      </c>
      <c r="J103" s="242">
        <v>3978</v>
      </c>
      <c r="K103" s="243">
        <v>53.317249698431802</v>
      </c>
      <c r="L103" s="242">
        <v>1303</v>
      </c>
      <c r="M103" s="243">
        <v>17.464146897198798</v>
      </c>
      <c r="N103" s="242">
        <v>881</v>
      </c>
      <c r="O103" s="243">
        <v>11.8080686235089</v>
      </c>
      <c r="P103" s="242">
        <v>144</v>
      </c>
      <c r="Q103" s="243">
        <v>1.93003618817853</v>
      </c>
      <c r="R103" s="216">
        <v>7461</v>
      </c>
      <c r="S103"/>
      <c r="T103"/>
    </row>
    <row r="104" spans="1:20">
      <c r="A104" s="240">
        <v>8</v>
      </c>
      <c r="B104" s="206" t="s">
        <v>539</v>
      </c>
      <c r="C104" s="244">
        <v>390606</v>
      </c>
      <c r="D104" s="244">
        <v>454</v>
      </c>
      <c r="E104" s="245">
        <v>0.52723260945302497</v>
      </c>
      <c r="F104" s="244">
        <v>2478</v>
      </c>
      <c r="G104" s="245">
        <v>2.8777145511555</v>
      </c>
      <c r="H104" s="244">
        <v>8829</v>
      </c>
      <c r="I104" s="245">
        <v>10.253164556962</v>
      </c>
      <c r="J104" s="244">
        <v>41288</v>
      </c>
      <c r="K104" s="245">
        <v>47.947973522239003</v>
      </c>
      <c r="L104" s="244">
        <v>17742</v>
      </c>
      <c r="M104" s="245">
        <v>20.603878759725902</v>
      </c>
      <c r="N104" s="244">
        <v>13325</v>
      </c>
      <c r="O104" s="245">
        <v>15.474393217976999</v>
      </c>
      <c r="P104" s="244">
        <v>1994</v>
      </c>
      <c r="Q104" s="245">
        <v>2.3156427824875201</v>
      </c>
      <c r="R104" s="250">
        <v>86110</v>
      </c>
      <c r="S104"/>
      <c r="T104"/>
    </row>
    <row r="105" spans="1:20" ht="15">
      <c r="A105" s="210">
        <v>30</v>
      </c>
      <c r="B105" s="210" t="s">
        <v>14</v>
      </c>
      <c r="C105" s="225">
        <v>32628</v>
      </c>
      <c r="D105" s="242">
        <v>76</v>
      </c>
      <c r="E105" s="243">
        <v>0.52504317789291899</v>
      </c>
      <c r="F105" s="242">
        <v>520</v>
      </c>
      <c r="G105" s="243">
        <v>3.59240069084629</v>
      </c>
      <c r="H105" s="242">
        <v>1551</v>
      </c>
      <c r="I105" s="243">
        <v>10.7150259067358</v>
      </c>
      <c r="J105" s="242">
        <v>7225</v>
      </c>
      <c r="K105" s="243">
        <v>49.913644214162403</v>
      </c>
      <c r="L105" s="242">
        <v>2787</v>
      </c>
      <c r="M105" s="243">
        <v>19.253886010362699</v>
      </c>
      <c r="N105" s="242">
        <v>2061</v>
      </c>
      <c r="O105" s="243">
        <v>14.2383419689119</v>
      </c>
      <c r="P105" s="242">
        <v>255</v>
      </c>
      <c r="Q105" s="243">
        <v>1.7616580310880801</v>
      </c>
      <c r="R105" s="216">
        <v>14475</v>
      </c>
      <c r="S105"/>
      <c r="T105"/>
    </row>
    <row r="106" spans="1:20" ht="15">
      <c r="A106" s="210">
        <v>34</v>
      </c>
      <c r="B106" s="210" t="s">
        <v>18</v>
      </c>
      <c r="C106" s="225">
        <v>46485</v>
      </c>
      <c r="D106" s="242">
        <v>70</v>
      </c>
      <c r="E106" s="243">
        <v>0.60225415125182802</v>
      </c>
      <c r="F106" s="242">
        <v>334</v>
      </c>
      <c r="G106" s="243">
        <v>2.87361266454444</v>
      </c>
      <c r="H106" s="242">
        <v>1225</v>
      </c>
      <c r="I106" s="243">
        <v>10.539447646907</v>
      </c>
      <c r="J106" s="242">
        <v>5433</v>
      </c>
      <c r="K106" s="243">
        <v>46.743525767873997</v>
      </c>
      <c r="L106" s="242">
        <v>2334</v>
      </c>
      <c r="M106" s="243">
        <v>20.0808741288824</v>
      </c>
      <c r="N106" s="242">
        <v>1932</v>
      </c>
      <c r="O106" s="243">
        <v>16.622214574550501</v>
      </c>
      <c r="P106" s="242">
        <v>295</v>
      </c>
      <c r="Q106" s="243">
        <v>2.53807106598985</v>
      </c>
      <c r="R106" s="216">
        <v>11623</v>
      </c>
      <c r="S106"/>
      <c r="T106"/>
    </row>
    <row r="107" spans="1:20" ht="15">
      <c r="A107" s="210">
        <v>36</v>
      </c>
      <c r="B107" s="210" t="s">
        <v>20</v>
      </c>
      <c r="C107" s="225">
        <v>6183</v>
      </c>
      <c r="D107" s="242">
        <v>13</v>
      </c>
      <c r="E107" s="243">
        <v>1.0779436152570501</v>
      </c>
      <c r="F107" s="242">
        <v>35</v>
      </c>
      <c r="G107" s="243">
        <v>2.90215588723051</v>
      </c>
      <c r="H107" s="242">
        <v>151</v>
      </c>
      <c r="I107" s="243">
        <v>12.520729684908799</v>
      </c>
      <c r="J107" s="242">
        <v>613</v>
      </c>
      <c r="K107" s="243">
        <v>50.8291873963516</v>
      </c>
      <c r="L107" s="242">
        <v>234</v>
      </c>
      <c r="M107" s="243">
        <v>19.402985074626901</v>
      </c>
      <c r="N107" s="242">
        <v>144</v>
      </c>
      <c r="O107" s="243">
        <v>11.9402985074627</v>
      </c>
      <c r="P107" s="242">
        <v>16</v>
      </c>
      <c r="Q107" s="243">
        <v>1.32669983416252</v>
      </c>
      <c r="R107" s="216">
        <v>1206</v>
      </c>
      <c r="S107"/>
      <c r="T107"/>
    </row>
    <row r="108" spans="1:20" ht="15">
      <c r="A108" s="210">
        <v>91</v>
      </c>
      <c r="B108" s="210" t="s">
        <v>47</v>
      </c>
      <c r="C108" s="225">
        <v>10985</v>
      </c>
      <c r="D108" s="242">
        <v>2</v>
      </c>
      <c r="E108" s="243">
        <v>0.2</v>
      </c>
      <c r="F108" s="242">
        <v>23</v>
      </c>
      <c r="G108" s="243">
        <v>2.2999999999999998</v>
      </c>
      <c r="H108" s="242">
        <v>89</v>
      </c>
      <c r="I108" s="243">
        <v>8.9</v>
      </c>
      <c r="J108" s="242">
        <v>520</v>
      </c>
      <c r="K108" s="243">
        <v>52</v>
      </c>
      <c r="L108" s="242">
        <v>192</v>
      </c>
      <c r="M108" s="243">
        <v>19.2</v>
      </c>
      <c r="N108" s="242">
        <v>150</v>
      </c>
      <c r="O108" s="243">
        <v>15</v>
      </c>
      <c r="P108" s="242">
        <v>24</v>
      </c>
      <c r="Q108" s="243">
        <v>2.4</v>
      </c>
      <c r="R108" s="216">
        <v>1000</v>
      </c>
      <c r="S108"/>
      <c r="T108"/>
    </row>
    <row r="109" spans="1:20" ht="15">
      <c r="A109" s="210">
        <v>93</v>
      </c>
      <c r="B109" s="210" t="s">
        <v>49</v>
      </c>
      <c r="C109" s="225">
        <v>16722</v>
      </c>
      <c r="D109" s="242">
        <v>6</v>
      </c>
      <c r="E109" s="243">
        <v>0.48820179007323</v>
      </c>
      <c r="F109" s="242">
        <v>25</v>
      </c>
      <c r="G109" s="243">
        <v>2.03417412530513</v>
      </c>
      <c r="H109" s="242">
        <v>108</v>
      </c>
      <c r="I109" s="243">
        <v>8.7876322213181393</v>
      </c>
      <c r="J109" s="242">
        <v>672</v>
      </c>
      <c r="K109" s="243">
        <v>54.678600488201802</v>
      </c>
      <c r="L109" s="242">
        <v>244</v>
      </c>
      <c r="M109" s="243">
        <v>19.853539462977999</v>
      </c>
      <c r="N109" s="242">
        <v>147</v>
      </c>
      <c r="O109" s="243">
        <v>11.960943856794101</v>
      </c>
      <c r="P109" s="242">
        <v>27</v>
      </c>
      <c r="Q109" s="243">
        <v>2.1969080553295401</v>
      </c>
      <c r="R109" s="216">
        <v>1229</v>
      </c>
      <c r="S109"/>
      <c r="T109"/>
    </row>
    <row r="110" spans="1:20" ht="15">
      <c r="A110" s="210">
        <v>101</v>
      </c>
      <c r="B110" s="210" t="s">
        <v>945</v>
      </c>
      <c r="C110" s="225">
        <v>27884</v>
      </c>
      <c r="D110" s="242">
        <v>34</v>
      </c>
      <c r="E110" s="243">
        <v>0.49569908149876102</v>
      </c>
      <c r="F110" s="242">
        <v>181</v>
      </c>
      <c r="G110" s="243">
        <v>2.6388686397434</v>
      </c>
      <c r="H110" s="242">
        <v>704</v>
      </c>
      <c r="I110" s="243">
        <v>10.2638868639743</v>
      </c>
      <c r="J110" s="242">
        <v>3294</v>
      </c>
      <c r="K110" s="243">
        <v>48.0244933663799</v>
      </c>
      <c r="L110" s="242">
        <v>1408</v>
      </c>
      <c r="M110" s="243">
        <v>20.527773727948698</v>
      </c>
      <c r="N110" s="242">
        <v>1082</v>
      </c>
      <c r="O110" s="243">
        <v>15.7748942994606</v>
      </c>
      <c r="P110" s="242">
        <v>156</v>
      </c>
      <c r="Q110" s="243">
        <v>2.2743840209943098</v>
      </c>
      <c r="R110" s="216">
        <v>6859</v>
      </c>
      <c r="S110"/>
      <c r="T110"/>
    </row>
    <row r="111" spans="1:20" ht="15">
      <c r="A111" s="210">
        <v>145</v>
      </c>
      <c r="B111" s="210" t="s">
        <v>69</v>
      </c>
      <c r="C111" s="225">
        <v>4973</v>
      </c>
      <c r="D111" s="242">
        <v>7</v>
      </c>
      <c r="E111" s="243">
        <v>0.82159624413145504</v>
      </c>
      <c r="F111" s="242">
        <v>36</v>
      </c>
      <c r="G111" s="243">
        <v>4.2253521126760596</v>
      </c>
      <c r="H111" s="242">
        <v>88</v>
      </c>
      <c r="I111" s="243">
        <v>10.3286384976526</v>
      </c>
      <c r="J111" s="242">
        <v>452</v>
      </c>
      <c r="K111" s="243">
        <v>53.051643192488299</v>
      </c>
      <c r="L111" s="242">
        <v>154</v>
      </c>
      <c r="M111" s="243">
        <v>18.075117370891999</v>
      </c>
      <c r="N111" s="242">
        <v>98</v>
      </c>
      <c r="O111" s="243">
        <v>11.502347417840401</v>
      </c>
      <c r="P111" s="242">
        <v>17</v>
      </c>
      <c r="Q111" s="243">
        <v>1.9953051643192501</v>
      </c>
      <c r="R111" s="216">
        <v>852</v>
      </c>
      <c r="S111"/>
      <c r="T111"/>
    </row>
    <row r="112" spans="1:20" ht="15">
      <c r="A112" s="210">
        <v>209</v>
      </c>
      <c r="B112" s="210" t="s">
        <v>88</v>
      </c>
      <c r="C112" s="225">
        <v>22905</v>
      </c>
      <c r="D112" s="242">
        <v>30</v>
      </c>
      <c r="E112" s="243">
        <v>0.90443171540548695</v>
      </c>
      <c r="F112" s="242">
        <v>96</v>
      </c>
      <c r="G112" s="243">
        <v>2.8941814892975599</v>
      </c>
      <c r="H112" s="242">
        <v>352</v>
      </c>
      <c r="I112" s="243">
        <v>10.611998794091001</v>
      </c>
      <c r="J112" s="242">
        <v>1571</v>
      </c>
      <c r="K112" s="243">
        <v>47.362074163400699</v>
      </c>
      <c r="L112" s="242">
        <v>666</v>
      </c>
      <c r="M112" s="243">
        <v>20.078384082001801</v>
      </c>
      <c r="N112" s="242">
        <v>510</v>
      </c>
      <c r="O112" s="243">
        <v>15.375339161893301</v>
      </c>
      <c r="P112" s="242">
        <v>92</v>
      </c>
      <c r="Q112" s="243">
        <v>2.7735905939101602</v>
      </c>
      <c r="R112" s="216">
        <v>3317</v>
      </c>
      <c r="S112"/>
      <c r="T112"/>
    </row>
    <row r="113" spans="1:20" ht="15">
      <c r="A113" s="210">
        <v>282</v>
      </c>
      <c r="B113" s="210" t="s">
        <v>106</v>
      </c>
      <c r="C113" s="225">
        <v>26163</v>
      </c>
      <c r="D113" s="242">
        <v>19</v>
      </c>
      <c r="E113" s="243">
        <v>0.325732899022801</v>
      </c>
      <c r="F113" s="242">
        <v>158</v>
      </c>
      <c r="G113" s="243">
        <v>2.7087262129264502</v>
      </c>
      <c r="H113" s="242">
        <v>575</v>
      </c>
      <c r="I113" s="243">
        <v>9.8577061546374107</v>
      </c>
      <c r="J113" s="242">
        <v>2487</v>
      </c>
      <c r="K113" s="243">
        <v>42.636722098405599</v>
      </c>
      <c r="L113" s="242">
        <v>1409</v>
      </c>
      <c r="M113" s="243">
        <v>24.155666038059302</v>
      </c>
      <c r="N113" s="242">
        <v>1036</v>
      </c>
      <c r="O113" s="243">
        <v>17.761014915137999</v>
      </c>
      <c r="P113" s="242">
        <v>149</v>
      </c>
      <c r="Q113" s="243">
        <v>2.55443168181039</v>
      </c>
      <c r="R113" s="216">
        <v>5833</v>
      </c>
      <c r="S113"/>
      <c r="T113"/>
    </row>
    <row r="114" spans="1:20" ht="15">
      <c r="A114" s="210">
        <v>353</v>
      </c>
      <c r="B114" s="210" t="s">
        <v>126</v>
      </c>
      <c r="C114" s="225">
        <v>5876</v>
      </c>
      <c r="D114" s="242">
        <v>0</v>
      </c>
      <c r="E114" s="243">
        <v>0</v>
      </c>
      <c r="F114" s="242">
        <v>19</v>
      </c>
      <c r="G114" s="243">
        <v>2.3690773067331699</v>
      </c>
      <c r="H114" s="242">
        <v>78</v>
      </c>
      <c r="I114" s="243">
        <v>9.7256857855361591</v>
      </c>
      <c r="J114" s="242">
        <v>390</v>
      </c>
      <c r="K114" s="243">
        <v>48.628428927680801</v>
      </c>
      <c r="L114" s="242">
        <v>170</v>
      </c>
      <c r="M114" s="243">
        <v>21.197007481296801</v>
      </c>
      <c r="N114" s="242">
        <v>127</v>
      </c>
      <c r="O114" s="243">
        <v>15.8354114713217</v>
      </c>
      <c r="P114" s="242">
        <v>18</v>
      </c>
      <c r="Q114" s="243">
        <v>2.2443890274314202</v>
      </c>
      <c r="R114" s="216">
        <v>802</v>
      </c>
      <c r="S114"/>
      <c r="T114"/>
    </row>
    <row r="115" spans="1:20" ht="15">
      <c r="A115" s="210">
        <v>364</v>
      </c>
      <c r="B115" s="210" t="s">
        <v>133</v>
      </c>
      <c r="C115" s="225">
        <v>15637</v>
      </c>
      <c r="D115" s="242">
        <v>18</v>
      </c>
      <c r="E115" s="243">
        <v>0.49153468050245802</v>
      </c>
      <c r="F115" s="242">
        <v>77</v>
      </c>
      <c r="G115" s="243">
        <v>2.1026761332605099</v>
      </c>
      <c r="H115" s="242">
        <v>325</v>
      </c>
      <c r="I115" s="243">
        <v>8.8749317312943692</v>
      </c>
      <c r="J115" s="242">
        <v>1789</v>
      </c>
      <c r="K115" s="243">
        <v>48.853085745494297</v>
      </c>
      <c r="L115" s="242">
        <v>710</v>
      </c>
      <c r="M115" s="243">
        <v>19.388312397596899</v>
      </c>
      <c r="N115" s="242">
        <v>616</v>
      </c>
      <c r="O115" s="243">
        <v>16.821409066084101</v>
      </c>
      <c r="P115" s="242">
        <v>127</v>
      </c>
      <c r="Q115" s="243">
        <v>3.4680502457673401</v>
      </c>
      <c r="R115" s="216">
        <v>3662</v>
      </c>
      <c r="S115"/>
      <c r="T115"/>
    </row>
    <row r="116" spans="1:20" ht="15">
      <c r="A116" s="210">
        <v>368</v>
      </c>
      <c r="B116" s="210" t="s">
        <v>135</v>
      </c>
      <c r="C116" s="225">
        <v>14576</v>
      </c>
      <c r="D116" s="242">
        <v>9</v>
      </c>
      <c r="E116" s="243">
        <v>0.26881720430107497</v>
      </c>
      <c r="F116" s="242">
        <v>83</v>
      </c>
      <c r="G116" s="243">
        <v>2.47909199522103</v>
      </c>
      <c r="H116" s="242">
        <v>303</v>
      </c>
      <c r="I116" s="243">
        <v>9.0501792114695299</v>
      </c>
      <c r="J116" s="242">
        <v>1621</v>
      </c>
      <c r="K116" s="243">
        <v>48.416965352449203</v>
      </c>
      <c r="L116" s="242">
        <v>689</v>
      </c>
      <c r="M116" s="243">
        <v>20.5794504181601</v>
      </c>
      <c r="N116" s="242">
        <v>558</v>
      </c>
      <c r="O116" s="243">
        <v>16.6666666666667</v>
      </c>
      <c r="P116" s="242">
        <v>85</v>
      </c>
      <c r="Q116" s="243">
        <v>2.5388291517323802</v>
      </c>
      <c r="R116" s="216">
        <v>3348</v>
      </c>
      <c r="S116"/>
      <c r="T116"/>
    </row>
    <row r="117" spans="1:20" ht="15">
      <c r="A117" s="210">
        <v>390</v>
      </c>
      <c r="B117" s="210" t="s">
        <v>141</v>
      </c>
      <c r="C117" s="225">
        <v>8689</v>
      </c>
      <c r="D117" s="242">
        <v>21</v>
      </c>
      <c r="E117" s="243">
        <v>0.68071312803889805</v>
      </c>
      <c r="F117" s="242">
        <v>103</v>
      </c>
      <c r="G117" s="243">
        <v>3.3387358184765001</v>
      </c>
      <c r="H117" s="242">
        <v>378</v>
      </c>
      <c r="I117" s="243">
        <v>12.2528363047002</v>
      </c>
      <c r="J117" s="242">
        <v>1584</v>
      </c>
      <c r="K117" s="243">
        <v>51.345218800648297</v>
      </c>
      <c r="L117" s="242">
        <v>684</v>
      </c>
      <c r="M117" s="243">
        <v>22.171799027552701</v>
      </c>
      <c r="N117" s="242">
        <v>284</v>
      </c>
      <c r="O117" s="243">
        <v>9.2058346839546203</v>
      </c>
      <c r="P117" s="242">
        <v>31</v>
      </c>
      <c r="Q117" s="243">
        <v>1.00486223662885</v>
      </c>
      <c r="R117" s="216">
        <v>3085</v>
      </c>
      <c r="S117"/>
      <c r="T117"/>
    </row>
    <row r="118" spans="1:20" ht="15">
      <c r="A118" s="210">
        <v>467</v>
      </c>
      <c r="B118" s="210" t="s">
        <v>151</v>
      </c>
      <c r="C118" s="225">
        <v>7062</v>
      </c>
      <c r="D118" s="242">
        <v>3</v>
      </c>
      <c r="E118" s="243">
        <v>0.36991368680641201</v>
      </c>
      <c r="F118" s="242">
        <v>23</v>
      </c>
      <c r="G118" s="243">
        <v>2.8360049321824898</v>
      </c>
      <c r="H118" s="242">
        <v>76</v>
      </c>
      <c r="I118" s="243">
        <v>9.3711467324291</v>
      </c>
      <c r="J118" s="242">
        <v>388</v>
      </c>
      <c r="K118" s="243">
        <v>47.8421701602959</v>
      </c>
      <c r="L118" s="242">
        <v>144</v>
      </c>
      <c r="M118" s="243">
        <v>17.7558569667078</v>
      </c>
      <c r="N118" s="242">
        <v>147</v>
      </c>
      <c r="O118" s="243">
        <v>18.125770653514198</v>
      </c>
      <c r="P118" s="242">
        <v>30</v>
      </c>
      <c r="Q118" s="243">
        <v>3.6991368680641199</v>
      </c>
      <c r="R118" s="216">
        <v>811</v>
      </c>
      <c r="S118"/>
      <c r="T118"/>
    </row>
    <row r="119" spans="1:20" ht="15">
      <c r="A119" s="210">
        <v>576</v>
      </c>
      <c r="B119" s="210" t="s">
        <v>169</v>
      </c>
      <c r="C119" s="225">
        <v>9280</v>
      </c>
      <c r="D119" s="242">
        <v>6</v>
      </c>
      <c r="E119" s="243">
        <v>0.53619302949061698</v>
      </c>
      <c r="F119" s="242">
        <v>22</v>
      </c>
      <c r="G119" s="243">
        <v>1.96604110813226</v>
      </c>
      <c r="H119" s="242">
        <v>98</v>
      </c>
      <c r="I119" s="243">
        <v>8.7578194816800696</v>
      </c>
      <c r="J119" s="242">
        <v>502</v>
      </c>
      <c r="K119" s="243">
        <v>44.861483467381603</v>
      </c>
      <c r="L119" s="242">
        <v>239</v>
      </c>
      <c r="M119" s="243">
        <v>21.3583556747096</v>
      </c>
      <c r="N119" s="242">
        <v>217</v>
      </c>
      <c r="O119" s="243">
        <v>19.392314566577301</v>
      </c>
      <c r="P119" s="242">
        <v>35</v>
      </c>
      <c r="Q119" s="243">
        <v>3.1277926720285998</v>
      </c>
      <c r="R119" s="216">
        <v>1119</v>
      </c>
      <c r="S119"/>
      <c r="T119"/>
    </row>
    <row r="120" spans="1:20" ht="15">
      <c r="A120" s="210">
        <v>642</v>
      </c>
      <c r="B120" s="210" t="s">
        <v>187</v>
      </c>
      <c r="C120" s="225">
        <v>19448</v>
      </c>
      <c r="D120" s="242">
        <v>15</v>
      </c>
      <c r="E120" s="243">
        <v>0.67996373526745202</v>
      </c>
      <c r="F120" s="242">
        <v>52</v>
      </c>
      <c r="G120" s="243">
        <v>2.35720761559383</v>
      </c>
      <c r="H120" s="242">
        <v>212</v>
      </c>
      <c r="I120" s="243">
        <v>9.6101541251133291</v>
      </c>
      <c r="J120" s="242">
        <v>1198</v>
      </c>
      <c r="K120" s="243">
        <v>54.306436990027201</v>
      </c>
      <c r="L120" s="242">
        <v>408</v>
      </c>
      <c r="M120" s="243">
        <v>18.495013599274699</v>
      </c>
      <c r="N120" s="242">
        <v>285</v>
      </c>
      <c r="O120" s="243">
        <v>12.9193109700816</v>
      </c>
      <c r="P120" s="242">
        <v>36</v>
      </c>
      <c r="Q120" s="243">
        <v>1.63191296464189</v>
      </c>
      <c r="R120" s="216">
        <v>2206</v>
      </c>
      <c r="S120"/>
      <c r="T120"/>
    </row>
    <row r="121" spans="1:20" ht="15">
      <c r="A121" s="210">
        <v>679</v>
      </c>
      <c r="B121" s="210" t="s">
        <v>946</v>
      </c>
      <c r="C121" s="225">
        <v>28051</v>
      </c>
      <c r="D121" s="242">
        <v>18</v>
      </c>
      <c r="E121" s="243">
        <v>0.35080880919898699</v>
      </c>
      <c r="F121" s="242">
        <v>134</v>
      </c>
      <c r="G121" s="243">
        <v>2.6115766907035698</v>
      </c>
      <c r="H121" s="242">
        <v>511</v>
      </c>
      <c r="I121" s="243">
        <v>9.95907230559345</v>
      </c>
      <c r="J121" s="242">
        <v>2279</v>
      </c>
      <c r="K121" s="243">
        <v>44.416293120249499</v>
      </c>
      <c r="L121" s="242">
        <v>1041</v>
      </c>
      <c r="M121" s="243">
        <v>20.288442798674701</v>
      </c>
      <c r="N121" s="242">
        <v>993</v>
      </c>
      <c r="O121" s="243">
        <v>19.352952640810798</v>
      </c>
      <c r="P121" s="242">
        <v>155</v>
      </c>
      <c r="Q121" s="243">
        <v>3.02085363476905</v>
      </c>
      <c r="R121" s="216">
        <v>5131</v>
      </c>
      <c r="S121"/>
      <c r="T121"/>
    </row>
    <row r="122" spans="1:20" ht="15">
      <c r="A122" s="210">
        <v>789</v>
      </c>
      <c r="B122" s="210" t="s">
        <v>232</v>
      </c>
      <c r="C122" s="225">
        <v>17270</v>
      </c>
      <c r="D122" s="242">
        <v>19</v>
      </c>
      <c r="E122" s="243">
        <v>0.44927878931189402</v>
      </c>
      <c r="F122" s="242">
        <v>127</v>
      </c>
      <c r="G122" s="243">
        <v>3.0030740127689799</v>
      </c>
      <c r="H122" s="242">
        <v>381</v>
      </c>
      <c r="I122" s="243">
        <v>9.0092220383069304</v>
      </c>
      <c r="J122" s="242">
        <v>1945</v>
      </c>
      <c r="K122" s="243">
        <v>45.991960274296503</v>
      </c>
      <c r="L122" s="242">
        <v>960</v>
      </c>
      <c r="M122" s="243">
        <v>22.7004019862852</v>
      </c>
      <c r="N122" s="242">
        <v>687</v>
      </c>
      <c r="O122" s="243">
        <v>16.2449751714353</v>
      </c>
      <c r="P122" s="242">
        <v>110</v>
      </c>
      <c r="Q122" s="243">
        <v>2.6010877275951798</v>
      </c>
      <c r="R122" s="216">
        <v>4229</v>
      </c>
      <c r="S122"/>
      <c r="T122"/>
    </row>
    <row r="123" spans="1:20" ht="15">
      <c r="A123" s="210">
        <v>792</v>
      </c>
      <c r="B123" s="210" t="s">
        <v>236</v>
      </c>
      <c r="C123" s="225">
        <v>6593</v>
      </c>
      <c r="D123" s="242">
        <v>8</v>
      </c>
      <c r="E123" s="243">
        <v>0.44667783361250701</v>
      </c>
      <c r="F123" s="242">
        <v>49</v>
      </c>
      <c r="G123" s="243">
        <v>2.73590173087661</v>
      </c>
      <c r="H123" s="242">
        <v>192</v>
      </c>
      <c r="I123" s="243">
        <v>10.7202680067002</v>
      </c>
      <c r="J123" s="242">
        <v>860</v>
      </c>
      <c r="K123" s="243">
        <v>48.017867113344501</v>
      </c>
      <c r="L123" s="242">
        <v>422</v>
      </c>
      <c r="M123" s="243">
        <v>23.5622557230597</v>
      </c>
      <c r="N123" s="242">
        <v>219</v>
      </c>
      <c r="O123" s="243">
        <v>12.227805695142401</v>
      </c>
      <c r="P123" s="242">
        <v>41</v>
      </c>
      <c r="Q123" s="243">
        <v>2.2892238972641001</v>
      </c>
      <c r="R123" s="216">
        <v>1791</v>
      </c>
      <c r="S123"/>
      <c r="T123"/>
    </row>
    <row r="124" spans="1:20" ht="15">
      <c r="A124" s="210">
        <v>809</v>
      </c>
      <c r="B124" s="210" t="s">
        <v>238</v>
      </c>
      <c r="C124" s="225">
        <v>11457</v>
      </c>
      <c r="D124" s="242">
        <v>19</v>
      </c>
      <c r="E124" s="243">
        <v>0.55425904317386199</v>
      </c>
      <c r="F124" s="242">
        <v>89</v>
      </c>
      <c r="G124" s="243">
        <v>2.5962660443407199</v>
      </c>
      <c r="H124" s="242">
        <v>361</v>
      </c>
      <c r="I124" s="243">
        <v>10.5309218203034</v>
      </c>
      <c r="J124" s="242">
        <v>1536</v>
      </c>
      <c r="K124" s="243">
        <v>44.807467911318597</v>
      </c>
      <c r="L124" s="242">
        <v>754</v>
      </c>
      <c r="M124" s="243">
        <v>21.9953325554259</v>
      </c>
      <c r="N124" s="242">
        <v>594</v>
      </c>
      <c r="O124" s="243">
        <v>17.3278879813302</v>
      </c>
      <c r="P124" s="242">
        <v>75</v>
      </c>
      <c r="Q124" s="243">
        <v>2.1878646441073499</v>
      </c>
      <c r="R124" s="216">
        <v>3428</v>
      </c>
      <c r="S124"/>
      <c r="T124"/>
    </row>
    <row r="125" spans="1:20" ht="15">
      <c r="A125" s="210">
        <v>847</v>
      </c>
      <c r="B125" s="210" t="s">
        <v>246</v>
      </c>
      <c r="C125" s="225">
        <v>32366</v>
      </c>
      <c r="D125" s="242">
        <v>38</v>
      </c>
      <c r="E125" s="243">
        <v>0.71281185518664403</v>
      </c>
      <c r="F125" s="242">
        <v>183</v>
      </c>
      <c r="G125" s="243">
        <v>3.43275182892515</v>
      </c>
      <c r="H125" s="242">
        <v>602</v>
      </c>
      <c r="I125" s="243">
        <v>11.2924404426937</v>
      </c>
      <c r="J125" s="242">
        <v>2814</v>
      </c>
      <c r="K125" s="243">
        <v>52.785593697242497</v>
      </c>
      <c r="L125" s="242">
        <v>978</v>
      </c>
      <c r="M125" s="243">
        <v>18.345526167698399</v>
      </c>
      <c r="N125" s="242">
        <v>617</v>
      </c>
      <c r="O125" s="243">
        <v>11.573813543425199</v>
      </c>
      <c r="P125" s="242">
        <v>99</v>
      </c>
      <c r="Q125" s="243">
        <v>1.85706246482836</v>
      </c>
      <c r="R125" s="216">
        <v>5331</v>
      </c>
      <c r="S125"/>
      <c r="T125"/>
    </row>
    <row r="126" spans="1:20" ht="15">
      <c r="A126" s="210">
        <v>856</v>
      </c>
      <c r="B126" s="210" t="s">
        <v>251</v>
      </c>
      <c r="C126" s="225">
        <v>6966</v>
      </c>
      <c r="D126" s="242">
        <v>3</v>
      </c>
      <c r="E126" s="243">
        <v>0.21008403361344499</v>
      </c>
      <c r="F126" s="242">
        <v>41</v>
      </c>
      <c r="G126" s="243">
        <v>2.87114845938375</v>
      </c>
      <c r="H126" s="242">
        <v>156</v>
      </c>
      <c r="I126" s="243">
        <v>10.924369747899201</v>
      </c>
      <c r="J126" s="242">
        <v>694</v>
      </c>
      <c r="K126" s="243">
        <v>48.599439775910398</v>
      </c>
      <c r="L126" s="242">
        <v>291</v>
      </c>
      <c r="M126" s="243">
        <v>20.3781512605042</v>
      </c>
      <c r="N126" s="242">
        <v>214</v>
      </c>
      <c r="O126" s="243">
        <v>14.9859943977591</v>
      </c>
      <c r="P126" s="242">
        <v>29</v>
      </c>
      <c r="Q126" s="243">
        <v>2.0308123249299701</v>
      </c>
      <c r="R126" s="216">
        <v>1428</v>
      </c>
      <c r="S126"/>
      <c r="T126"/>
    </row>
    <row r="127" spans="1:20" ht="15">
      <c r="A127" s="210">
        <v>861</v>
      </c>
      <c r="B127" s="210" t="s">
        <v>255</v>
      </c>
      <c r="C127" s="225">
        <v>12407</v>
      </c>
      <c r="D127" s="242">
        <v>20</v>
      </c>
      <c r="E127" s="243">
        <v>0.59790732436472305</v>
      </c>
      <c r="F127" s="242">
        <v>68</v>
      </c>
      <c r="G127" s="243">
        <v>2.0328849028400602</v>
      </c>
      <c r="H127" s="242">
        <v>313</v>
      </c>
      <c r="I127" s="243">
        <v>9.3572496263079206</v>
      </c>
      <c r="J127" s="242">
        <v>1421</v>
      </c>
      <c r="K127" s="243">
        <v>42.481315396113601</v>
      </c>
      <c r="L127" s="242">
        <v>824</v>
      </c>
      <c r="M127" s="243">
        <v>24.633781763826601</v>
      </c>
      <c r="N127" s="242">
        <v>607</v>
      </c>
      <c r="O127" s="243">
        <v>18.146487294469399</v>
      </c>
      <c r="P127" s="242">
        <v>92</v>
      </c>
      <c r="Q127" s="243">
        <v>2.75037369207773</v>
      </c>
      <c r="R127" s="216">
        <v>3345</v>
      </c>
      <c r="S127"/>
      <c r="T127"/>
    </row>
    <row r="128" spans="1:20">
      <c r="A128" s="240">
        <v>9</v>
      </c>
      <c r="B128" s="206" t="s">
        <v>863</v>
      </c>
      <c r="C128" s="244">
        <v>4209006</v>
      </c>
      <c r="D128" s="244">
        <v>17665</v>
      </c>
      <c r="E128" s="245">
        <v>0.57414796799072298</v>
      </c>
      <c r="F128" s="244">
        <v>81500</v>
      </c>
      <c r="G128" s="245">
        <v>2.6489136366399002</v>
      </c>
      <c r="H128" s="244">
        <v>289595</v>
      </c>
      <c r="I128" s="245">
        <v>9.4124189521807704</v>
      </c>
      <c r="J128" s="244">
        <v>1482092</v>
      </c>
      <c r="K128" s="245">
        <v>48.170965761409903</v>
      </c>
      <c r="L128" s="244">
        <v>576986</v>
      </c>
      <c r="M128" s="245">
        <v>18.753203479144901</v>
      </c>
      <c r="N128" s="244">
        <v>535723</v>
      </c>
      <c r="O128" s="245">
        <v>17.412073130817699</v>
      </c>
      <c r="P128" s="244">
        <v>93172</v>
      </c>
      <c r="Q128" s="245">
        <v>3.0282770718161101</v>
      </c>
      <c r="R128" s="250">
        <v>3076733</v>
      </c>
      <c r="S128"/>
      <c r="T128"/>
    </row>
    <row r="129" spans="1:20" ht="15">
      <c r="A129" s="210">
        <v>1</v>
      </c>
      <c r="B129" s="210" t="s">
        <v>6</v>
      </c>
      <c r="C129" s="225">
        <v>2634570</v>
      </c>
      <c r="D129" s="242">
        <v>11517</v>
      </c>
      <c r="E129" s="243">
        <v>0.57557487520965001</v>
      </c>
      <c r="F129" s="242">
        <v>52629</v>
      </c>
      <c r="G129" s="243">
        <v>2.6301927678569599</v>
      </c>
      <c r="H129" s="242">
        <v>188432</v>
      </c>
      <c r="I129" s="243">
        <v>9.4170986268563599</v>
      </c>
      <c r="J129" s="242">
        <v>969281</v>
      </c>
      <c r="K129" s="243">
        <v>48.440895252069502</v>
      </c>
      <c r="L129" s="242">
        <v>372485</v>
      </c>
      <c r="M129" s="243">
        <v>18.615351861810101</v>
      </c>
      <c r="N129" s="242">
        <v>343442</v>
      </c>
      <c r="O129" s="243">
        <v>17.1638956578755</v>
      </c>
      <c r="P129" s="242">
        <v>63170</v>
      </c>
      <c r="Q129" s="243">
        <v>3.15699095832192</v>
      </c>
      <c r="R129" s="216">
        <v>2000956</v>
      </c>
      <c r="S129"/>
      <c r="T129"/>
    </row>
    <row r="130" spans="1:20" ht="15">
      <c r="A130" s="210">
        <v>79</v>
      </c>
      <c r="B130" s="210" t="s">
        <v>41</v>
      </c>
      <c r="C130" s="225">
        <v>56505</v>
      </c>
      <c r="D130" s="242">
        <v>131</v>
      </c>
      <c r="E130" s="243">
        <v>0.52037816795106095</v>
      </c>
      <c r="F130" s="242">
        <v>704</v>
      </c>
      <c r="G130" s="243">
        <v>2.7965361086835601</v>
      </c>
      <c r="H130" s="242">
        <v>2661</v>
      </c>
      <c r="I130" s="243">
        <v>10.5704298085326</v>
      </c>
      <c r="J130" s="242">
        <v>12252</v>
      </c>
      <c r="K130" s="243">
        <v>48.669261936919</v>
      </c>
      <c r="L130" s="242">
        <v>4874</v>
      </c>
      <c r="M130" s="243">
        <v>19.361245729721102</v>
      </c>
      <c r="N130" s="242">
        <v>3932</v>
      </c>
      <c r="O130" s="243">
        <v>15.619289743386</v>
      </c>
      <c r="P130" s="242">
        <v>620</v>
      </c>
      <c r="Q130" s="243">
        <v>2.4628585048065501</v>
      </c>
      <c r="R130" s="216">
        <v>25174</v>
      </c>
    </row>
    <row r="131" spans="1:20" ht="15">
      <c r="A131" s="210">
        <v>88</v>
      </c>
      <c r="B131" s="210" t="s">
        <v>45</v>
      </c>
      <c r="C131" s="225">
        <v>570329</v>
      </c>
      <c r="D131" s="242">
        <v>2161</v>
      </c>
      <c r="E131" s="243">
        <v>0.63241314927701198</v>
      </c>
      <c r="F131" s="242">
        <v>10354</v>
      </c>
      <c r="G131" s="243">
        <v>3.0300813269848099</v>
      </c>
      <c r="H131" s="242">
        <v>35622</v>
      </c>
      <c r="I131" s="243">
        <v>10.424720593959201</v>
      </c>
      <c r="J131" s="242">
        <v>173048</v>
      </c>
      <c r="K131" s="243">
        <v>50.642216870008497</v>
      </c>
      <c r="L131" s="242">
        <v>61240</v>
      </c>
      <c r="M131" s="243">
        <v>17.921786793949199</v>
      </c>
      <c r="N131" s="242">
        <v>51960</v>
      </c>
      <c r="O131" s="243">
        <v>15.206009827132601</v>
      </c>
      <c r="P131" s="242">
        <v>7322</v>
      </c>
      <c r="Q131" s="243">
        <v>2.1427714386886998</v>
      </c>
      <c r="R131" s="216">
        <v>341707</v>
      </c>
    </row>
    <row r="132" spans="1:20" ht="15">
      <c r="A132" s="210">
        <v>129</v>
      </c>
      <c r="B132" s="210" t="s">
        <v>947</v>
      </c>
      <c r="C132" s="225">
        <v>86667</v>
      </c>
      <c r="D132" s="242">
        <v>423</v>
      </c>
      <c r="E132" s="243">
        <v>0.58581577963355302</v>
      </c>
      <c r="F132" s="242">
        <v>1958</v>
      </c>
      <c r="G132" s="243">
        <v>2.7116484551359301</v>
      </c>
      <c r="H132" s="242">
        <v>6664</v>
      </c>
      <c r="I132" s="243">
        <v>9.2290221169692703</v>
      </c>
      <c r="J132" s="242">
        <v>34329</v>
      </c>
      <c r="K132" s="243">
        <v>47.542482030827998</v>
      </c>
      <c r="L132" s="242">
        <v>14271</v>
      </c>
      <c r="M132" s="243">
        <v>19.76401179941</v>
      </c>
      <c r="N132" s="242">
        <v>12622</v>
      </c>
      <c r="O132" s="243">
        <v>17.4802996939355</v>
      </c>
      <c r="P132" s="242">
        <v>1940</v>
      </c>
      <c r="Q132" s="243">
        <v>2.6867201240876901</v>
      </c>
      <c r="R132" s="216">
        <v>72207</v>
      </c>
    </row>
    <row r="133" spans="1:20" ht="15">
      <c r="A133" s="210">
        <v>212</v>
      </c>
      <c r="B133" s="210" t="s">
        <v>90</v>
      </c>
      <c r="C133" s="225">
        <v>84787</v>
      </c>
      <c r="D133" s="242">
        <v>223</v>
      </c>
      <c r="E133" s="243">
        <v>0.45682679504250701</v>
      </c>
      <c r="F133" s="242">
        <v>1239</v>
      </c>
      <c r="G133" s="243">
        <v>2.5381542558639798</v>
      </c>
      <c r="H133" s="242">
        <v>4557</v>
      </c>
      <c r="I133" s="243">
        <v>9.3352453139403906</v>
      </c>
      <c r="J133" s="242">
        <v>22673</v>
      </c>
      <c r="K133" s="243">
        <v>46.446788896855502</v>
      </c>
      <c r="L133" s="242">
        <v>9645</v>
      </c>
      <c r="M133" s="243">
        <v>19.758271023251101</v>
      </c>
      <c r="N133" s="242">
        <v>9032</v>
      </c>
      <c r="O133" s="243">
        <v>18.502509474546802</v>
      </c>
      <c r="P133" s="242">
        <v>1446</v>
      </c>
      <c r="Q133" s="243">
        <v>2.9622042404998501</v>
      </c>
      <c r="R133" s="216">
        <v>48815</v>
      </c>
    </row>
    <row r="134" spans="1:20" ht="15">
      <c r="A134" s="210">
        <v>266</v>
      </c>
      <c r="B134" s="210" t="s">
        <v>104</v>
      </c>
      <c r="C134" s="225">
        <v>250012</v>
      </c>
      <c r="D134" s="242">
        <v>873</v>
      </c>
      <c r="E134" s="243">
        <v>0.47755282893981099</v>
      </c>
      <c r="F134" s="242">
        <v>3835</v>
      </c>
      <c r="G134" s="243">
        <v>2.0978408923071901</v>
      </c>
      <c r="H134" s="242">
        <v>14366</v>
      </c>
      <c r="I134" s="243">
        <v>7.8585612148331299</v>
      </c>
      <c r="J134" s="242">
        <v>74876</v>
      </c>
      <c r="K134" s="243">
        <v>40.959044237912103</v>
      </c>
      <c r="L134" s="242">
        <v>37334</v>
      </c>
      <c r="M134" s="243">
        <v>20.4226315184867</v>
      </c>
      <c r="N134" s="242">
        <v>43734</v>
      </c>
      <c r="O134" s="243">
        <v>23.9235915473696</v>
      </c>
      <c r="P134" s="242">
        <v>7789</v>
      </c>
      <c r="Q134" s="243">
        <v>4.2607777601514201</v>
      </c>
      <c r="R134" s="216">
        <v>182807</v>
      </c>
    </row>
    <row r="135" spans="1:20" ht="15">
      <c r="A135" s="210">
        <v>308</v>
      </c>
      <c r="B135" s="210" t="s">
        <v>112</v>
      </c>
      <c r="C135" s="225">
        <v>56312</v>
      </c>
      <c r="D135" s="242">
        <v>212</v>
      </c>
      <c r="E135" s="243">
        <v>0.57070557514738696</v>
      </c>
      <c r="F135" s="242">
        <v>1067</v>
      </c>
      <c r="G135" s="243">
        <v>2.8723719277465198</v>
      </c>
      <c r="H135" s="242">
        <v>3636</v>
      </c>
      <c r="I135" s="243">
        <v>9.7881390152636794</v>
      </c>
      <c r="J135" s="242">
        <v>17743</v>
      </c>
      <c r="K135" s="243">
        <v>47.764287829434402</v>
      </c>
      <c r="L135" s="242">
        <v>7333</v>
      </c>
      <c r="M135" s="243">
        <v>19.7404904837537</v>
      </c>
      <c r="N135" s="242">
        <v>6204</v>
      </c>
      <c r="O135" s="243">
        <v>16.701214095350899</v>
      </c>
      <c r="P135" s="242">
        <v>952</v>
      </c>
      <c r="Q135" s="243">
        <v>2.5627910733033601</v>
      </c>
      <c r="R135" s="216">
        <v>37147</v>
      </c>
    </row>
    <row r="136" spans="1:20" ht="15">
      <c r="A136" s="210">
        <v>360</v>
      </c>
      <c r="B136" s="210" t="s">
        <v>948</v>
      </c>
      <c r="C136" s="225">
        <v>301428</v>
      </c>
      <c r="D136" s="242">
        <v>1346</v>
      </c>
      <c r="E136" s="243">
        <v>0.55321055292285104</v>
      </c>
      <c r="F136" s="242">
        <v>6364</v>
      </c>
      <c r="G136" s="243">
        <v>2.6156255265980799</v>
      </c>
      <c r="H136" s="242">
        <v>22832</v>
      </c>
      <c r="I136" s="243">
        <v>9.3840292305605697</v>
      </c>
      <c r="J136" s="242">
        <v>117295</v>
      </c>
      <c r="K136" s="243">
        <v>48.208641757121697</v>
      </c>
      <c r="L136" s="242">
        <v>46183</v>
      </c>
      <c r="M136" s="243">
        <v>18.9813692166687</v>
      </c>
      <c r="N136" s="242">
        <v>42588</v>
      </c>
      <c r="O136" s="243">
        <v>17.503812056373199</v>
      </c>
      <c r="P136" s="242">
        <v>6699</v>
      </c>
      <c r="Q136" s="243">
        <v>2.7533116597549601</v>
      </c>
      <c r="R136" s="216">
        <v>243307</v>
      </c>
    </row>
    <row r="137" spans="1:20" ht="15">
      <c r="A137" s="210">
        <v>380</v>
      </c>
      <c r="B137" s="210" t="s">
        <v>139</v>
      </c>
      <c r="C137" s="225">
        <v>78143</v>
      </c>
      <c r="D137" s="242">
        <v>245</v>
      </c>
      <c r="E137" s="243">
        <v>0.53153407241880501</v>
      </c>
      <c r="F137" s="242">
        <v>1238</v>
      </c>
      <c r="G137" s="243">
        <v>2.6858742108346201</v>
      </c>
      <c r="H137" s="242">
        <v>4374</v>
      </c>
      <c r="I137" s="243">
        <v>9.4895103377953305</v>
      </c>
      <c r="J137" s="242">
        <v>22614</v>
      </c>
      <c r="K137" s="243">
        <v>49.061679647668797</v>
      </c>
      <c r="L137" s="242">
        <v>8828</v>
      </c>
      <c r="M137" s="243">
        <v>19.1525828216866</v>
      </c>
      <c r="N137" s="242">
        <v>7615</v>
      </c>
      <c r="O137" s="243">
        <v>16.520946781507</v>
      </c>
      <c r="P137" s="242">
        <v>1179</v>
      </c>
      <c r="Q137" s="243">
        <v>2.5578721280888601</v>
      </c>
      <c r="R137" s="216">
        <v>46093</v>
      </c>
    </row>
    <row r="138" spans="1:20" ht="15">
      <c r="A138" s="210">
        <v>631</v>
      </c>
      <c r="B138" s="210" t="s">
        <v>185</v>
      </c>
      <c r="C138" s="225">
        <v>90253</v>
      </c>
      <c r="D138" s="242">
        <v>534</v>
      </c>
      <c r="E138" s="243">
        <v>0.68008150789607702</v>
      </c>
      <c r="F138" s="242">
        <v>2112</v>
      </c>
      <c r="G138" s="243">
        <v>2.6897605705552698</v>
      </c>
      <c r="H138" s="242">
        <v>6451</v>
      </c>
      <c r="I138" s="243">
        <v>8.2157412124299505</v>
      </c>
      <c r="J138" s="242">
        <v>37981</v>
      </c>
      <c r="K138" s="243">
        <v>48.371115639327599</v>
      </c>
      <c r="L138" s="242">
        <v>14793</v>
      </c>
      <c r="M138" s="243">
        <v>18.8397860417728</v>
      </c>
      <c r="N138" s="242">
        <v>14594</v>
      </c>
      <c r="O138" s="243">
        <v>18.586347427406999</v>
      </c>
      <c r="P138" s="242">
        <v>2055</v>
      </c>
      <c r="Q138" s="243">
        <v>2.6171676006113098</v>
      </c>
      <c r="R138" s="216">
        <v>78520</v>
      </c>
    </row>
    <row r="139" spans="1:20">
      <c r="B139" s="218"/>
    </row>
    <row r="140" spans="1:20">
      <c r="B140" s="251" t="s">
        <v>541</v>
      </c>
      <c r="C140" s="911" t="s">
        <v>970</v>
      </c>
      <c r="D140" s="912"/>
      <c r="E140" s="912"/>
      <c r="F140" s="252" t="s">
        <v>509</v>
      </c>
      <c r="G140" s="253"/>
      <c r="H140" s="253"/>
      <c r="I140" s="253"/>
      <c r="J140" s="253"/>
      <c r="K140" s="253"/>
      <c r="L140" s="253"/>
      <c r="M140" s="253"/>
      <c r="N140" s="255"/>
    </row>
    <row r="141" spans="1:20">
      <c r="B141" s="177" t="s">
        <v>544</v>
      </c>
      <c r="C141" s="973" t="s">
        <v>545</v>
      </c>
      <c r="D141" s="975"/>
      <c r="E141" s="975"/>
      <c r="F141" s="975"/>
      <c r="G141" s="975"/>
      <c r="H141" s="975"/>
      <c r="I141" s="975"/>
      <c r="J141" s="975"/>
      <c r="K141" s="975"/>
      <c r="L141" s="975"/>
      <c r="M141" s="975"/>
      <c r="N141" s="974"/>
    </row>
    <row r="142" spans="1:20">
      <c r="B142" s="178" t="s">
        <v>546</v>
      </c>
      <c r="C142" s="803" t="s">
        <v>547</v>
      </c>
      <c r="D142" s="804" t="s">
        <v>886</v>
      </c>
      <c r="E142" s="804"/>
      <c r="F142" s="804"/>
      <c r="G142" s="804"/>
      <c r="H142" s="804"/>
      <c r="I142" s="804"/>
      <c r="J142" s="804"/>
      <c r="K142" s="804"/>
      <c r="L142" s="804"/>
      <c r="M142" s="804"/>
      <c r="N142" s="842"/>
    </row>
    <row r="143" spans="1:20">
      <c r="B143" s="254"/>
    </row>
  </sheetData>
  <sheetProtection autoFilter="0"/>
  <mergeCells count="9">
    <mergeCell ref="C1:Q1"/>
    <mergeCell ref="D2:Q2"/>
    <mergeCell ref="C140:E140"/>
    <mergeCell ref="C141:N141"/>
    <mergeCell ref="C142:N142"/>
    <mergeCell ref="A2:A4"/>
    <mergeCell ref="B2:B3"/>
    <mergeCell ref="C2:C3"/>
    <mergeCell ref="R2:R3"/>
  </mergeCells>
  <hyperlinks>
    <hyperlink ref="S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Q144"/>
  <sheetViews>
    <sheetView showGridLines="0" zoomScaleNormal="10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5.140625" style="195" customWidth="1"/>
    <col min="2" max="2" width="20.140625" style="222" customWidth="1"/>
    <col min="3" max="3" width="11.42578125" style="195" customWidth="1"/>
    <col min="4" max="4" width="13.7109375" style="24" customWidth="1"/>
    <col min="5" max="5" width="7.85546875" style="24" customWidth="1"/>
    <col min="6" max="6" width="11.42578125" style="24" customWidth="1"/>
    <col min="7" max="7" width="8.85546875" style="24" customWidth="1"/>
    <col min="8" max="8" width="13.7109375" style="24" customWidth="1"/>
    <col min="9" max="9" width="7.5703125" style="24" customWidth="1"/>
    <col min="10" max="10" width="12.28515625" style="24" customWidth="1"/>
    <col min="11" max="11" width="6.7109375" style="24" customWidth="1"/>
    <col min="12" max="12" width="11.42578125" style="24" customWidth="1"/>
    <col min="13" max="13" width="6.7109375" style="24" customWidth="1"/>
    <col min="14" max="14" width="11.42578125" style="24" customWidth="1"/>
    <col min="15" max="15" width="6.7109375" style="24" customWidth="1"/>
    <col min="16" max="16" width="12.7109375" style="24" customWidth="1"/>
    <col min="17" max="17" width="11.42578125" style="24" customWidth="1"/>
    <col min="18" max="16384" width="11.42578125" style="24" hidden="1"/>
  </cols>
  <sheetData>
    <row r="1" spans="1:17" ht="71.25" customHeight="1">
      <c r="A1" s="196"/>
      <c r="B1" s="196"/>
      <c r="C1" s="197"/>
      <c r="D1" s="1004" t="s">
        <v>971</v>
      </c>
      <c r="E1" s="1004"/>
      <c r="F1" s="1004"/>
      <c r="G1" s="1004"/>
      <c r="H1" s="1004"/>
      <c r="I1" s="1004"/>
      <c r="J1" s="1004"/>
      <c r="K1" s="1004"/>
      <c r="L1" s="1004"/>
      <c r="M1" s="1004"/>
      <c r="N1" s="1004"/>
      <c r="O1" s="1004"/>
      <c r="P1" s="167" t="s">
        <v>509</v>
      </c>
      <c r="Q1" s="168" t="s">
        <v>530</v>
      </c>
    </row>
    <row r="2" spans="1:17" ht="12.75" customHeight="1">
      <c r="A2" s="1005" t="s">
        <v>904</v>
      </c>
      <c r="B2" s="997" t="s">
        <v>905</v>
      </c>
      <c r="C2" s="998" t="s">
        <v>524</v>
      </c>
      <c r="D2" s="1000" t="s">
        <v>951</v>
      </c>
      <c r="E2" s="1000"/>
      <c r="F2" s="1000"/>
      <c r="G2" s="1000"/>
      <c r="H2" s="1000"/>
      <c r="I2" s="1000"/>
      <c r="J2" s="1000"/>
      <c r="K2" s="1000"/>
      <c r="L2" s="1000"/>
      <c r="M2" s="1000"/>
      <c r="N2" s="1000"/>
      <c r="O2" s="1000"/>
      <c r="P2" s="999" t="s">
        <v>952</v>
      </c>
    </row>
    <row r="3" spans="1:17" ht="12.75" customHeight="1">
      <c r="A3" s="1005"/>
      <c r="B3" s="997"/>
      <c r="C3" s="998"/>
      <c r="D3" s="1000"/>
      <c r="E3" s="1000"/>
      <c r="F3" s="1000"/>
      <c r="G3" s="1000"/>
      <c r="H3" s="1000"/>
      <c r="I3" s="1000"/>
      <c r="J3" s="1000"/>
      <c r="K3" s="1000"/>
      <c r="L3" s="1000"/>
      <c r="M3" s="1000"/>
      <c r="N3" s="1000"/>
      <c r="O3" s="1000"/>
      <c r="P3" s="999"/>
    </row>
    <row r="4" spans="1:17" ht="33.75" customHeight="1">
      <c r="A4" s="1005"/>
      <c r="B4" s="997"/>
      <c r="C4" s="998"/>
      <c r="D4" s="199" t="s">
        <v>962</v>
      </c>
      <c r="E4" s="199" t="s">
        <v>688</v>
      </c>
      <c r="F4" s="199" t="s">
        <v>963</v>
      </c>
      <c r="G4" s="199" t="s">
        <v>688</v>
      </c>
      <c r="H4" s="199" t="s">
        <v>964</v>
      </c>
      <c r="I4" s="199" t="s">
        <v>688</v>
      </c>
      <c r="J4" s="199" t="s">
        <v>965</v>
      </c>
      <c r="K4" s="199" t="s">
        <v>688</v>
      </c>
      <c r="L4" s="199" t="s">
        <v>966</v>
      </c>
      <c r="M4" s="199" t="s">
        <v>688</v>
      </c>
      <c r="N4" s="199" t="s">
        <v>967</v>
      </c>
      <c r="O4" s="199" t="s">
        <v>688</v>
      </c>
      <c r="P4" s="999"/>
    </row>
    <row r="5" spans="1:17" ht="20.25" customHeight="1">
      <c r="A5" s="1005"/>
      <c r="B5" s="201" t="s">
        <v>928</v>
      </c>
      <c r="C5" s="202">
        <v>6951825</v>
      </c>
      <c r="D5" s="203">
        <v>174691</v>
      </c>
      <c r="E5" s="223">
        <v>2.5128797114426799E-2</v>
      </c>
      <c r="F5" s="203">
        <v>241564</v>
      </c>
      <c r="G5" s="223">
        <v>3.47482855221471E-2</v>
      </c>
      <c r="H5" s="203">
        <v>265609</v>
      </c>
      <c r="I5" s="223">
        <v>3.8207089505273802E-2</v>
      </c>
      <c r="J5" s="203">
        <v>714545</v>
      </c>
      <c r="K5" s="223">
        <v>0.102785239847091</v>
      </c>
      <c r="L5" s="203">
        <v>1853930</v>
      </c>
      <c r="M5" s="223">
        <v>0.26668248984978798</v>
      </c>
      <c r="N5" s="203">
        <v>761277</v>
      </c>
      <c r="O5" s="223">
        <v>0.10950750342536</v>
      </c>
      <c r="P5" s="214">
        <v>4011616</v>
      </c>
    </row>
    <row r="6" spans="1:17" ht="24.75" customHeight="1">
      <c r="A6" s="205">
        <v>1</v>
      </c>
      <c r="B6" s="206" t="s">
        <v>532</v>
      </c>
      <c r="C6" s="207">
        <v>112011</v>
      </c>
      <c r="D6" s="207">
        <v>1368</v>
      </c>
      <c r="E6" s="224">
        <v>1.22130862147468E-2</v>
      </c>
      <c r="F6" s="207">
        <v>1670</v>
      </c>
      <c r="G6" s="224">
        <v>1.49092499843765E-2</v>
      </c>
      <c r="H6" s="207">
        <v>1921</v>
      </c>
      <c r="I6" s="224">
        <v>1.71501013293337E-2</v>
      </c>
      <c r="J6" s="207">
        <v>4986</v>
      </c>
      <c r="K6" s="224">
        <v>4.45134852826954E-2</v>
      </c>
      <c r="L6" s="207">
        <v>13114</v>
      </c>
      <c r="M6" s="224">
        <v>0.117077787003062</v>
      </c>
      <c r="N6" s="207">
        <v>2866</v>
      </c>
      <c r="O6" s="224">
        <v>2.5586772727678501E-2</v>
      </c>
      <c r="P6" s="215">
        <v>25925</v>
      </c>
    </row>
    <row r="7" spans="1:17" ht="15">
      <c r="A7" s="209">
        <v>142</v>
      </c>
      <c r="B7" s="210" t="s">
        <v>67</v>
      </c>
      <c r="C7" s="225">
        <v>4850</v>
      </c>
      <c r="D7" s="212">
        <v>27</v>
      </c>
      <c r="E7" s="226">
        <v>5.5670103092783502E-3</v>
      </c>
      <c r="F7" s="212">
        <v>39</v>
      </c>
      <c r="G7" s="226">
        <v>8.04123711340206E-3</v>
      </c>
      <c r="H7" s="212">
        <v>53</v>
      </c>
      <c r="I7" s="226">
        <v>1.0927835051546399E-2</v>
      </c>
      <c r="J7" s="212">
        <v>142</v>
      </c>
      <c r="K7" s="226">
        <v>2.9278350515463899E-2</v>
      </c>
      <c r="L7" s="212">
        <v>348</v>
      </c>
      <c r="M7" s="226">
        <v>7.1752577319587604E-2</v>
      </c>
      <c r="N7" s="212">
        <v>178</v>
      </c>
      <c r="O7" s="226">
        <v>3.6701030927835103E-2</v>
      </c>
      <c r="P7" s="216">
        <v>787</v>
      </c>
    </row>
    <row r="8" spans="1:17" ht="15">
      <c r="A8" s="209">
        <v>425</v>
      </c>
      <c r="B8" s="210" t="s">
        <v>147</v>
      </c>
      <c r="C8" s="225">
        <v>8785</v>
      </c>
      <c r="D8" s="212">
        <v>112</v>
      </c>
      <c r="E8" s="226">
        <v>1.27490039840637E-2</v>
      </c>
      <c r="F8" s="212">
        <v>147</v>
      </c>
      <c r="G8" s="226">
        <v>1.67330677290837E-2</v>
      </c>
      <c r="H8" s="212">
        <v>165</v>
      </c>
      <c r="I8" s="226">
        <v>1.8782014797951101E-2</v>
      </c>
      <c r="J8" s="212">
        <v>475</v>
      </c>
      <c r="K8" s="226">
        <v>5.40694365395561E-2</v>
      </c>
      <c r="L8" s="212">
        <v>1059</v>
      </c>
      <c r="M8" s="226">
        <v>0.120546385885031</v>
      </c>
      <c r="N8" s="212">
        <v>215</v>
      </c>
      <c r="O8" s="226">
        <v>2.4473534433693801E-2</v>
      </c>
      <c r="P8" s="216">
        <v>2173</v>
      </c>
    </row>
    <row r="9" spans="1:17" ht="15">
      <c r="A9" s="209">
        <v>579</v>
      </c>
      <c r="B9" s="210" t="s">
        <v>171</v>
      </c>
      <c r="C9" s="225">
        <v>42468</v>
      </c>
      <c r="D9" s="212">
        <v>805</v>
      </c>
      <c r="E9" s="226">
        <v>1.8955448808514599E-2</v>
      </c>
      <c r="F9" s="212">
        <v>980</v>
      </c>
      <c r="G9" s="226">
        <v>2.3076198549496101E-2</v>
      </c>
      <c r="H9" s="212">
        <v>1170</v>
      </c>
      <c r="I9" s="226">
        <v>2.75501554111331E-2</v>
      </c>
      <c r="J9" s="212">
        <v>2609</v>
      </c>
      <c r="K9" s="226">
        <v>6.1434491852689101E-2</v>
      </c>
      <c r="L9" s="212">
        <v>7673</v>
      </c>
      <c r="M9" s="226">
        <v>0.18067721578600399</v>
      </c>
      <c r="N9" s="212">
        <v>1758</v>
      </c>
      <c r="O9" s="226">
        <v>4.1395874540830699E-2</v>
      </c>
      <c r="P9" s="216">
        <v>14995</v>
      </c>
    </row>
    <row r="10" spans="1:17" ht="15">
      <c r="A10" s="209">
        <v>585</v>
      </c>
      <c r="B10" s="210" t="s">
        <v>173</v>
      </c>
      <c r="C10" s="225">
        <v>15350</v>
      </c>
      <c r="D10" s="212">
        <v>127</v>
      </c>
      <c r="E10" s="226">
        <v>8.2736156351791504E-3</v>
      </c>
      <c r="F10" s="212">
        <v>153</v>
      </c>
      <c r="G10" s="226">
        <v>9.9674267100977199E-3</v>
      </c>
      <c r="H10" s="212">
        <v>167</v>
      </c>
      <c r="I10" s="226">
        <v>1.0879478827361601E-2</v>
      </c>
      <c r="J10" s="212">
        <v>412</v>
      </c>
      <c r="K10" s="226">
        <v>2.6840390879478801E-2</v>
      </c>
      <c r="L10" s="212">
        <v>1387</v>
      </c>
      <c r="M10" s="226">
        <v>9.0358306188925097E-2</v>
      </c>
      <c r="N10" s="212">
        <v>388</v>
      </c>
      <c r="O10" s="226">
        <v>2.5276872964169399E-2</v>
      </c>
      <c r="P10" s="216">
        <v>2634</v>
      </c>
    </row>
    <row r="11" spans="1:17" ht="15">
      <c r="A11" s="209">
        <v>591</v>
      </c>
      <c r="B11" s="210" t="s">
        <v>175</v>
      </c>
      <c r="C11" s="225">
        <v>19688</v>
      </c>
      <c r="D11" s="212">
        <v>235</v>
      </c>
      <c r="E11" s="226">
        <v>1.1936204794798899E-2</v>
      </c>
      <c r="F11" s="212">
        <v>284</v>
      </c>
      <c r="G11" s="226">
        <v>1.44250304754165E-2</v>
      </c>
      <c r="H11" s="212">
        <v>305</v>
      </c>
      <c r="I11" s="226">
        <v>1.54916700528241E-2</v>
      </c>
      <c r="J11" s="212">
        <v>995</v>
      </c>
      <c r="K11" s="226">
        <v>5.0538399024786698E-2</v>
      </c>
      <c r="L11" s="212">
        <v>1946</v>
      </c>
      <c r="M11" s="226">
        <v>9.8841934173100401E-2</v>
      </c>
      <c r="N11" s="212">
        <v>267</v>
      </c>
      <c r="O11" s="226">
        <v>1.35615603413247E-2</v>
      </c>
      <c r="P11" s="216">
        <v>4032</v>
      </c>
    </row>
    <row r="12" spans="1:17" ht="15">
      <c r="A12" s="209">
        <v>893</v>
      </c>
      <c r="B12" s="210" t="s">
        <v>265</v>
      </c>
      <c r="C12" s="225">
        <v>20870</v>
      </c>
      <c r="D12" s="212">
        <v>62</v>
      </c>
      <c r="E12" s="226">
        <v>2.9707714422616202E-3</v>
      </c>
      <c r="F12" s="212">
        <v>67</v>
      </c>
      <c r="G12" s="226">
        <v>3.2103497843794901E-3</v>
      </c>
      <c r="H12" s="212">
        <v>61</v>
      </c>
      <c r="I12" s="226">
        <v>2.9228557738380499E-3</v>
      </c>
      <c r="J12" s="212">
        <v>353</v>
      </c>
      <c r="K12" s="226">
        <v>1.6914230953521799E-2</v>
      </c>
      <c r="L12" s="212">
        <v>701</v>
      </c>
      <c r="M12" s="226">
        <v>3.3588883564925703E-2</v>
      </c>
      <c r="N12" s="212">
        <v>60</v>
      </c>
      <c r="O12" s="226">
        <v>2.87494010541447E-3</v>
      </c>
      <c r="P12" s="216">
        <v>1304</v>
      </c>
    </row>
    <row r="13" spans="1:17">
      <c r="A13" s="205">
        <v>2</v>
      </c>
      <c r="B13" s="206" t="s">
        <v>533</v>
      </c>
      <c r="C13" s="207">
        <v>270335</v>
      </c>
      <c r="D13" s="207">
        <v>2307</v>
      </c>
      <c r="E13" s="224">
        <v>8.5338561414541204E-3</v>
      </c>
      <c r="F13" s="207">
        <v>2614</v>
      </c>
      <c r="G13" s="224">
        <v>9.6694841585440294E-3</v>
      </c>
      <c r="H13" s="207">
        <v>2799</v>
      </c>
      <c r="I13" s="224">
        <v>1.03538202600477E-2</v>
      </c>
      <c r="J13" s="207">
        <v>7752</v>
      </c>
      <c r="K13" s="224">
        <v>2.8675532210035701E-2</v>
      </c>
      <c r="L13" s="207">
        <v>17271</v>
      </c>
      <c r="M13" s="224">
        <v>6.3887398967947207E-2</v>
      </c>
      <c r="N13" s="207">
        <v>2678</v>
      </c>
      <c r="O13" s="224">
        <v>9.9062274585236792E-3</v>
      </c>
      <c r="P13" s="215">
        <v>35421</v>
      </c>
    </row>
    <row r="14" spans="1:17" ht="15">
      <c r="A14" s="209">
        <v>120</v>
      </c>
      <c r="B14" s="210" t="s">
        <v>57</v>
      </c>
      <c r="C14" s="225">
        <v>31368</v>
      </c>
      <c r="D14" s="212">
        <v>83</v>
      </c>
      <c r="E14" s="226">
        <v>2.6460086712573301E-3</v>
      </c>
      <c r="F14" s="212">
        <v>71</v>
      </c>
      <c r="G14" s="226">
        <v>2.2634532007141002E-3</v>
      </c>
      <c r="H14" s="212">
        <v>75</v>
      </c>
      <c r="I14" s="226">
        <v>2.39097169089518E-3</v>
      </c>
      <c r="J14" s="212">
        <v>428</v>
      </c>
      <c r="K14" s="226">
        <v>1.36444784493752E-2</v>
      </c>
      <c r="L14" s="212">
        <v>643</v>
      </c>
      <c r="M14" s="226">
        <v>2.0498597296607999E-2</v>
      </c>
      <c r="N14" s="212">
        <v>82</v>
      </c>
      <c r="O14" s="226">
        <v>2.6141290487120602E-3</v>
      </c>
      <c r="P14" s="216">
        <v>1382</v>
      </c>
    </row>
    <row r="15" spans="1:17" ht="15">
      <c r="A15" s="209">
        <v>154</v>
      </c>
      <c r="B15" s="210" t="s">
        <v>77</v>
      </c>
      <c r="C15" s="225">
        <v>98488</v>
      </c>
      <c r="D15" s="212">
        <v>1292</v>
      </c>
      <c r="E15" s="226">
        <v>1.3118349443587E-2</v>
      </c>
      <c r="F15" s="212">
        <v>1544</v>
      </c>
      <c r="G15" s="226">
        <v>1.5677036796361E-2</v>
      </c>
      <c r="H15" s="212">
        <v>1608</v>
      </c>
      <c r="I15" s="226">
        <v>1.63268621557956E-2</v>
      </c>
      <c r="J15" s="212">
        <v>4071</v>
      </c>
      <c r="K15" s="226">
        <v>4.1334984972788598E-2</v>
      </c>
      <c r="L15" s="212">
        <v>9939</v>
      </c>
      <c r="M15" s="226">
        <v>0.100915847615953</v>
      </c>
      <c r="N15" s="212">
        <v>1667</v>
      </c>
      <c r="O15" s="226">
        <v>1.6925919909024499E-2</v>
      </c>
      <c r="P15" s="216">
        <v>20121</v>
      </c>
    </row>
    <row r="16" spans="1:17" ht="15">
      <c r="A16" s="209">
        <v>250</v>
      </c>
      <c r="B16" s="210" t="s">
        <v>99</v>
      </c>
      <c r="C16" s="225">
        <v>56681</v>
      </c>
      <c r="D16" s="212">
        <v>617</v>
      </c>
      <c r="E16" s="226">
        <v>1.0885481907517499E-2</v>
      </c>
      <c r="F16" s="212">
        <v>743</v>
      </c>
      <c r="G16" s="226">
        <v>1.3108449039360599E-2</v>
      </c>
      <c r="H16" s="212">
        <v>835</v>
      </c>
      <c r="I16" s="226">
        <v>1.47315678975318E-2</v>
      </c>
      <c r="J16" s="212">
        <v>1838</v>
      </c>
      <c r="K16" s="226">
        <v>3.2427091970854402E-2</v>
      </c>
      <c r="L16" s="212">
        <v>4147</v>
      </c>
      <c r="M16" s="226">
        <v>7.3163846791693896E-2</v>
      </c>
      <c r="N16" s="212">
        <v>649</v>
      </c>
      <c r="O16" s="226">
        <v>1.1450044988620499E-2</v>
      </c>
      <c r="P16" s="216">
        <v>8829</v>
      </c>
    </row>
    <row r="17" spans="1:16" ht="15">
      <c r="A17" s="209">
        <v>495</v>
      </c>
      <c r="B17" s="210" t="s">
        <v>161</v>
      </c>
      <c r="C17" s="225">
        <v>28100</v>
      </c>
      <c r="D17" s="212">
        <v>93</v>
      </c>
      <c r="E17" s="226">
        <v>3.3096085409252702E-3</v>
      </c>
      <c r="F17" s="212">
        <v>53</v>
      </c>
      <c r="G17" s="226">
        <v>1.88612099644128E-3</v>
      </c>
      <c r="H17" s="212">
        <v>67</v>
      </c>
      <c r="I17" s="226">
        <v>2.3843416370106802E-3</v>
      </c>
      <c r="J17" s="212">
        <v>375</v>
      </c>
      <c r="K17" s="226">
        <v>1.33451957295374E-2</v>
      </c>
      <c r="L17" s="212">
        <v>665</v>
      </c>
      <c r="M17" s="226">
        <v>2.36654804270463E-2</v>
      </c>
      <c r="N17" s="212">
        <v>60</v>
      </c>
      <c r="O17" s="226">
        <v>2.1352313167259801E-3</v>
      </c>
      <c r="P17" s="216">
        <v>1313</v>
      </c>
    </row>
    <row r="18" spans="1:16" ht="15">
      <c r="A18" s="209">
        <v>790</v>
      </c>
      <c r="B18" s="210" t="s">
        <v>234</v>
      </c>
      <c r="C18" s="225">
        <v>29306</v>
      </c>
      <c r="D18" s="212">
        <v>95</v>
      </c>
      <c r="E18" s="226">
        <v>3.2416569985668502E-3</v>
      </c>
      <c r="F18" s="212">
        <v>106</v>
      </c>
      <c r="G18" s="226">
        <v>3.6170067562956401E-3</v>
      </c>
      <c r="H18" s="212">
        <v>110</v>
      </c>
      <c r="I18" s="226">
        <v>3.7534975772879299E-3</v>
      </c>
      <c r="J18" s="212">
        <v>544</v>
      </c>
      <c r="K18" s="226">
        <v>1.85627516549512E-2</v>
      </c>
      <c r="L18" s="212">
        <v>1034</v>
      </c>
      <c r="M18" s="226">
        <v>3.5282877226506498E-2</v>
      </c>
      <c r="N18" s="212">
        <v>103</v>
      </c>
      <c r="O18" s="226">
        <v>3.5146386405514201E-3</v>
      </c>
      <c r="P18" s="216">
        <v>1992</v>
      </c>
    </row>
    <row r="19" spans="1:16" ht="15">
      <c r="A19" s="209">
        <v>895</v>
      </c>
      <c r="B19" s="210" t="s">
        <v>267</v>
      </c>
      <c r="C19" s="225">
        <v>26392</v>
      </c>
      <c r="D19" s="212">
        <v>127</v>
      </c>
      <c r="E19" s="226">
        <v>4.8120642618975397E-3</v>
      </c>
      <c r="F19" s="212">
        <v>97</v>
      </c>
      <c r="G19" s="226">
        <v>3.6753561685359199E-3</v>
      </c>
      <c r="H19" s="212">
        <v>104</v>
      </c>
      <c r="I19" s="226">
        <v>3.9405880569869699E-3</v>
      </c>
      <c r="J19" s="212">
        <v>496</v>
      </c>
      <c r="K19" s="226">
        <v>1.87935738102455E-2</v>
      </c>
      <c r="L19" s="212">
        <v>843</v>
      </c>
      <c r="M19" s="226">
        <v>3.1941497423461702E-2</v>
      </c>
      <c r="N19" s="212">
        <v>117</v>
      </c>
      <c r="O19" s="226">
        <v>4.4331615641103397E-3</v>
      </c>
      <c r="P19" s="216">
        <v>1784</v>
      </c>
    </row>
    <row r="20" spans="1:16">
      <c r="A20" s="205">
        <v>3</v>
      </c>
      <c r="B20" s="206" t="s">
        <v>699</v>
      </c>
      <c r="C20" s="207">
        <v>546872</v>
      </c>
      <c r="D20" s="207">
        <v>14149</v>
      </c>
      <c r="E20" s="224">
        <v>2.5872599072543499E-2</v>
      </c>
      <c r="F20" s="207">
        <v>17828</v>
      </c>
      <c r="G20" s="224">
        <v>3.2599950262584297E-2</v>
      </c>
      <c r="H20" s="207">
        <v>19267</v>
      </c>
      <c r="I20" s="224">
        <v>3.5231278983016097E-2</v>
      </c>
      <c r="J20" s="207">
        <v>39747</v>
      </c>
      <c r="K20" s="224">
        <v>7.2680627276583906E-2</v>
      </c>
      <c r="L20" s="207">
        <v>88747</v>
      </c>
      <c r="M20" s="224">
        <v>0.16228111879928001</v>
      </c>
      <c r="N20" s="207">
        <v>17752</v>
      </c>
      <c r="O20" s="224">
        <v>3.2460978071651103E-2</v>
      </c>
      <c r="P20" s="215">
        <v>197490</v>
      </c>
    </row>
    <row r="21" spans="1:16" ht="15">
      <c r="A21" s="209">
        <v>45</v>
      </c>
      <c r="B21" s="210" t="s">
        <v>32</v>
      </c>
      <c r="C21" s="225">
        <v>132328</v>
      </c>
      <c r="D21" s="212">
        <v>5226</v>
      </c>
      <c r="E21" s="226">
        <v>3.9492775527477202E-2</v>
      </c>
      <c r="F21" s="212">
        <v>7129</v>
      </c>
      <c r="G21" s="226">
        <v>5.3873707756483903E-2</v>
      </c>
      <c r="H21" s="212">
        <v>7774</v>
      </c>
      <c r="I21" s="226">
        <v>5.8747959615500903E-2</v>
      </c>
      <c r="J21" s="212">
        <v>15288</v>
      </c>
      <c r="K21" s="226">
        <v>0.115531104528142</v>
      </c>
      <c r="L21" s="212">
        <v>37419</v>
      </c>
      <c r="M21" s="226">
        <v>0.282774620639623</v>
      </c>
      <c r="N21" s="212">
        <v>8022</v>
      </c>
      <c r="O21" s="226">
        <v>6.0622090562843803E-2</v>
      </c>
      <c r="P21" s="216">
        <v>80858</v>
      </c>
    </row>
    <row r="22" spans="1:16" ht="15">
      <c r="A22" s="209">
        <v>51</v>
      </c>
      <c r="B22" s="210" t="s">
        <v>35</v>
      </c>
      <c r="C22" s="225">
        <v>32478</v>
      </c>
      <c r="D22" s="212">
        <v>264</v>
      </c>
      <c r="E22" s="226">
        <v>8.1285793460188407E-3</v>
      </c>
      <c r="F22" s="212">
        <v>350</v>
      </c>
      <c r="G22" s="226">
        <v>1.0776525648131001E-2</v>
      </c>
      <c r="H22" s="212">
        <v>314</v>
      </c>
      <c r="I22" s="226">
        <v>9.6680830100375603E-3</v>
      </c>
      <c r="J22" s="212">
        <v>831</v>
      </c>
      <c r="K22" s="226">
        <v>2.55865508959911E-2</v>
      </c>
      <c r="L22" s="212">
        <v>1889</v>
      </c>
      <c r="M22" s="226">
        <v>5.8162448426627301E-2</v>
      </c>
      <c r="N22" s="212">
        <v>407</v>
      </c>
      <c r="O22" s="226">
        <v>1.25315598251124E-2</v>
      </c>
      <c r="P22" s="216">
        <v>4055</v>
      </c>
    </row>
    <row r="23" spans="1:16" ht="15">
      <c r="A23" s="209">
        <v>147</v>
      </c>
      <c r="B23" s="210" t="s">
        <v>71</v>
      </c>
      <c r="C23" s="225">
        <v>52540</v>
      </c>
      <c r="D23" s="212">
        <v>1988</v>
      </c>
      <c r="E23" s="226">
        <v>3.7837837837837798E-2</v>
      </c>
      <c r="F23" s="212">
        <v>2532</v>
      </c>
      <c r="G23" s="226">
        <v>4.8191853825656598E-2</v>
      </c>
      <c r="H23" s="212">
        <v>2706</v>
      </c>
      <c r="I23" s="226">
        <v>5.1503616292348703E-2</v>
      </c>
      <c r="J23" s="212">
        <v>5546</v>
      </c>
      <c r="K23" s="226">
        <v>0.105557670346403</v>
      </c>
      <c r="L23" s="212">
        <v>11552</v>
      </c>
      <c r="M23" s="226">
        <v>0.21987057480015201</v>
      </c>
      <c r="N23" s="212">
        <v>2265</v>
      </c>
      <c r="O23" s="226">
        <v>4.31100114198706E-2</v>
      </c>
      <c r="P23" s="216">
        <v>26589</v>
      </c>
    </row>
    <row r="24" spans="1:16" ht="15">
      <c r="A24" s="209">
        <v>172</v>
      </c>
      <c r="B24" s="210" t="s">
        <v>79</v>
      </c>
      <c r="C24" s="225">
        <v>62675</v>
      </c>
      <c r="D24" s="212">
        <v>2376</v>
      </c>
      <c r="E24" s="226">
        <v>3.7909852413242899E-2</v>
      </c>
      <c r="F24" s="212">
        <v>2831</v>
      </c>
      <c r="G24" s="226">
        <v>4.51695253290786E-2</v>
      </c>
      <c r="H24" s="212">
        <v>3259</v>
      </c>
      <c r="I24" s="226">
        <v>5.1998404467491002E-2</v>
      </c>
      <c r="J24" s="212">
        <v>6311</v>
      </c>
      <c r="K24" s="226">
        <v>0.100694056641404</v>
      </c>
      <c r="L24" s="212">
        <v>13878</v>
      </c>
      <c r="M24" s="226">
        <v>0.221428001595532</v>
      </c>
      <c r="N24" s="212">
        <v>2760</v>
      </c>
      <c r="O24" s="226">
        <v>4.4036697247706397E-2</v>
      </c>
      <c r="P24" s="216">
        <v>31415</v>
      </c>
    </row>
    <row r="25" spans="1:16" ht="15">
      <c r="A25" s="209">
        <v>475</v>
      </c>
      <c r="B25" s="210" t="s">
        <v>153</v>
      </c>
      <c r="C25" s="225">
        <v>5332</v>
      </c>
      <c r="D25" s="212">
        <v>11</v>
      </c>
      <c r="E25" s="226">
        <v>2.0630157539384799E-3</v>
      </c>
      <c r="F25" s="212">
        <v>14</v>
      </c>
      <c r="G25" s="226">
        <v>2.6256564141035302E-3</v>
      </c>
      <c r="H25" s="212">
        <v>11</v>
      </c>
      <c r="I25" s="226">
        <v>2.0630157539384799E-3</v>
      </c>
      <c r="J25" s="212">
        <v>78</v>
      </c>
      <c r="K25" s="226">
        <v>1.46286571642911E-2</v>
      </c>
      <c r="L25" s="212">
        <v>201</v>
      </c>
      <c r="M25" s="226">
        <v>3.7696924231057798E-2</v>
      </c>
      <c r="N25" s="212">
        <v>31</v>
      </c>
      <c r="O25" s="226">
        <v>5.8139534883720903E-3</v>
      </c>
      <c r="P25" s="216">
        <v>346</v>
      </c>
    </row>
    <row r="26" spans="1:16" ht="15">
      <c r="A26" s="209">
        <v>480</v>
      </c>
      <c r="B26" s="210" t="s">
        <v>155</v>
      </c>
      <c r="C26" s="225">
        <v>15148</v>
      </c>
      <c r="D26" s="212">
        <v>137</v>
      </c>
      <c r="E26" s="226">
        <v>9.0440982307895407E-3</v>
      </c>
      <c r="F26" s="212">
        <v>163</v>
      </c>
      <c r="G26" s="226">
        <v>1.0760496435173E-2</v>
      </c>
      <c r="H26" s="212">
        <v>153</v>
      </c>
      <c r="I26" s="226">
        <v>1.01003432796409E-2</v>
      </c>
      <c r="J26" s="212">
        <v>541</v>
      </c>
      <c r="K26" s="226">
        <v>3.5714285714285698E-2</v>
      </c>
      <c r="L26" s="212">
        <v>1134</v>
      </c>
      <c r="M26" s="226">
        <v>7.4861367837338294E-2</v>
      </c>
      <c r="N26" s="212">
        <v>140</v>
      </c>
      <c r="O26" s="226">
        <v>9.2421441774491707E-3</v>
      </c>
      <c r="P26" s="216">
        <v>2268</v>
      </c>
    </row>
    <row r="27" spans="1:16" ht="15">
      <c r="A27" s="209">
        <v>490</v>
      </c>
      <c r="B27" s="210" t="s">
        <v>159</v>
      </c>
      <c r="C27" s="225">
        <v>45834</v>
      </c>
      <c r="D27" s="212">
        <v>456</v>
      </c>
      <c r="E27" s="226">
        <v>9.9489461971462197E-3</v>
      </c>
      <c r="F27" s="212">
        <v>495</v>
      </c>
      <c r="G27" s="226">
        <v>1.07998429113758E-2</v>
      </c>
      <c r="H27" s="212">
        <v>460</v>
      </c>
      <c r="I27" s="226">
        <v>1.0036217655015899E-2</v>
      </c>
      <c r="J27" s="212">
        <v>1385</v>
      </c>
      <c r="K27" s="226">
        <v>3.0217742287384899E-2</v>
      </c>
      <c r="L27" s="212">
        <v>2743</v>
      </c>
      <c r="M27" s="226">
        <v>5.9846402234149297E-2</v>
      </c>
      <c r="N27" s="212">
        <v>424</v>
      </c>
      <c r="O27" s="226">
        <v>9.2507745341885907E-3</v>
      </c>
      <c r="P27" s="216">
        <v>5963</v>
      </c>
    </row>
    <row r="28" spans="1:16" ht="15">
      <c r="A28" s="209">
        <v>659</v>
      </c>
      <c r="B28" s="210" t="s">
        <v>199</v>
      </c>
      <c r="C28" s="225">
        <v>21853</v>
      </c>
      <c r="D28" s="212">
        <v>155</v>
      </c>
      <c r="E28" s="226">
        <v>7.0928476639363002E-3</v>
      </c>
      <c r="F28" s="212">
        <v>132</v>
      </c>
      <c r="G28" s="226">
        <v>6.0403605912231701E-3</v>
      </c>
      <c r="H28" s="212">
        <v>159</v>
      </c>
      <c r="I28" s="226">
        <v>7.2758888939733696E-3</v>
      </c>
      <c r="J28" s="212">
        <v>466</v>
      </c>
      <c r="K28" s="226">
        <v>2.1324303299318201E-2</v>
      </c>
      <c r="L28" s="212">
        <v>941</v>
      </c>
      <c r="M28" s="226">
        <v>4.3060449366219701E-2</v>
      </c>
      <c r="N28" s="212">
        <v>113</v>
      </c>
      <c r="O28" s="226">
        <v>5.1709147485471101E-3</v>
      </c>
      <c r="P28" s="216">
        <v>1966</v>
      </c>
    </row>
    <row r="29" spans="1:16" ht="15">
      <c r="A29" s="209">
        <v>665</v>
      </c>
      <c r="B29" s="210" t="s">
        <v>207</v>
      </c>
      <c r="C29" s="225">
        <v>33393</v>
      </c>
      <c r="D29" s="212">
        <v>190</v>
      </c>
      <c r="E29" s="226">
        <v>5.6898152307369798E-3</v>
      </c>
      <c r="F29" s="212">
        <v>216</v>
      </c>
      <c r="G29" s="226">
        <v>6.4684215254694104E-3</v>
      </c>
      <c r="H29" s="212">
        <v>185</v>
      </c>
      <c r="I29" s="226">
        <v>5.54008325098074E-3</v>
      </c>
      <c r="J29" s="212">
        <v>654</v>
      </c>
      <c r="K29" s="226">
        <v>1.95849429521157E-2</v>
      </c>
      <c r="L29" s="212">
        <v>1280</v>
      </c>
      <c r="M29" s="226">
        <v>3.8331386817596499E-2</v>
      </c>
      <c r="N29" s="212">
        <v>195</v>
      </c>
      <c r="O29" s="226">
        <v>5.8395472104932197E-3</v>
      </c>
      <c r="P29" s="216">
        <v>2720</v>
      </c>
    </row>
    <row r="30" spans="1:16" ht="15">
      <c r="A30" s="209">
        <v>837</v>
      </c>
      <c r="B30" s="210" t="s">
        <v>242</v>
      </c>
      <c r="C30" s="225">
        <v>135464</v>
      </c>
      <c r="D30" s="212">
        <v>3338</v>
      </c>
      <c r="E30" s="226">
        <v>2.46412330951397E-2</v>
      </c>
      <c r="F30" s="212">
        <v>3955</v>
      </c>
      <c r="G30" s="226">
        <v>2.9195948739148402E-2</v>
      </c>
      <c r="H30" s="212">
        <v>4237</v>
      </c>
      <c r="I30" s="226">
        <v>3.1277682631547898E-2</v>
      </c>
      <c r="J30" s="212">
        <v>8557</v>
      </c>
      <c r="K30" s="226">
        <v>6.3168074174688504E-2</v>
      </c>
      <c r="L30" s="212">
        <v>17538</v>
      </c>
      <c r="M30" s="226">
        <v>0.129466131223056</v>
      </c>
      <c r="N30" s="212">
        <v>3370</v>
      </c>
      <c r="O30" s="226">
        <v>2.4877458217681499E-2</v>
      </c>
      <c r="P30" s="216">
        <v>40995</v>
      </c>
    </row>
    <row r="31" spans="1:16" ht="15">
      <c r="A31" s="209">
        <v>873</v>
      </c>
      <c r="B31" s="210" t="s">
        <v>929</v>
      </c>
      <c r="C31" s="225">
        <v>9827</v>
      </c>
      <c r="D31" s="212">
        <v>8</v>
      </c>
      <c r="E31" s="226">
        <v>8.1408364709473896E-4</v>
      </c>
      <c r="F31" s="212">
        <v>11</v>
      </c>
      <c r="G31" s="226">
        <v>1.1193650147552699E-3</v>
      </c>
      <c r="H31" s="212">
        <v>9</v>
      </c>
      <c r="I31" s="226">
        <v>9.1584410298158102E-4</v>
      </c>
      <c r="J31" s="212">
        <v>90</v>
      </c>
      <c r="K31" s="226">
        <v>9.1584410298158093E-3</v>
      </c>
      <c r="L31" s="212">
        <v>172</v>
      </c>
      <c r="M31" s="226">
        <v>1.75027984125369E-2</v>
      </c>
      <c r="N31" s="212">
        <v>25</v>
      </c>
      <c r="O31" s="226">
        <v>2.54401139717106E-3</v>
      </c>
      <c r="P31" s="216">
        <v>315</v>
      </c>
    </row>
    <row r="32" spans="1:16">
      <c r="A32" s="205">
        <v>4</v>
      </c>
      <c r="B32" s="206" t="s">
        <v>535</v>
      </c>
      <c r="C32" s="207">
        <v>211553</v>
      </c>
      <c r="D32" s="207">
        <v>2110</v>
      </c>
      <c r="E32" s="224">
        <v>9.9738599783505792E-3</v>
      </c>
      <c r="F32" s="207">
        <v>2565</v>
      </c>
      <c r="G32" s="224">
        <v>1.2124621253303E-2</v>
      </c>
      <c r="H32" s="207">
        <v>2874</v>
      </c>
      <c r="I32" s="224">
        <v>1.35852481411278E-2</v>
      </c>
      <c r="J32" s="207">
        <v>9839</v>
      </c>
      <c r="K32" s="224">
        <v>4.6508439965398697E-2</v>
      </c>
      <c r="L32" s="207">
        <v>19950</v>
      </c>
      <c r="M32" s="224">
        <v>9.4302609747911895E-2</v>
      </c>
      <c r="N32" s="207">
        <v>4088</v>
      </c>
      <c r="O32" s="224">
        <v>1.9323762839572101E-2</v>
      </c>
      <c r="P32" s="215">
        <v>41426</v>
      </c>
    </row>
    <row r="33" spans="1:16" ht="15">
      <c r="A33" s="209">
        <v>31</v>
      </c>
      <c r="B33" s="210" t="s">
        <v>16</v>
      </c>
      <c r="C33" s="225">
        <v>28059</v>
      </c>
      <c r="D33" s="212">
        <v>142</v>
      </c>
      <c r="E33" s="226">
        <v>5.0607648169927596E-3</v>
      </c>
      <c r="F33" s="212">
        <v>176</v>
      </c>
      <c r="G33" s="226">
        <v>6.2724972379628596E-3</v>
      </c>
      <c r="H33" s="212">
        <v>213</v>
      </c>
      <c r="I33" s="226">
        <v>7.5911472254891503E-3</v>
      </c>
      <c r="J33" s="212">
        <v>650</v>
      </c>
      <c r="K33" s="226">
        <v>2.3165472753840101E-2</v>
      </c>
      <c r="L33" s="212">
        <v>1618</v>
      </c>
      <c r="M33" s="226">
        <v>5.7664207562635898E-2</v>
      </c>
      <c r="N33" s="212">
        <v>440</v>
      </c>
      <c r="O33" s="226">
        <v>1.5681243094907201E-2</v>
      </c>
      <c r="P33" s="216">
        <v>3239</v>
      </c>
    </row>
    <row r="34" spans="1:16" ht="15">
      <c r="A34" s="209">
        <v>40</v>
      </c>
      <c r="B34" s="210" t="s">
        <v>24</v>
      </c>
      <c r="C34" s="225">
        <v>19812</v>
      </c>
      <c r="D34" s="212">
        <v>72</v>
      </c>
      <c r="E34" s="226">
        <v>3.63416111447608E-3</v>
      </c>
      <c r="F34" s="212">
        <v>75</v>
      </c>
      <c r="G34" s="226">
        <v>3.7855844942459101E-3</v>
      </c>
      <c r="H34" s="212">
        <v>85</v>
      </c>
      <c r="I34" s="226">
        <v>4.2903290934787003E-3</v>
      </c>
      <c r="J34" s="212">
        <v>406</v>
      </c>
      <c r="K34" s="226">
        <v>2.0492630728851199E-2</v>
      </c>
      <c r="L34" s="212">
        <v>779</v>
      </c>
      <c r="M34" s="226">
        <v>3.9319604280234198E-2</v>
      </c>
      <c r="N34" s="212">
        <v>118</v>
      </c>
      <c r="O34" s="226">
        <v>5.9559862709469003E-3</v>
      </c>
      <c r="P34" s="216">
        <v>1535</v>
      </c>
    </row>
    <row r="35" spans="1:16" ht="15">
      <c r="A35" s="209">
        <v>190</v>
      </c>
      <c r="B35" s="210" t="s">
        <v>81</v>
      </c>
      <c r="C35" s="225">
        <v>10495</v>
      </c>
      <c r="D35" s="212">
        <v>148</v>
      </c>
      <c r="E35" s="226">
        <v>1.41019533111005E-2</v>
      </c>
      <c r="F35" s="212">
        <v>207</v>
      </c>
      <c r="G35" s="226">
        <v>1.9723677941877099E-2</v>
      </c>
      <c r="H35" s="212">
        <v>222</v>
      </c>
      <c r="I35" s="226">
        <v>2.1152929966650798E-2</v>
      </c>
      <c r="J35" s="212">
        <v>683</v>
      </c>
      <c r="K35" s="226">
        <v>6.5078608861362505E-2</v>
      </c>
      <c r="L35" s="212">
        <v>1462</v>
      </c>
      <c r="M35" s="226">
        <v>0.13930443068127699</v>
      </c>
      <c r="N35" s="212">
        <v>520</v>
      </c>
      <c r="O35" s="226">
        <v>4.9547403525488302E-2</v>
      </c>
      <c r="P35" s="216">
        <v>3242</v>
      </c>
    </row>
    <row r="36" spans="1:16" ht="15">
      <c r="A36" s="209">
        <v>604</v>
      </c>
      <c r="B36" s="210" t="s">
        <v>177</v>
      </c>
      <c r="C36" s="225">
        <v>30723</v>
      </c>
      <c r="D36" s="212">
        <v>320</v>
      </c>
      <c r="E36" s="226">
        <v>1.0415649513393899E-2</v>
      </c>
      <c r="F36" s="212">
        <v>321</v>
      </c>
      <c r="G36" s="226">
        <v>1.04481984181232E-2</v>
      </c>
      <c r="H36" s="212">
        <v>334</v>
      </c>
      <c r="I36" s="226">
        <v>1.08713341796049E-2</v>
      </c>
      <c r="J36" s="212">
        <v>1671</v>
      </c>
      <c r="K36" s="226">
        <v>5.4389219802753602E-2</v>
      </c>
      <c r="L36" s="212">
        <v>2896</v>
      </c>
      <c r="M36" s="226">
        <v>9.4261628096214606E-2</v>
      </c>
      <c r="N36" s="212">
        <v>371</v>
      </c>
      <c r="O36" s="226">
        <v>1.2075643654591E-2</v>
      </c>
      <c r="P36" s="216">
        <v>5913</v>
      </c>
    </row>
    <row r="37" spans="1:16" ht="15">
      <c r="A37" s="209">
        <v>670</v>
      </c>
      <c r="B37" s="210" t="s">
        <v>211</v>
      </c>
      <c r="C37" s="225">
        <v>23105</v>
      </c>
      <c r="D37" s="212">
        <v>174</v>
      </c>
      <c r="E37" s="226">
        <v>7.5308374810646997E-3</v>
      </c>
      <c r="F37" s="212">
        <v>216</v>
      </c>
      <c r="G37" s="226">
        <v>9.3486258385630794E-3</v>
      </c>
      <c r="H37" s="212">
        <v>303</v>
      </c>
      <c r="I37" s="226">
        <v>1.31140445790954E-2</v>
      </c>
      <c r="J37" s="212">
        <v>828</v>
      </c>
      <c r="K37" s="226">
        <v>3.5836399047825103E-2</v>
      </c>
      <c r="L37" s="212">
        <v>1834</v>
      </c>
      <c r="M37" s="226">
        <v>7.9376758277429099E-2</v>
      </c>
      <c r="N37" s="212">
        <v>401</v>
      </c>
      <c r="O37" s="226">
        <v>1.7355550746591598E-2</v>
      </c>
      <c r="P37" s="216">
        <v>3756</v>
      </c>
    </row>
    <row r="38" spans="1:16" ht="15">
      <c r="A38" s="209">
        <v>690</v>
      </c>
      <c r="B38" s="210" t="s">
        <v>221</v>
      </c>
      <c r="C38" s="225">
        <v>13163</v>
      </c>
      <c r="D38" s="212">
        <v>78</v>
      </c>
      <c r="E38" s="226">
        <v>5.9257008280787097E-3</v>
      </c>
      <c r="F38" s="212">
        <v>119</v>
      </c>
      <c r="G38" s="226">
        <v>9.0404922889918693E-3</v>
      </c>
      <c r="H38" s="212">
        <v>133</v>
      </c>
      <c r="I38" s="226">
        <v>1.0104079617108601E-2</v>
      </c>
      <c r="J38" s="212">
        <v>424</v>
      </c>
      <c r="K38" s="226">
        <v>3.2211501937248303E-2</v>
      </c>
      <c r="L38" s="212">
        <v>752</v>
      </c>
      <c r="M38" s="226">
        <v>5.7129833624553698E-2</v>
      </c>
      <c r="N38" s="212">
        <v>238</v>
      </c>
      <c r="O38" s="226">
        <v>1.80809845779837E-2</v>
      </c>
      <c r="P38" s="216">
        <v>1744</v>
      </c>
    </row>
    <row r="39" spans="1:16" ht="15">
      <c r="A39" s="209">
        <v>736</v>
      </c>
      <c r="B39" s="210" t="s">
        <v>225</v>
      </c>
      <c r="C39" s="225">
        <v>41222</v>
      </c>
      <c r="D39" s="212">
        <v>821</v>
      </c>
      <c r="E39" s="226">
        <v>1.9916549415360699E-2</v>
      </c>
      <c r="F39" s="212">
        <v>1006</v>
      </c>
      <c r="G39" s="226">
        <v>2.4404444228809899E-2</v>
      </c>
      <c r="H39" s="212">
        <v>1056</v>
      </c>
      <c r="I39" s="226">
        <v>2.5617388772985299E-2</v>
      </c>
      <c r="J39" s="212">
        <v>3481</v>
      </c>
      <c r="K39" s="226">
        <v>8.44451991654942E-2</v>
      </c>
      <c r="L39" s="212">
        <v>6910</v>
      </c>
      <c r="M39" s="226">
        <v>0.167628936005046</v>
      </c>
      <c r="N39" s="212">
        <v>1100</v>
      </c>
      <c r="O39" s="226">
        <v>2.6684779971859699E-2</v>
      </c>
      <c r="P39" s="216">
        <v>14374</v>
      </c>
    </row>
    <row r="40" spans="1:16" ht="15">
      <c r="A40" s="209">
        <v>858</v>
      </c>
      <c r="B40" s="210" t="s">
        <v>253</v>
      </c>
      <c r="C40" s="225">
        <v>12644</v>
      </c>
      <c r="D40" s="212">
        <v>121</v>
      </c>
      <c r="E40" s="226">
        <v>9.5697564062005702E-3</v>
      </c>
      <c r="F40" s="212">
        <v>162</v>
      </c>
      <c r="G40" s="226">
        <v>1.2812401138880099E-2</v>
      </c>
      <c r="H40" s="212">
        <v>187</v>
      </c>
      <c r="I40" s="226">
        <v>1.47896235368554E-2</v>
      </c>
      <c r="J40" s="212">
        <v>570</v>
      </c>
      <c r="K40" s="226">
        <v>4.5080670673837399E-2</v>
      </c>
      <c r="L40" s="212">
        <v>1323</v>
      </c>
      <c r="M40" s="226">
        <v>0.104634609300854</v>
      </c>
      <c r="N40" s="212">
        <v>243</v>
      </c>
      <c r="O40" s="226">
        <v>1.9218601708320199E-2</v>
      </c>
      <c r="P40" s="216">
        <v>2606</v>
      </c>
    </row>
    <row r="41" spans="1:16" ht="15">
      <c r="A41" s="209">
        <v>885</v>
      </c>
      <c r="B41" s="210" t="s">
        <v>259</v>
      </c>
      <c r="C41" s="225">
        <v>8152</v>
      </c>
      <c r="D41" s="212">
        <v>39</v>
      </c>
      <c r="E41" s="226">
        <v>4.7841020608439602E-3</v>
      </c>
      <c r="F41" s="212">
        <v>49</v>
      </c>
      <c r="G41" s="226">
        <v>6.0107948969578004E-3</v>
      </c>
      <c r="H41" s="212">
        <v>55</v>
      </c>
      <c r="I41" s="226">
        <v>6.7468105986260999E-3</v>
      </c>
      <c r="J41" s="212">
        <v>202</v>
      </c>
      <c r="K41" s="226">
        <v>2.4779195289499501E-2</v>
      </c>
      <c r="L41" s="212">
        <v>518</v>
      </c>
      <c r="M41" s="226">
        <v>6.3542688910696796E-2</v>
      </c>
      <c r="N41" s="212">
        <v>139</v>
      </c>
      <c r="O41" s="226">
        <v>1.7051030421982302E-2</v>
      </c>
      <c r="P41" s="216">
        <v>1002</v>
      </c>
    </row>
    <row r="42" spans="1:16" ht="15">
      <c r="A42" s="209">
        <v>890</v>
      </c>
      <c r="B42" s="210" t="s">
        <v>263</v>
      </c>
      <c r="C42" s="225">
        <v>24178</v>
      </c>
      <c r="D42" s="212">
        <v>195</v>
      </c>
      <c r="E42" s="226">
        <v>8.0651832244188898E-3</v>
      </c>
      <c r="F42" s="212">
        <v>234</v>
      </c>
      <c r="G42" s="226">
        <v>9.6782198693026698E-3</v>
      </c>
      <c r="H42" s="212">
        <v>286</v>
      </c>
      <c r="I42" s="226">
        <v>1.1828935395814401E-2</v>
      </c>
      <c r="J42" s="212">
        <v>924</v>
      </c>
      <c r="K42" s="226">
        <v>3.8216560509554097E-2</v>
      </c>
      <c r="L42" s="212">
        <v>1858</v>
      </c>
      <c r="M42" s="226">
        <v>7.6846720158822102E-2</v>
      </c>
      <c r="N42" s="212">
        <v>518</v>
      </c>
      <c r="O42" s="226">
        <v>2.1424435437174299E-2</v>
      </c>
      <c r="P42" s="216">
        <v>4015</v>
      </c>
    </row>
    <row r="43" spans="1:16">
      <c r="A43" s="205">
        <v>5</v>
      </c>
      <c r="B43" s="206" t="s">
        <v>536</v>
      </c>
      <c r="C43" s="207">
        <v>223750</v>
      </c>
      <c r="D43" s="207">
        <v>1703</v>
      </c>
      <c r="E43" s="224">
        <v>7.6111731843575402E-3</v>
      </c>
      <c r="F43" s="207">
        <v>2144</v>
      </c>
      <c r="G43" s="224">
        <v>9.5821229050279295E-3</v>
      </c>
      <c r="H43" s="207">
        <v>2348</v>
      </c>
      <c r="I43" s="224">
        <v>1.04938547486034E-2</v>
      </c>
      <c r="J43" s="207">
        <v>7555</v>
      </c>
      <c r="K43" s="224">
        <v>3.3765363128491599E-2</v>
      </c>
      <c r="L43" s="207">
        <v>16417</v>
      </c>
      <c r="M43" s="224">
        <v>7.3372067039106106E-2</v>
      </c>
      <c r="N43" s="207">
        <v>4670</v>
      </c>
      <c r="O43" s="224">
        <v>2.0871508379888298E-2</v>
      </c>
      <c r="P43" s="215">
        <v>34837</v>
      </c>
    </row>
    <row r="44" spans="1:16" ht="15">
      <c r="A44" s="209">
        <v>4</v>
      </c>
      <c r="B44" s="210" t="s">
        <v>10</v>
      </c>
      <c r="C44" s="225">
        <v>2872</v>
      </c>
      <c r="D44" s="212">
        <v>13</v>
      </c>
      <c r="E44" s="226">
        <v>4.52646239554318E-3</v>
      </c>
      <c r="F44" s="212">
        <v>18</v>
      </c>
      <c r="G44" s="226">
        <v>6.2674094707520899E-3</v>
      </c>
      <c r="H44" s="212">
        <v>12</v>
      </c>
      <c r="I44" s="226">
        <v>4.1782729805013904E-3</v>
      </c>
      <c r="J44" s="212">
        <v>84</v>
      </c>
      <c r="K44" s="226">
        <v>2.92479108635097E-2</v>
      </c>
      <c r="L44" s="212">
        <v>163</v>
      </c>
      <c r="M44" s="226">
        <v>5.6754874651810602E-2</v>
      </c>
      <c r="N44" s="212">
        <v>39</v>
      </c>
      <c r="O44" s="226">
        <v>1.35793871866295E-2</v>
      </c>
      <c r="P44" s="216">
        <v>329</v>
      </c>
    </row>
    <row r="45" spans="1:16" ht="15">
      <c r="A45" s="209">
        <v>42</v>
      </c>
      <c r="B45" s="210" t="s">
        <v>930</v>
      </c>
      <c r="C45" s="225">
        <v>28246</v>
      </c>
      <c r="D45" s="212">
        <v>471</v>
      </c>
      <c r="E45" s="226">
        <v>1.6674927423351998E-2</v>
      </c>
      <c r="F45" s="212">
        <v>533</v>
      </c>
      <c r="G45" s="226">
        <v>1.88699284854493E-2</v>
      </c>
      <c r="H45" s="212">
        <v>582</v>
      </c>
      <c r="I45" s="226">
        <v>2.0604687389364901E-2</v>
      </c>
      <c r="J45" s="212">
        <v>1707</v>
      </c>
      <c r="K45" s="226">
        <v>6.04333356935495E-2</v>
      </c>
      <c r="L45" s="212">
        <v>4298</v>
      </c>
      <c r="M45" s="226">
        <v>0.152163138143454</v>
      </c>
      <c r="N45" s="212">
        <v>1328</v>
      </c>
      <c r="O45" s="226">
        <v>4.7015506620406398E-2</v>
      </c>
      <c r="P45" s="216">
        <v>8919</v>
      </c>
    </row>
    <row r="46" spans="1:16" ht="15">
      <c r="A46" s="209">
        <v>44</v>
      </c>
      <c r="B46" s="210" t="s">
        <v>30</v>
      </c>
      <c r="C46" s="225">
        <v>7537</v>
      </c>
      <c r="D46" s="212">
        <v>79</v>
      </c>
      <c r="E46" s="226">
        <v>1.04816239883243E-2</v>
      </c>
      <c r="F46" s="212">
        <v>89</v>
      </c>
      <c r="G46" s="226">
        <v>1.18084118349476E-2</v>
      </c>
      <c r="H46" s="212">
        <v>102</v>
      </c>
      <c r="I46" s="226">
        <v>1.3533236035557899E-2</v>
      </c>
      <c r="J46" s="212">
        <v>276</v>
      </c>
      <c r="K46" s="226">
        <v>3.6619344566803803E-2</v>
      </c>
      <c r="L46" s="212">
        <v>600</v>
      </c>
      <c r="M46" s="226">
        <v>7.9607270797399501E-2</v>
      </c>
      <c r="N46" s="212">
        <v>118</v>
      </c>
      <c r="O46" s="226">
        <v>1.56560965901552E-2</v>
      </c>
      <c r="P46" s="216">
        <v>1264</v>
      </c>
    </row>
    <row r="47" spans="1:16" ht="15">
      <c r="A47" s="209">
        <v>59</v>
      </c>
      <c r="B47" s="210" t="s">
        <v>39</v>
      </c>
      <c r="C47" s="225">
        <v>5450</v>
      </c>
      <c r="D47" s="212">
        <v>21</v>
      </c>
      <c r="E47" s="226">
        <v>3.8532110091743098E-3</v>
      </c>
      <c r="F47" s="212">
        <v>35</v>
      </c>
      <c r="G47" s="226">
        <v>6.4220183486238501E-3</v>
      </c>
      <c r="H47" s="212">
        <v>50</v>
      </c>
      <c r="I47" s="226">
        <v>9.1743119266055103E-3</v>
      </c>
      <c r="J47" s="212">
        <v>121</v>
      </c>
      <c r="K47" s="226">
        <v>2.2201834862385299E-2</v>
      </c>
      <c r="L47" s="212">
        <v>324</v>
      </c>
      <c r="M47" s="226">
        <v>5.9449541284403697E-2</v>
      </c>
      <c r="N47" s="212">
        <v>143</v>
      </c>
      <c r="O47" s="226">
        <v>2.6238532110091702E-2</v>
      </c>
      <c r="P47" s="216">
        <v>694</v>
      </c>
    </row>
    <row r="48" spans="1:16" ht="15">
      <c r="A48" s="209">
        <v>113</v>
      </c>
      <c r="B48" s="210" t="s">
        <v>55</v>
      </c>
      <c r="C48" s="225">
        <v>10105</v>
      </c>
      <c r="D48" s="212">
        <v>107</v>
      </c>
      <c r="E48" s="226">
        <v>1.05888174171202E-2</v>
      </c>
      <c r="F48" s="212">
        <v>129</v>
      </c>
      <c r="G48" s="226">
        <v>1.27659574468085E-2</v>
      </c>
      <c r="H48" s="212">
        <v>138</v>
      </c>
      <c r="I48" s="226">
        <v>1.36566056407719E-2</v>
      </c>
      <c r="J48" s="212">
        <v>498</v>
      </c>
      <c r="K48" s="226">
        <v>4.9282533399307299E-2</v>
      </c>
      <c r="L48" s="212">
        <v>845</v>
      </c>
      <c r="M48" s="226">
        <v>8.3621969322117795E-2</v>
      </c>
      <c r="N48" s="212">
        <v>116</v>
      </c>
      <c r="O48" s="226">
        <v>1.14794656110836E-2</v>
      </c>
      <c r="P48" s="216">
        <v>1833</v>
      </c>
    </row>
    <row r="49" spans="1:16" ht="15">
      <c r="A49" s="209">
        <v>125</v>
      </c>
      <c r="B49" s="210" t="s">
        <v>59</v>
      </c>
      <c r="C49" s="225">
        <v>8938</v>
      </c>
      <c r="D49" s="212">
        <v>24</v>
      </c>
      <c r="E49" s="226">
        <v>2.6851644663235599E-3</v>
      </c>
      <c r="F49" s="212">
        <v>32</v>
      </c>
      <c r="G49" s="226">
        <v>3.5802192884314202E-3</v>
      </c>
      <c r="H49" s="212">
        <v>50</v>
      </c>
      <c r="I49" s="226">
        <v>5.5940926381740901E-3</v>
      </c>
      <c r="J49" s="212">
        <v>171</v>
      </c>
      <c r="K49" s="226">
        <v>1.9131796822555398E-2</v>
      </c>
      <c r="L49" s="212">
        <v>257</v>
      </c>
      <c r="M49" s="226">
        <v>2.8753636160214799E-2</v>
      </c>
      <c r="N49" s="212">
        <v>53</v>
      </c>
      <c r="O49" s="226">
        <v>5.9297381964645299E-3</v>
      </c>
      <c r="P49" s="216">
        <v>587</v>
      </c>
    </row>
    <row r="50" spans="1:16" ht="15">
      <c r="A50" s="209">
        <v>138</v>
      </c>
      <c r="B50" s="210" t="s">
        <v>65</v>
      </c>
      <c r="C50" s="225">
        <v>16487</v>
      </c>
      <c r="D50" s="212">
        <v>121</v>
      </c>
      <c r="E50" s="226">
        <v>7.3391156668890598E-3</v>
      </c>
      <c r="F50" s="212">
        <v>163</v>
      </c>
      <c r="G50" s="226">
        <v>9.8865773033299E-3</v>
      </c>
      <c r="H50" s="212">
        <v>129</v>
      </c>
      <c r="I50" s="226">
        <v>7.82434645478256E-3</v>
      </c>
      <c r="J50" s="212">
        <v>566</v>
      </c>
      <c r="K50" s="226">
        <v>3.4330078243464499E-2</v>
      </c>
      <c r="L50" s="212">
        <v>1053</v>
      </c>
      <c r="M50" s="226">
        <v>6.3868502456480902E-2</v>
      </c>
      <c r="N50" s="212">
        <v>275</v>
      </c>
      <c r="O50" s="226">
        <v>1.6679808333838801E-2</v>
      </c>
      <c r="P50" s="216">
        <v>2307</v>
      </c>
    </row>
    <row r="51" spans="1:16" ht="15">
      <c r="A51" s="209">
        <v>234</v>
      </c>
      <c r="B51" s="210" t="s">
        <v>92</v>
      </c>
      <c r="C51" s="225">
        <v>24765</v>
      </c>
      <c r="D51" s="212">
        <v>109</v>
      </c>
      <c r="E51" s="226">
        <v>4.4013729053099101E-3</v>
      </c>
      <c r="F51" s="212">
        <v>110</v>
      </c>
      <c r="G51" s="226">
        <v>4.4417524732485404E-3</v>
      </c>
      <c r="H51" s="212">
        <v>126</v>
      </c>
      <c r="I51" s="226">
        <v>5.0878255602664997E-3</v>
      </c>
      <c r="J51" s="212">
        <v>643</v>
      </c>
      <c r="K51" s="226">
        <v>2.5964062184534599E-2</v>
      </c>
      <c r="L51" s="212">
        <v>1063</v>
      </c>
      <c r="M51" s="226">
        <v>4.2923480718756298E-2</v>
      </c>
      <c r="N51" s="212">
        <v>161</v>
      </c>
      <c r="O51" s="226">
        <v>6.5011104381183099E-3</v>
      </c>
      <c r="P51" s="216">
        <v>2212</v>
      </c>
    </row>
    <row r="52" spans="1:16" ht="15">
      <c r="A52" s="209">
        <v>240</v>
      </c>
      <c r="B52" s="210" t="s">
        <v>97</v>
      </c>
      <c r="C52" s="225">
        <v>12914</v>
      </c>
      <c r="D52" s="212">
        <v>72</v>
      </c>
      <c r="E52" s="226">
        <v>5.5753445872696299E-3</v>
      </c>
      <c r="F52" s="212">
        <v>101</v>
      </c>
      <c r="G52" s="226">
        <v>7.8209694904754507E-3</v>
      </c>
      <c r="H52" s="212">
        <v>136</v>
      </c>
      <c r="I52" s="226">
        <v>1.05312064426204E-2</v>
      </c>
      <c r="J52" s="212">
        <v>326</v>
      </c>
      <c r="K52" s="226">
        <v>2.5243921325692999E-2</v>
      </c>
      <c r="L52" s="212">
        <v>802</v>
      </c>
      <c r="M52" s="226">
        <v>6.21031438748645E-2</v>
      </c>
      <c r="N52" s="212">
        <v>317</v>
      </c>
      <c r="O52" s="226">
        <v>2.4547003252284299E-2</v>
      </c>
      <c r="P52" s="216">
        <v>1754</v>
      </c>
    </row>
    <row r="53" spans="1:16" ht="15">
      <c r="A53" s="209">
        <v>284</v>
      </c>
      <c r="B53" s="210" t="s">
        <v>108</v>
      </c>
      <c r="C53" s="225">
        <v>22049</v>
      </c>
      <c r="D53" s="212">
        <v>138</v>
      </c>
      <c r="E53" s="226">
        <v>6.25878724658715E-3</v>
      </c>
      <c r="F53" s="212">
        <v>191</v>
      </c>
      <c r="G53" s="226">
        <v>8.6625243775227904E-3</v>
      </c>
      <c r="H53" s="212">
        <v>187</v>
      </c>
      <c r="I53" s="226">
        <v>8.4811102544333095E-3</v>
      </c>
      <c r="J53" s="212">
        <v>588</v>
      </c>
      <c r="K53" s="226">
        <v>2.66678760941539E-2</v>
      </c>
      <c r="L53" s="212">
        <v>1230</v>
      </c>
      <c r="M53" s="226">
        <v>5.5784842850015899E-2</v>
      </c>
      <c r="N53" s="212">
        <v>384</v>
      </c>
      <c r="O53" s="226">
        <v>1.74157558165903E-2</v>
      </c>
      <c r="P53" s="216">
        <v>2718</v>
      </c>
    </row>
    <row r="54" spans="1:16" ht="15">
      <c r="A54" s="209">
        <v>306</v>
      </c>
      <c r="B54" s="210" t="s">
        <v>110</v>
      </c>
      <c r="C54" s="225">
        <v>5988</v>
      </c>
      <c r="D54" s="212">
        <v>56</v>
      </c>
      <c r="E54" s="226">
        <v>9.3520374081496292E-3</v>
      </c>
      <c r="F54" s="212">
        <v>73</v>
      </c>
      <c r="G54" s="226">
        <v>1.2191048764195101E-2</v>
      </c>
      <c r="H54" s="212">
        <v>61</v>
      </c>
      <c r="I54" s="226">
        <v>1.0187040748163E-2</v>
      </c>
      <c r="J54" s="212">
        <v>248</v>
      </c>
      <c r="K54" s="226">
        <v>4.1416165664662698E-2</v>
      </c>
      <c r="L54" s="212">
        <v>465</v>
      </c>
      <c r="M54" s="226">
        <v>7.7655310621242493E-2</v>
      </c>
      <c r="N54" s="212">
        <v>66</v>
      </c>
      <c r="O54" s="226">
        <v>1.10220440881764E-2</v>
      </c>
      <c r="P54" s="216">
        <v>969</v>
      </c>
    </row>
    <row r="55" spans="1:16" ht="15">
      <c r="A55" s="209">
        <v>347</v>
      </c>
      <c r="B55" s="210" t="s">
        <v>124</v>
      </c>
      <c r="C55" s="225">
        <v>5754</v>
      </c>
      <c r="D55" s="212">
        <v>21</v>
      </c>
      <c r="E55" s="226">
        <v>3.6496350364963498E-3</v>
      </c>
      <c r="F55" s="212">
        <v>47</v>
      </c>
      <c r="G55" s="226">
        <v>8.1682307959680192E-3</v>
      </c>
      <c r="H55" s="212">
        <v>45</v>
      </c>
      <c r="I55" s="226">
        <v>7.8206465067778893E-3</v>
      </c>
      <c r="J55" s="212">
        <v>144</v>
      </c>
      <c r="K55" s="226">
        <v>2.5026068821689298E-2</v>
      </c>
      <c r="L55" s="212">
        <v>329</v>
      </c>
      <c r="M55" s="226">
        <v>5.7177615571776197E-2</v>
      </c>
      <c r="N55" s="212">
        <v>107</v>
      </c>
      <c r="O55" s="226">
        <v>1.8595759471671899E-2</v>
      </c>
      <c r="P55" s="216">
        <v>693</v>
      </c>
    </row>
    <row r="56" spans="1:16" ht="15">
      <c r="A56" s="209">
        <v>411</v>
      </c>
      <c r="B56" s="210" t="s">
        <v>145</v>
      </c>
      <c r="C56" s="225">
        <v>10709</v>
      </c>
      <c r="D56" s="212">
        <v>42</v>
      </c>
      <c r="E56" s="226">
        <v>3.9219348211784501E-3</v>
      </c>
      <c r="F56" s="212">
        <v>65</v>
      </c>
      <c r="G56" s="226">
        <v>6.0696610327761703E-3</v>
      </c>
      <c r="H56" s="212">
        <v>73</v>
      </c>
      <c r="I56" s="226">
        <v>6.8166962368101597E-3</v>
      </c>
      <c r="J56" s="212">
        <v>250</v>
      </c>
      <c r="K56" s="226">
        <v>2.3344850126062199E-2</v>
      </c>
      <c r="L56" s="212">
        <v>500</v>
      </c>
      <c r="M56" s="226">
        <v>4.6689700252124398E-2</v>
      </c>
      <c r="N56" s="212">
        <v>226</v>
      </c>
      <c r="O56" s="226">
        <v>2.1103744513960201E-2</v>
      </c>
      <c r="P56" s="216">
        <v>1156</v>
      </c>
    </row>
    <row r="57" spans="1:16" ht="15">
      <c r="A57" s="209">
        <v>501</v>
      </c>
      <c r="B57" s="210" t="s">
        <v>163</v>
      </c>
      <c r="C57" s="225">
        <v>3350</v>
      </c>
      <c r="D57" s="212">
        <v>9</v>
      </c>
      <c r="E57" s="226">
        <v>2.6865671641791E-3</v>
      </c>
      <c r="F57" s="212">
        <v>15</v>
      </c>
      <c r="G57" s="226">
        <v>4.4776119402985103E-3</v>
      </c>
      <c r="H57" s="212">
        <v>14</v>
      </c>
      <c r="I57" s="226">
        <v>4.1791044776119399E-3</v>
      </c>
      <c r="J57" s="212">
        <v>57</v>
      </c>
      <c r="K57" s="226">
        <v>1.7014925373134301E-2</v>
      </c>
      <c r="L57" s="212">
        <v>146</v>
      </c>
      <c r="M57" s="226">
        <v>4.3582089552238801E-2</v>
      </c>
      <c r="N57" s="212">
        <v>40</v>
      </c>
      <c r="O57" s="226">
        <v>1.1940298507462701E-2</v>
      </c>
      <c r="P57" s="216">
        <v>281</v>
      </c>
    </row>
    <row r="58" spans="1:16" ht="15">
      <c r="A58" s="209">
        <v>543</v>
      </c>
      <c r="B58" s="210" t="s">
        <v>167</v>
      </c>
      <c r="C58" s="225">
        <v>8717</v>
      </c>
      <c r="D58" s="212">
        <v>21</v>
      </c>
      <c r="E58" s="226">
        <v>2.4090856946197099E-3</v>
      </c>
      <c r="F58" s="212">
        <v>26</v>
      </c>
      <c r="G58" s="226">
        <v>2.9826775266720202E-3</v>
      </c>
      <c r="H58" s="212">
        <v>26</v>
      </c>
      <c r="I58" s="226">
        <v>2.9826775266720202E-3</v>
      </c>
      <c r="J58" s="212">
        <v>163</v>
      </c>
      <c r="K58" s="226">
        <v>1.86990937249054E-2</v>
      </c>
      <c r="L58" s="212">
        <v>260</v>
      </c>
      <c r="M58" s="226">
        <v>2.9826775266720201E-2</v>
      </c>
      <c r="N58" s="212">
        <v>37</v>
      </c>
      <c r="O58" s="226">
        <v>4.2445795571871099E-3</v>
      </c>
      <c r="P58" s="216">
        <v>533</v>
      </c>
    </row>
    <row r="59" spans="1:16" ht="15">
      <c r="A59" s="209">
        <v>628</v>
      </c>
      <c r="B59" s="210" t="s">
        <v>183</v>
      </c>
      <c r="C59" s="225">
        <v>9731</v>
      </c>
      <c r="D59" s="212">
        <v>21</v>
      </c>
      <c r="E59" s="226">
        <v>2.1580515877093801E-3</v>
      </c>
      <c r="F59" s="212">
        <v>33</v>
      </c>
      <c r="G59" s="226">
        <v>3.39122392354332E-3</v>
      </c>
      <c r="H59" s="212">
        <v>40</v>
      </c>
      <c r="I59" s="226">
        <v>4.1105744527797803E-3</v>
      </c>
      <c r="J59" s="212">
        <v>166</v>
      </c>
      <c r="K59" s="226">
        <v>1.7058883979036099E-2</v>
      </c>
      <c r="L59" s="212">
        <v>309</v>
      </c>
      <c r="M59" s="226">
        <v>3.1754187647723801E-2</v>
      </c>
      <c r="N59" s="212">
        <v>61</v>
      </c>
      <c r="O59" s="226">
        <v>6.26862604048916E-3</v>
      </c>
      <c r="P59" s="216">
        <v>630</v>
      </c>
    </row>
    <row r="60" spans="1:16" ht="15">
      <c r="A60" s="209">
        <v>656</v>
      </c>
      <c r="B60" s="210" t="s">
        <v>195</v>
      </c>
      <c r="C60" s="225">
        <v>16609</v>
      </c>
      <c r="D60" s="212">
        <v>232</v>
      </c>
      <c r="E60" s="226">
        <v>1.3968330423264501E-2</v>
      </c>
      <c r="F60" s="212">
        <v>299</v>
      </c>
      <c r="G60" s="226">
        <v>1.8002287916190001E-2</v>
      </c>
      <c r="H60" s="212">
        <v>360</v>
      </c>
      <c r="I60" s="226">
        <v>2.1674995484375899E-2</v>
      </c>
      <c r="J60" s="212">
        <v>863</v>
      </c>
      <c r="K60" s="226">
        <v>5.1959780841712301E-2</v>
      </c>
      <c r="L60" s="212">
        <v>2241</v>
      </c>
      <c r="M60" s="226">
        <v>0.13492684689024001</v>
      </c>
      <c r="N60" s="212">
        <v>689</v>
      </c>
      <c r="O60" s="226">
        <v>4.1483533024263997E-2</v>
      </c>
      <c r="P60" s="216">
        <v>4684</v>
      </c>
    </row>
    <row r="61" spans="1:16" ht="15">
      <c r="A61" s="209">
        <v>761</v>
      </c>
      <c r="B61" s="210" t="s">
        <v>230</v>
      </c>
      <c r="C61" s="225">
        <v>16200</v>
      </c>
      <c r="D61" s="212">
        <v>119</v>
      </c>
      <c r="E61" s="226">
        <v>7.34567901234568E-3</v>
      </c>
      <c r="F61" s="212">
        <v>157</v>
      </c>
      <c r="G61" s="226">
        <v>9.6913580246913607E-3</v>
      </c>
      <c r="H61" s="212">
        <v>194</v>
      </c>
      <c r="I61" s="226">
        <v>1.19753086419753E-2</v>
      </c>
      <c r="J61" s="212">
        <v>522</v>
      </c>
      <c r="K61" s="226">
        <v>3.2222222222222201E-2</v>
      </c>
      <c r="L61" s="212">
        <v>1264</v>
      </c>
      <c r="M61" s="226">
        <v>7.80246913580247E-2</v>
      </c>
      <c r="N61" s="212">
        <v>471</v>
      </c>
      <c r="O61" s="226">
        <v>2.9074074074074099E-2</v>
      </c>
      <c r="P61" s="216">
        <v>2727</v>
      </c>
    </row>
    <row r="62" spans="1:16" ht="15">
      <c r="A62" s="209">
        <v>842</v>
      </c>
      <c r="B62" s="210" t="s">
        <v>244</v>
      </c>
      <c r="C62" s="225">
        <v>7329</v>
      </c>
      <c r="D62" s="212">
        <v>27</v>
      </c>
      <c r="E62" s="226">
        <v>3.6839950880065502E-3</v>
      </c>
      <c r="F62" s="212">
        <v>28</v>
      </c>
      <c r="G62" s="226">
        <v>3.8204393505253099E-3</v>
      </c>
      <c r="H62" s="212">
        <v>23</v>
      </c>
      <c r="I62" s="226">
        <v>3.1382180379315098E-3</v>
      </c>
      <c r="J62" s="212">
        <v>162</v>
      </c>
      <c r="K62" s="226">
        <v>2.21039705280393E-2</v>
      </c>
      <c r="L62" s="212">
        <v>268</v>
      </c>
      <c r="M62" s="226">
        <v>3.6567062355027997E-2</v>
      </c>
      <c r="N62" s="212">
        <v>39</v>
      </c>
      <c r="O62" s="226">
        <v>5.3213262382316804E-3</v>
      </c>
      <c r="P62" s="216">
        <v>547</v>
      </c>
    </row>
    <row r="63" spans="1:16">
      <c r="A63" s="205">
        <v>6</v>
      </c>
      <c r="B63" s="206" t="s">
        <v>537</v>
      </c>
      <c r="C63" s="207">
        <v>260133</v>
      </c>
      <c r="D63" s="207">
        <v>4458</v>
      </c>
      <c r="E63" s="224">
        <v>1.7137387413361599E-2</v>
      </c>
      <c r="F63" s="207">
        <v>6340</v>
      </c>
      <c r="G63" s="224">
        <v>2.43721480934753E-2</v>
      </c>
      <c r="H63" s="207">
        <v>7056</v>
      </c>
      <c r="I63" s="224">
        <v>2.7124586269331501E-2</v>
      </c>
      <c r="J63" s="207">
        <v>17905</v>
      </c>
      <c r="K63" s="224">
        <v>6.88301753333872E-2</v>
      </c>
      <c r="L63" s="207">
        <v>38684</v>
      </c>
      <c r="M63" s="224">
        <v>0.14870854524416399</v>
      </c>
      <c r="N63" s="207">
        <v>10899</v>
      </c>
      <c r="O63" s="224">
        <v>4.18977984338781E-2</v>
      </c>
      <c r="P63" s="215">
        <v>85342</v>
      </c>
    </row>
    <row r="64" spans="1:16" ht="15">
      <c r="A64" s="209">
        <v>38</v>
      </c>
      <c r="B64" s="210" t="s">
        <v>22</v>
      </c>
      <c r="C64" s="225">
        <v>12190</v>
      </c>
      <c r="D64" s="212">
        <v>53</v>
      </c>
      <c r="E64" s="226">
        <v>4.3478260869565201E-3</v>
      </c>
      <c r="F64" s="212">
        <v>56</v>
      </c>
      <c r="G64" s="226">
        <v>4.5939294503691596E-3</v>
      </c>
      <c r="H64" s="212">
        <v>55</v>
      </c>
      <c r="I64" s="226">
        <v>4.5118949958982803E-3</v>
      </c>
      <c r="J64" s="212">
        <v>292</v>
      </c>
      <c r="K64" s="226">
        <v>2.39540607054963E-2</v>
      </c>
      <c r="L64" s="212">
        <v>462</v>
      </c>
      <c r="M64" s="226">
        <v>3.7899917965545503E-2</v>
      </c>
      <c r="N64" s="212">
        <v>120</v>
      </c>
      <c r="O64" s="226">
        <v>9.8441345365053307E-3</v>
      </c>
      <c r="P64" s="216">
        <v>1038</v>
      </c>
    </row>
    <row r="65" spans="1:16" ht="15">
      <c r="A65" s="209">
        <v>86</v>
      </c>
      <c r="B65" s="210" t="s">
        <v>43</v>
      </c>
      <c r="C65" s="225">
        <v>6436</v>
      </c>
      <c r="D65" s="212">
        <v>68</v>
      </c>
      <c r="E65" s="226">
        <v>1.05655686761964E-2</v>
      </c>
      <c r="F65" s="212">
        <v>90</v>
      </c>
      <c r="G65" s="226">
        <v>1.39838408949658E-2</v>
      </c>
      <c r="H65" s="212">
        <v>109</v>
      </c>
      <c r="I65" s="226">
        <v>1.6935985083903E-2</v>
      </c>
      <c r="J65" s="212">
        <v>267</v>
      </c>
      <c r="K65" s="226">
        <v>4.1485394655065302E-2</v>
      </c>
      <c r="L65" s="212">
        <v>550</v>
      </c>
      <c r="M65" s="226">
        <v>8.5456805469235494E-2</v>
      </c>
      <c r="N65" s="212">
        <v>157</v>
      </c>
      <c r="O65" s="226">
        <v>2.4394033561218099E-2</v>
      </c>
      <c r="P65" s="216">
        <v>1241</v>
      </c>
    </row>
    <row r="66" spans="1:16" ht="15">
      <c r="A66" s="209">
        <v>107</v>
      </c>
      <c r="B66" s="210" t="s">
        <v>931</v>
      </c>
      <c r="C66" s="225">
        <v>8599</v>
      </c>
      <c r="D66" s="212">
        <v>28</v>
      </c>
      <c r="E66" s="226">
        <v>3.25619258053262E-3</v>
      </c>
      <c r="F66" s="212">
        <v>27</v>
      </c>
      <c r="G66" s="226">
        <v>3.1398999883707401E-3</v>
      </c>
      <c r="H66" s="212">
        <v>36</v>
      </c>
      <c r="I66" s="226">
        <v>4.1865333178276497E-3</v>
      </c>
      <c r="J66" s="212">
        <v>177</v>
      </c>
      <c r="K66" s="226">
        <v>2.05837888126526E-2</v>
      </c>
      <c r="L66" s="212">
        <v>322</v>
      </c>
      <c r="M66" s="226">
        <v>3.7446214676125099E-2</v>
      </c>
      <c r="N66" s="212">
        <v>38</v>
      </c>
      <c r="O66" s="226">
        <v>4.4191185021514104E-3</v>
      </c>
      <c r="P66" s="216">
        <v>628</v>
      </c>
    </row>
    <row r="67" spans="1:16" ht="15">
      <c r="A67" s="209">
        <v>134</v>
      </c>
      <c r="B67" s="210" t="s">
        <v>63</v>
      </c>
      <c r="C67" s="225">
        <v>9839</v>
      </c>
      <c r="D67" s="212">
        <v>15</v>
      </c>
      <c r="E67" s="226">
        <v>1.52454517735542E-3</v>
      </c>
      <c r="F67" s="212">
        <v>23</v>
      </c>
      <c r="G67" s="226">
        <v>2.33763593861165E-3</v>
      </c>
      <c r="H67" s="212">
        <v>26</v>
      </c>
      <c r="I67" s="226">
        <v>2.64254497408273E-3</v>
      </c>
      <c r="J67" s="212">
        <v>138</v>
      </c>
      <c r="K67" s="226">
        <v>1.4025815631669899E-2</v>
      </c>
      <c r="L67" s="212">
        <v>207</v>
      </c>
      <c r="M67" s="226">
        <v>2.1038723447504799E-2</v>
      </c>
      <c r="N67" s="212">
        <v>69</v>
      </c>
      <c r="O67" s="226">
        <v>7.0129078158349401E-3</v>
      </c>
      <c r="P67" s="216">
        <v>478</v>
      </c>
    </row>
    <row r="68" spans="1:16" ht="15">
      <c r="A68" s="209">
        <v>150</v>
      </c>
      <c r="B68" s="210" t="s">
        <v>932</v>
      </c>
      <c r="C68" s="225">
        <v>4242</v>
      </c>
      <c r="D68" s="212">
        <v>24</v>
      </c>
      <c r="E68" s="226">
        <v>5.6577086280056596E-3</v>
      </c>
      <c r="F68" s="212">
        <v>47</v>
      </c>
      <c r="G68" s="226">
        <v>1.10796793965111E-2</v>
      </c>
      <c r="H68" s="212">
        <v>66</v>
      </c>
      <c r="I68" s="226">
        <v>1.55586987270156E-2</v>
      </c>
      <c r="J68" s="212">
        <v>188</v>
      </c>
      <c r="K68" s="226">
        <v>4.4318717586044297E-2</v>
      </c>
      <c r="L68" s="212">
        <v>535</v>
      </c>
      <c r="M68" s="226">
        <v>0.126119754832626</v>
      </c>
      <c r="N68" s="212">
        <v>273</v>
      </c>
      <c r="O68" s="226">
        <v>6.43564356435644E-2</v>
      </c>
      <c r="P68" s="216">
        <v>1133</v>
      </c>
    </row>
    <row r="69" spans="1:16" ht="15">
      <c r="A69" s="209">
        <v>237</v>
      </c>
      <c r="B69" s="210" t="s">
        <v>95</v>
      </c>
      <c r="C69" s="225">
        <v>20498</v>
      </c>
      <c r="D69" s="212">
        <v>690</v>
      </c>
      <c r="E69" s="226">
        <v>3.3661820665430803E-2</v>
      </c>
      <c r="F69" s="212">
        <v>921</v>
      </c>
      <c r="G69" s="226">
        <v>4.4931212801248899E-2</v>
      </c>
      <c r="H69" s="212">
        <v>1053</v>
      </c>
      <c r="I69" s="226">
        <v>5.1370865450287802E-2</v>
      </c>
      <c r="J69" s="212">
        <v>2445</v>
      </c>
      <c r="K69" s="226">
        <v>0.11927992974924401</v>
      </c>
      <c r="L69" s="212">
        <v>5741</v>
      </c>
      <c r="M69" s="226">
        <v>0.280076104985852</v>
      </c>
      <c r="N69" s="212">
        <v>2052</v>
      </c>
      <c r="O69" s="226">
        <v>0.100107327544151</v>
      </c>
      <c r="P69" s="216">
        <v>12902</v>
      </c>
    </row>
    <row r="70" spans="1:16" ht="15">
      <c r="A70" s="209">
        <v>264</v>
      </c>
      <c r="B70" s="210" t="s">
        <v>102</v>
      </c>
      <c r="C70" s="225">
        <v>12158</v>
      </c>
      <c r="D70" s="212">
        <v>368</v>
      </c>
      <c r="E70" s="226">
        <v>3.0268136206612901E-2</v>
      </c>
      <c r="F70" s="212">
        <v>538</v>
      </c>
      <c r="G70" s="226">
        <v>4.4250699128146102E-2</v>
      </c>
      <c r="H70" s="212">
        <v>555</v>
      </c>
      <c r="I70" s="226">
        <v>4.5648955420299397E-2</v>
      </c>
      <c r="J70" s="212">
        <v>1272</v>
      </c>
      <c r="K70" s="226">
        <v>0.104622470801119</v>
      </c>
      <c r="L70" s="212">
        <v>2857</v>
      </c>
      <c r="M70" s="226">
        <v>0.23498930745188401</v>
      </c>
      <c r="N70" s="212">
        <v>752</v>
      </c>
      <c r="O70" s="226">
        <v>6.1852278335252503E-2</v>
      </c>
      <c r="P70" s="216">
        <v>6342</v>
      </c>
    </row>
    <row r="71" spans="1:16" ht="15">
      <c r="A71" s="209">
        <v>310</v>
      </c>
      <c r="B71" s="210" t="s">
        <v>114</v>
      </c>
      <c r="C71" s="225">
        <v>10464</v>
      </c>
      <c r="D71" s="212">
        <v>82</v>
      </c>
      <c r="E71" s="226">
        <v>7.8363914373088695E-3</v>
      </c>
      <c r="F71" s="212">
        <v>107</v>
      </c>
      <c r="G71" s="226">
        <v>1.02255351681957E-2</v>
      </c>
      <c r="H71" s="212">
        <v>134</v>
      </c>
      <c r="I71" s="226">
        <v>1.28058103975535E-2</v>
      </c>
      <c r="J71" s="212">
        <v>421</v>
      </c>
      <c r="K71" s="226">
        <v>4.0233180428134598E-2</v>
      </c>
      <c r="L71" s="212">
        <v>905</v>
      </c>
      <c r="M71" s="226">
        <v>8.6487003058104001E-2</v>
      </c>
      <c r="N71" s="212">
        <v>424</v>
      </c>
      <c r="O71" s="226">
        <v>4.0519877675840997E-2</v>
      </c>
      <c r="P71" s="216">
        <v>2073</v>
      </c>
    </row>
    <row r="72" spans="1:16" ht="15">
      <c r="A72" s="209">
        <v>315</v>
      </c>
      <c r="B72" s="210" t="s">
        <v>118</v>
      </c>
      <c r="C72" s="225">
        <v>7015</v>
      </c>
      <c r="D72" s="212">
        <v>39</v>
      </c>
      <c r="E72" s="226">
        <v>5.5595153243050604E-3</v>
      </c>
      <c r="F72" s="212">
        <v>47</v>
      </c>
      <c r="G72" s="226">
        <v>6.6999287241625103E-3</v>
      </c>
      <c r="H72" s="212">
        <v>72</v>
      </c>
      <c r="I72" s="226">
        <v>1.0263720598717E-2</v>
      </c>
      <c r="J72" s="212">
        <v>269</v>
      </c>
      <c r="K72" s="226">
        <v>3.8346400570206697E-2</v>
      </c>
      <c r="L72" s="212">
        <v>540</v>
      </c>
      <c r="M72" s="226">
        <v>7.6977904490377794E-2</v>
      </c>
      <c r="N72" s="212">
        <v>116</v>
      </c>
      <c r="O72" s="226">
        <v>1.6535994297932999E-2</v>
      </c>
      <c r="P72" s="216">
        <v>1083</v>
      </c>
    </row>
    <row r="73" spans="1:16" ht="15">
      <c r="A73" s="209">
        <v>361</v>
      </c>
      <c r="B73" s="210" t="s">
        <v>131</v>
      </c>
      <c r="C73" s="225">
        <v>29074</v>
      </c>
      <c r="D73" s="212">
        <v>97</v>
      </c>
      <c r="E73" s="226">
        <v>3.33631423264773E-3</v>
      </c>
      <c r="F73" s="212">
        <v>143</v>
      </c>
      <c r="G73" s="226">
        <v>4.9184838687487097E-3</v>
      </c>
      <c r="H73" s="212">
        <v>115</v>
      </c>
      <c r="I73" s="226">
        <v>3.9554240902524599E-3</v>
      </c>
      <c r="J73" s="212">
        <v>736</v>
      </c>
      <c r="K73" s="226">
        <v>2.5314714177615699E-2</v>
      </c>
      <c r="L73" s="212">
        <v>1110</v>
      </c>
      <c r="M73" s="226">
        <v>3.8178441218958498E-2</v>
      </c>
      <c r="N73" s="212">
        <v>177</v>
      </c>
      <c r="O73" s="226">
        <v>6.0879135997798702E-3</v>
      </c>
      <c r="P73" s="216">
        <v>2378</v>
      </c>
    </row>
    <row r="74" spans="1:16" ht="15">
      <c r="A74" s="209">
        <v>647</v>
      </c>
      <c r="B74" s="210" t="s">
        <v>933</v>
      </c>
      <c r="C74" s="225">
        <v>7697</v>
      </c>
      <c r="D74" s="212">
        <v>71</v>
      </c>
      <c r="E74" s="226">
        <v>9.2243731323892394E-3</v>
      </c>
      <c r="F74" s="212">
        <v>102</v>
      </c>
      <c r="G74" s="226">
        <v>1.32519163310381E-2</v>
      </c>
      <c r="H74" s="212">
        <v>97</v>
      </c>
      <c r="I74" s="226">
        <v>1.26023125893205E-2</v>
      </c>
      <c r="J74" s="212">
        <v>362</v>
      </c>
      <c r="K74" s="226">
        <v>4.7031310900350801E-2</v>
      </c>
      <c r="L74" s="212">
        <v>572</v>
      </c>
      <c r="M74" s="226">
        <v>7.4314668052488E-2</v>
      </c>
      <c r="N74" s="212">
        <v>105</v>
      </c>
      <c r="O74" s="226">
        <v>1.36416785760686E-2</v>
      </c>
      <c r="P74" s="216">
        <v>1309</v>
      </c>
    </row>
    <row r="75" spans="1:16" ht="15">
      <c r="A75" s="209">
        <v>658</v>
      </c>
      <c r="B75" s="210" t="s">
        <v>934</v>
      </c>
      <c r="C75" s="225">
        <v>3941</v>
      </c>
      <c r="D75" s="212">
        <v>68</v>
      </c>
      <c r="E75" s="226">
        <v>1.7254503933011901E-2</v>
      </c>
      <c r="F75" s="212">
        <v>63</v>
      </c>
      <c r="G75" s="226">
        <v>1.59857904085258E-2</v>
      </c>
      <c r="H75" s="212">
        <v>107</v>
      </c>
      <c r="I75" s="226">
        <v>2.7150469424004099E-2</v>
      </c>
      <c r="J75" s="212">
        <v>203</v>
      </c>
      <c r="K75" s="226">
        <v>5.1509769094138499E-2</v>
      </c>
      <c r="L75" s="212">
        <v>432</v>
      </c>
      <c r="M75" s="226">
        <v>0.10961684851560501</v>
      </c>
      <c r="N75" s="212">
        <v>111</v>
      </c>
      <c r="O75" s="226">
        <v>2.8165440243593E-2</v>
      </c>
      <c r="P75" s="216">
        <v>984</v>
      </c>
    </row>
    <row r="76" spans="1:16" ht="15">
      <c r="A76" s="209">
        <v>664</v>
      </c>
      <c r="B76" s="210" t="s">
        <v>935</v>
      </c>
      <c r="C76" s="225">
        <v>23751</v>
      </c>
      <c r="D76" s="212">
        <v>857</v>
      </c>
      <c r="E76" s="226">
        <v>3.6082691255105E-2</v>
      </c>
      <c r="F76" s="212">
        <v>1210</v>
      </c>
      <c r="G76" s="226">
        <v>5.0945223359016502E-2</v>
      </c>
      <c r="H76" s="212">
        <v>1293</v>
      </c>
      <c r="I76" s="226">
        <v>5.4439813060502697E-2</v>
      </c>
      <c r="J76" s="212">
        <v>2987</v>
      </c>
      <c r="K76" s="226">
        <v>0.12576312576312601</v>
      </c>
      <c r="L76" s="212">
        <v>6526</v>
      </c>
      <c r="M76" s="226">
        <v>0.274767378215654</v>
      </c>
      <c r="N76" s="212">
        <v>1769</v>
      </c>
      <c r="O76" s="226">
        <v>7.4481074481074494E-2</v>
      </c>
      <c r="P76" s="216">
        <v>14642</v>
      </c>
    </row>
    <row r="77" spans="1:16" ht="15">
      <c r="A77" s="209">
        <v>686</v>
      </c>
      <c r="B77" s="210" t="s">
        <v>219</v>
      </c>
      <c r="C77" s="225">
        <v>39340</v>
      </c>
      <c r="D77" s="212">
        <v>1186</v>
      </c>
      <c r="E77" s="226">
        <v>3.0147432638535799E-2</v>
      </c>
      <c r="F77" s="212">
        <v>1685</v>
      </c>
      <c r="G77" s="226">
        <v>4.2831723436705597E-2</v>
      </c>
      <c r="H77" s="212">
        <v>1921</v>
      </c>
      <c r="I77" s="226">
        <v>4.8830706659888201E-2</v>
      </c>
      <c r="J77" s="212">
        <v>4398</v>
      </c>
      <c r="K77" s="226">
        <v>0.11179461108286699</v>
      </c>
      <c r="L77" s="212">
        <v>9824</v>
      </c>
      <c r="M77" s="226">
        <v>0.24972038637519101</v>
      </c>
      <c r="N77" s="212">
        <v>2262</v>
      </c>
      <c r="O77" s="226">
        <v>5.7498729028978103E-2</v>
      </c>
      <c r="P77" s="216">
        <v>21276</v>
      </c>
    </row>
    <row r="78" spans="1:16" ht="15">
      <c r="A78" s="209">
        <v>819</v>
      </c>
      <c r="B78" s="210" t="s">
        <v>240</v>
      </c>
      <c r="C78" s="225">
        <v>5296</v>
      </c>
      <c r="D78" s="212">
        <v>44</v>
      </c>
      <c r="E78" s="226">
        <v>8.3081570996978906E-3</v>
      </c>
      <c r="F78" s="212">
        <v>59</v>
      </c>
      <c r="G78" s="226">
        <v>1.11404833836858E-2</v>
      </c>
      <c r="H78" s="212">
        <v>61</v>
      </c>
      <c r="I78" s="226">
        <v>1.15181268882175E-2</v>
      </c>
      <c r="J78" s="212">
        <v>225</v>
      </c>
      <c r="K78" s="226">
        <v>4.2484894259818697E-2</v>
      </c>
      <c r="L78" s="212">
        <v>363</v>
      </c>
      <c r="M78" s="226">
        <v>6.85422960725076E-2</v>
      </c>
      <c r="N78" s="212">
        <v>55</v>
      </c>
      <c r="O78" s="226">
        <v>1.03851963746224E-2</v>
      </c>
      <c r="P78" s="216">
        <v>807</v>
      </c>
    </row>
    <row r="79" spans="1:16" ht="15">
      <c r="A79" s="209">
        <v>854</v>
      </c>
      <c r="B79" s="210" t="s">
        <v>248</v>
      </c>
      <c r="C79" s="225">
        <v>14823</v>
      </c>
      <c r="D79" s="212">
        <v>46</v>
      </c>
      <c r="E79" s="226">
        <v>3.1032854347972701E-3</v>
      </c>
      <c r="F79" s="212">
        <v>50</v>
      </c>
      <c r="G79" s="226">
        <v>3.3731363421709501E-3</v>
      </c>
      <c r="H79" s="212">
        <v>46</v>
      </c>
      <c r="I79" s="226">
        <v>3.1032854347972701E-3</v>
      </c>
      <c r="J79" s="212">
        <v>301</v>
      </c>
      <c r="K79" s="226">
        <v>2.0306280779869099E-2</v>
      </c>
      <c r="L79" s="212">
        <v>467</v>
      </c>
      <c r="M79" s="226">
        <v>3.1505093435876701E-2</v>
      </c>
      <c r="N79" s="212">
        <v>119</v>
      </c>
      <c r="O79" s="226">
        <v>8.0280644943668596E-3</v>
      </c>
      <c r="P79" s="216">
        <v>1029</v>
      </c>
    </row>
    <row r="80" spans="1:16" ht="15">
      <c r="A80" s="209">
        <v>887</v>
      </c>
      <c r="B80" s="210" t="s">
        <v>261</v>
      </c>
      <c r="C80" s="225">
        <v>44770</v>
      </c>
      <c r="D80" s="212">
        <v>722</v>
      </c>
      <c r="E80" s="226">
        <v>1.61268706723252E-2</v>
      </c>
      <c r="F80" s="212">
        <v>1172</v>
      </c>
      <c r="G80" s="226">
        <v>2.61782443600625E-2</v>
      </c>
      <c r="H80" s="212">
        <v>1310</v>
      </c>
      <c r="I80" s="226">
        <v>2.9260665624302001E-2</v>
      </c>
      <c r="J80" s="212">
        <v>3224</v>
      </c>
      <c r="K80" s="226">
        <v>7.2012508376144702E-2</v>
      </c>
      <c r="L80" s="212">
        <v>7271</v>
      </c>
      <c r="M80" s="226">
        <v>0.16240786240786201</v>
      </c>
      <c r="N80" s="212">
        <v>2300</v>
      </c>
      <c r="O80" s="226">
        <v>5.1373687737324099E-2</v>
      </c>
      <c r="P80" s="216">
        <v>15999</v>
      </c>
    </row>
    <row r="81" spans="1:16">
      <c r="A81" s="205">
        <v>7</v>
      </c>
      <c r="B81" s="206" t="s">
        <v>538</v>
      </c>
      <c r="C81" s="207">
        <v>727559</v>
      </c>
      <c r="D81" s="207">
        <v>21661</v>
      </c>
      <c r="E81" s="224">
        <v>2.977215593512E-2</v>
      </c>
      <c r="F81" s="207">
        <v>28239</v>
      </c>
      <c r="G81" s="224">
        <v>3.8813347096249201E-2</v>
      </c>
      <c r="H81" s="207">
        <v>29543</v>
      </c>
      <c r="I81" s="224">
        <v>4.0605641604323499E-2</v>
      </c>
      <c r="J81" s="207">
        <v>79926</v>
      </c>
      <c r="K81" s="224">
        <v>0.109855008322349</v>
      </c>
      <c r="L81" s="207">
        <v>194853</v>
      </c>
      <c r="M81" s="224">
        <v>0.26781745535413598</v>
      </c>
      <c r="N81" s="207">
        <v>74110</v>
      </c>
      <c r="O81" s="224">
        <v>0.101861154902901</v>
      </c>
      <c r="P81" s="215">
        <v>428332</v>
      </c>
    </row>
    <row r="82" spans="1:16" ht="15">
      <c r="A82" s="209">
        <v>2</v>
      </c>
      <c r="B82" s="210" t="s">
        <v>8</v>
      </c>
      <c r="C82" s="225">
        <v>21622</v>
      </c>
      <c r="D82" s="212">
        <v>143</v>
      </c>
      <c r="E82" s="226">
        <v>6.6136342614004301E-3</v>
      </c>
      <c r="F82" s="212">
        <v>181</v>
      </c>
      <c r="G82" s="226">
        <v>8.3711035056886502E-3</v>
      </c>
      <c r="H82" s="212">
        <v>222</v>
      </c>
      <c r="I82" s="226">
        <v>1.02673203218944E-2</v>
      </c>
      <c r="J82" s="212">
        <v>877</v>
      </c>
      <c r="K82" s="226">
        <v>4.0560540190546703E-2</v>
      </c>
      <c r="L82" s="212">
        <v>1520</v>
      </c>
      <c r="M82" s="226">
        <v>7.0298769771529004E-2</v>
      </c>
      <c r="N82" s="212">
        <v>451</v>
      </c>
      <c r="O82" s="226">
        <v>2.0858384978262898E-2</v>
      </c>
      <c r="P82" s="216">
        <v>3394</v>
      </c>
    </row>
    <row r="83" spans="1:16" ht="15">
      <c r="A83" s="209">
        <v>21</v>
      </c>
      <c r="B83" s="210" t="s">
        <v>12</v>
      </c>
      <c r="C83" s="225">
        <v>4989</v>
      </c>
      <c r="D83" s="212">
        <v>25</v>
      </c>
      <c r="E83" s="226">
        <v>5.01102425335739E-3</v>
      </c>
      <c r="F83" s="212">
        <v>34</v>
      </c>
      <c r="G83" s="226">
        <v>6.81499298456605E-3</v>
      </c>
      <c r="H83" s="212">
        <v>39</v>
      </c>
      <c r="I83" s="226">
        <v>7.8171978352375195E-3</v>
      </c>
      <c r="J83" s="212">
        <v>128</v>
      </c>
      <c r="K83" s="226">
        <v>2.5656444177189801E-2</v>
      </c>
      <c r="L83" s="212">
        <v>266</v>
      </c>
      <c r="M83" s="226">
        <v>5.3317298055722599E-2</v>
      </c>
      <c r="N83" s="212">
        <v>91</v>
      </c>
      <c r="O83" s="226">
        <v>1.8240128282220901E-2</v>
      </c>
      <c r="P83" s="216">
        <v>583</v>
      </c>
    </row>
    <row r="84" spans="1:16" ht="15">
      <c r="A84" s="209">
        <v>55</v>
      </c>
      <c r="B84" s="210" t="s">
        <v>936</v>
      </c>
      <c r="C84" s="225">
        <v>8075</v>
      </c>
      <c r="D84" s="212">
        <v>29</v>
      </c>
      <c r="E84" s="226">
        <v>3.5913312693498498E-3</v>
      </c>
      <c r="F84" s="212">
        <v>47</v>
      </c>
      <c r="G84" s="226">
        <v>5.8204334365325096E-3</v>
      </c>
      <c r="H84" s="212">
        <v>38</v>
      </c>
      <c r="I84" s="226">
        <v>4.7058823529411804E-3</v>
      </c>
      <c r="J84" s="212">
        <v>149</v>
      </c>
      <c r="K84" s="226">
        <v>1.8452012383900901E-2</v>
      </c>
      <c r="L84" s="212">
        <v>278</v>
      </c>
      <c r="M84" s="226">
        <v>3.4427244582043298E-2</v>
      </c>
      <c r="N84" s="212">
        <v>72</v>
      </c>
      <c r="O84" s="226">
        <v>8.9164086687306496E-3</v>
      </c>
      <c r="P84" s="216">
        <v>613</v>
      </c>
    </row>
    <row r="85" spans="1:16" ht="15">
      <c r="A85" s="209">
        <v>148</v>
      </c>
      <c r="B85" s="210" t="s">
        <v>73</v>
      </c>
      <c r="C85" s="225">
        <v>64717</v>
      </c>
      <c r="D85" s="212">
        <v>2010</v>
      </c>
      <c r="E85" s="226">
        <v>3.1058299983002899E-2</v>
      </c>
      <c r="F85" s="212">
        <v>2638</v>
      </c>
      <c r="G85" s="226">
        <v>4.0762087241374E-2</v>
      </c>
      <c r="H85" s="212">
        <v>2851</v>
      </c>
      <c r="I85" s="226">
        <v>4.4053339926140002E-2</v>
      </c>
      <c r="J85" s="212">
        <v>7618</v>
      </c>
      <c r="K85" s="226">
        <v>0.11771250212463499</v>
      </c>
      <c r="L85" s="212">
        <v>16756</v>
      </c>
      <c r="M85" s="226">
        <v>0.25891187786825698</v>
      </c>
      <c r="N85" s="212">
        <v>5712</v>
      </c>
      <c r="O85" s="226">
        <v>8.8261198757667997E-2</v>
      </c>
      <c r="P85" s="216">
        <v>37585</v>
      </c>
    </row>
    <row r="86" spans="1:16" ht="15">
      <c r="A86" s="209">
        <v>197</v>
      </c>
      <c r="B86" s="210" t="s">
        <v>84</v>
      </c>
      <c r="C86" s="225">
        <v>16686</v>
      </c>
      <c r="D86" s="212">
        <v>192</v>
      </c>
      <c r="E86" s="226">
        <v>1.15066522833513E-2</v>
      </c>
      <c r="F86" s="212">
        <v>232</v>
      </c>
      <c r="G86" s="226">
        <v>1.39038715090495E-2</v>
      </c>
      <c r="H86" s="212">
        <v>226</v>
      </c>
      <c r="I86" s="226">
        <v>1.35442886251948E-2</v>
      </c>
      <c r="J86" s="212">
        <v>582</v>
      </c>
      <c r="K86" s="226">
        <v>3.4879539733908699E-2</v>
      </c>
      <c r="L86" s="212">
        <v>1169</v>
      </c>
      <c r="M86" s="226">
        <v>7.0058731871029595E-2</v>
      </c>
      <c r="N86" s="212">
        <v>364</v>
      </c>
      <c r="O86" s="226">
        <v>2.1814694953853499E-2</v>
      </c>
      <c r="P86" s="216">
        <v>2765</v>
      </c>
    </row>
    <row r="87" spans="1:16" ht="15">
      <c r="A87" s="209">
        <v>206</v>
      </c>
      <c r="B87" s="210" t="s">
        <v>86</v>
      </c>
      <c r="C87" s="225">
        <v>5093</v>
      </c>
      <c r="D87" s="212">
        <v>38</v>
      </c>
      <c r="E87" s="226">
        <v>7.4612212841154496E-3</v>
      </c>
      <c r="F87" s="212">
        <v>54</v>
      </c>
      <c r="G87" s="226">
        <v>1.0602788140585099E-2</v>
      </c>
      <c r="H87" s="212">
        <v>64</v>
      </c>
      <c r="I87" s="226">
        <v>1.2566267425878699E-2</v>
      </c>
      <c r="J87" s="212">
        <v>144</v>
      </c>
      <c r="K87" s="226">
        <v>2.8274101708227001E-2</v>
      </c>
      <c r="L87" s="212">
        <v>368</v>
      </c>
      <c r="M87" s="226">
        <v>7.2256037698802303E-2</v>
      </c>
      <c r="N87" s="212">
        <v>158</v>
      </c>
      <c r="O87" s="226">
        <v>3.1022972707637899E-2</v>
      </c>
      <c r="P87" s="216">
        <v>826</v>
      </c>
    </row>
    <row r="88" spans="1:16" ht="15">
      <c r="A88" s="209">
        <v>313</v>
      </c>
      <c r="B88" s="210" t="s">
        <v>937</v>
      </c>
      <c r="C88" s="225">
        <v>10855</v>
      </c>
      <c r="D88" s="212">
        <v>161</v>
      </c>
      <c r="E88" s="226">
        <v>1.4831874712114199E-2</v>
      </c>
      <c r="F88" s="212">
        <v>178</v>
      </c>
      <c r="G88" s="226">
        <v>1.6397973284200801E-2</v>
      </c>
      <c r="H88" s="212">
        <v>157</v>
      </c>
      <c r="I88" s="226">
        <v>1.4463380930446801E-2</v>
      </c>
      <c r="J88" s="212">
        <v>419</v>
      </c>
      <c r="K88" s="226">
        <v>3.8599723629663699E-2</v>
      </c>
      <c r="L88" s="212">
        <v>704</v>
      </c>
      <c r="M88" s="226">
        <v>6.4854905573468402E-2</v>
      </c>
      <c r="N88" s="212">
        <v>234</v>
      </c>
      <c r="O88" s="226">
        <v>2.15568862275449E-2</v>
      </c>
      <c r="P88" s="216">
        <v>1853</v>
      </c>
    </row>
    <row r="89" spans="1:16" ht="15">
      <c r="A89" s="209">
        <v>318</v>
      </c>
      <c r="B89" s="210" t="s">
        <v>120</v>
      </c>
      <c r="C89" s="225">
        <v>60148</v>
      </c>
      <c r="D89" s="212">
        <v>1604</v>
      </c>
      <c r="E89" s="226">
        <v>2.6667553368358E-2</v>
      </c>
      <c r="F89" s="212">
        <v>2249</v>
      </c>
      <c r="G89" s="226">
        <v>3.7391101948527003E-2</v>
      </c>
      <c r="H89" s="212">
        <v>2360</v>
      </c>
      <c r="I89" s="226">
        <v>3.9236549843718799E-2</v>
      </c>
      <c r="J89" s="212">
        <v>6166</v>
      </c>
      <c r="K89" s="226">
        <v>0.102513799295072</v>
      </c>
      <c r="L89" s="212">
        <v>15828</v>
      </c>
      <c r="M89" s="226">
        <v>0.26315089446033102</v>
      </c>
      <c r="N89" s="212">
        <v>6131</v>
      </c>
      <c r="O89" s="226">
        <v>0.101931901310102</v>
      </c>
      <c r="P89" s="216">
        <v>34338</v>
      </c>
    </row>
    <row r="90" spans="1:16" ht="15">
      <c r="A90" s="209">
        <v>321</v>
      </c>
      <c r="B90" s="210" t="s">
        <v>122</v>
      </c>
      <c r="C90" s="225">
        <v>9072</v>
      </c>
      <c r="D90" s="212">
        <v>121</v>
      </c>
      <c r="E90" s="226">
        <v>1.33377425044092E-2</v>
      </c>
      <c r="F90" s="212">
        <v>161</v>
      </c>
      <c r="G90" s="226">
        <v>1.7746913580246899E-2</v>
      </c>
      <c r="H90" s="212">
        <v>173</v>
      </c>
      <c r="I90" s="226">
        <v>1.9069664902998201E-2</v>
      </c>
      <c r="J90" s="212">
        <v>492</v>
      </c>
      <c r="K90" s="226">
        <v>5.4232804232804202E-2</v>
      </c>
      <c r="L90" s="212">
        <v>1194</v>
      </c>
      <c r="M90" s="226">
        <v>0.13161375661375699</v>
      </c>
      <c r="N90" s="212">
        <v>475</v>
      </c>
      <c r="O90" s="226">
        <v>5.23589065255732E-2</v>
      </c>
      <c r="P90" s="216">
        <v>2616</v>
      </c>
    </row>
    <row r="91" spans="1:16" ht="15">
      <c r="A91" s="209">
        <v>376</v>
      </c>
      <c r="B91" s="210" t="s">
        <v>938</v>
      </c>
      <c r="C91" s="225">
        <v>70868</v>
      </c>
      <c r="D91" s="212">
        <v>2824</v>
      </c>
      <c r="E91" s="226">
        <v>3.9848732855449598E-2</v>
      </c>
      <c r="F91" s="212">
        <v>3972</v>
      </c>
      <c r="G91" s="226">
        <v>5.6047863633797997E-2</v>
      </c>
      <c r="H91" s="212">
        <v>4161</v>
      </c>
      <c r="I91" s="226">
        <v>5.8714793700965197E-2</v>
      </c>
      <c r="J91" s="212">
        <v>11721</v>
      </c>
      <c r="K91" s="226">
        <v>0.16539199638765001</v>
      </c>
      <c r="L91" s="212">
        <v>28701</v>
      </c>
      <c r="M91" s="226">
        <v>0.40499238019980799</v>
      </c>
      <c r="N91" s="212">
        <v>12308</v>
      </c>
      <c r="O91" s="226">
        <v>0.173675001411074</v>
      </c>
      <c r="P91" s="216">
        <v>63687</v>
      </c>
    </row>
    <row r="92" spans="1:16" ht="15">
      <c r="A92" s="209">
        <v>400</v>
      </c>
      <c r="B92" s="210" t="s">
        <v>939</v>
      </c>
      <c r="C92" s="225">
        <v>23240</v>
      </c>
      <c r="D92" s="212">
        <v>761</v>
      </c>
      <c r="E92" s="226">
        <v>3.2745266781411403E-2</v>
      </c>
      <c r="F92" s="212">
        <v>905</v>
      </c>
      <c r="G92" s="226">
        <v>3.8941480206540403E-2</v>
      </c>
      <c r="H92" s="212">
        <v>1091</v>
      </c>
      <c r="I92" s="226">
        <v>4.69449225473322E-2</v>
      </c>
      <c r="J92" s="212">
        <v>2870</v>
      </c>
      <c r="K92" s="226">
        <v>0.123493975903614</v>
      </c>
      <c r="L92" s="212">
        <v>5791</v>
      </c>
      <c r="M92" s="226">
        <v>0.24918244406196199</v>
      </c>
      <c r="N92" s="212">
        <v>1716</v>
      </c>
      <c r="O92" s="226">
        <v>7.3838209982788297E-2</v>
      </c>
      <c r="P92" s="216">
        <v>13134</v>
      </c>
    </row>
    <row r="93" spans="1:16" ht="15">
      <c r="A93" s="209">
        <v>440</v>
      </c>
      <c r="B93" s="210" t="s">
        <v>149</v>
      </c>
      <c r="C93" s="225">
        <v>70392</v>
      </c>
      <c r="D93" s="212">
        <v>2740</v>
      </c>
      <c r="E93" s="226">
        <v>3.8924877827025799E-2</v>
      </c>
      <c r="F93" s="212">
        <v>3318</v>
      </c>
      <c r="G93" s="226">
        <v>4.7136038186157497E-2</v>
      </c>
      <c r="H93" s="212">
        <v>3337</v>
      </c>
      <c r="I93" s="226">
        <v>4.7405955222184298E-2</v>
      </c>
      <c r="J93" s="212">
        <v>8867</v>
      </c>
      <c r="K93" s="226">
        <v>0.12596601886577999</v>
      </c>
      <c r="L93" s="212">
        <v>20086</v>
      </c>
      <c r="M93" s="226">
        <v>0.28534492555972302</v>
      </c>
      <c r="N93" s="212">
        <v>7009</v>
      </c>
      <c r="O93" s="226">
        <v>9.9570973974315302E-2</v>
      </c>
      <c r="P93" s="216">
        <v>45357</v>
      </c>
    </row>
    <row r="94" spans="1:16" ht="15">
      <c r="A94" s="209">
        <v>483</v>
      </c>
      <c r="B94" s="210" t="s">
        <v>157</v>
      </c>
      <c r="C94" s="225">
        <v>10889</v>
      </c>
      <c r="D94" s="212">
        <v>28</v>
      </c>
      <c r="E94" s="226">
        <v>2.57140233262926E-3</v>
      </c>
      <c r="F94" s="212">
        <v>45</v>
      </c>
      <c r="G94" s="226">
        <v>4.1326108917255902E-3</v>
      </c>
      <c r="H94" s="212">
        <v>63</v>
      </c>
      <c r="I94" s="226">
        <v>5.7856552484158302E-3</v>
      </c>
      <c r="J94" s="212">
        <v>145</v>
      </c>
      <c r="K94" s="226">
        <v>1.33161906511158E-2</v>
      </c>
      <c r="L94" s="212">
        <v>320</v>
      </c>
      <c r="M94" s="226">
        <v>2.9387455230048699E-2</v>
      </c>
      <c r="N94" s="212">
        <v>103</v>
      </c>
      <c r="O94" s="226">
        <v>9.4590871521719206E-3</v>
      </c>
      <c r="P94" s="216">
        <v>704</v>
      </c>
    </row>
    <row r="95" spans="1:16" ht="15">
      <c r="A95" s="209">
        <v>541</v>
      </c>
      <c r="B95" s="210" t="s">
        <v>940</v>
      </c>
      <c r="C95" s="225">
        <v>22736</v>
      </c>
      <c r="D95" s="212">
        <v>326</v>
      </c>
      <c r="E95" s="226">
        <v>1.4338494018297E-2</v>
      </c>
      <c r="F95" s="212">
        <v>400</v>
      </c>
      <c r="G95" s="226">
        <v>1.7593244194229401E-2</v>
      </c>
      <c r="H95" s="212">
        <v>432</v>
      </c>
      <c r="I95" s="226">
        <v>1.9000703729767799E-2</v>
      </c>
      <c r="J95" s="212">
        <v>1250</v>
      </c>
      <c r="K95" s="226">
        <v>5.4978888106966897E-2</v>
      </c>
      <c r="L95" s="212">
        <v>2678</v>
      </c>
      <c r="M95" s="226">
        <v>0.117786769880366</v>
      </c>
      <c r="N95" s="212">
        <v>911</v>
      </c>
      <c r="O95" s="226">
        <v>4.0068613652357497E-2</v>
      </c>
      <c r="P95" s="216">
        <v>5997</v>
      </c>
    </row>
    <row r="96" spans="1:16" ht="15">
      <c r="A96" s="209">
        <v>607</v>
      </c>
      <c r="B96" s="210" t="s">
        <v>941</v>
      </c>
      <c r="C96" s="225">
        <v>25589</v>
      </c>
      <c r="D96" s="212">
        <v>585</v>
      </c>
      <c r="E96" s="226">
        <v>2.2861385751690201E-2</v>
      </c>
      <c r="F96" s="212">
        <v>759</v>
      </c>
      <c r="G96" s="226">
        <v>2.9661182539372399E-2</v>
      </c>
      <c r="H96" s="212">
        <v>923</v>
      </c>
      <c r="I96" s="226">
        <v>3.60701864082223E-2</v>
      </c>
      <c r="J96" s="212">
        <v>2226</v>
      </c>
      <c r="K96" s="226">
        <v>8.69905037320724E-2</v>
      </c>
      <c r="L96" s="212">
        <v>6798</v>
      </c>
      <c r="M96" s="226">
        <v>0.265661026222205</v>
      </c>
      <c r="N96" s="212">
        <v>3658</v>
      </c>
      <c r="O96" s="226">
        <v>0.142952049708859</v>
      </c>
      <c r="P96" s="216">
        <v>14949</v>
      </c>
    </row>
    <row r="97" spans="1:16" ht="15">
      <c r="A97" s="209">
        <v>615</v>
      </c>
      <c r="B97" s="210" t="s">
        <v>942</v>
      </c>
      <c r="C97" s="225">
        <v>147907</v>
      </c>
      <c r="D97" s="212">
        <v>7567</v>
      </c>
      <c r="E97" s="226">
        <v>5.1160526547086999E-2</v>
      </c>
      <c r="F97" s="212">
        <v>10142</v>
      </c>
      <c r="G97" s="226">
        <v>6.8570115004698895E-2</v>
      </c>
      <c r="H97" s="212">
        <v>10484</v>
      </c>
      <c r="I97" s="226">
        <v>7.0882378792078801E-2</v>
      </c>
      <c r="J97" s="212">
        <v>28632</v>
      </c>
      <c r="K97" s="226">
        <v>0.193581101638192</v>
      </c>
      <c r="L97" s="212">
        <v>76377</v>
      </c>
      <c r="M97" s="226">
        <v>0.51638529616583395</v>
      </c>
      <c r="N97" s="212">
        <v>29909</v>
      </c>
      <c r="O97" s="226">
        <v>0.202214905312122</v>
      </c>
      <c r="P97" s="216">
        <v>163111</v>
      </c>
    </row>
    <row r="98" spans="1:16" ht="15">
      <c r="A98" s="209">
        <v>649</v>
      </c>
      <c r="B98" s="210" t="s">
        <v>943</v>
      </c>
      <c r="C98" s="225">
        <v>17103</v>
      </c>
      <c r="D98" s="212">
        <v>141</v>
      </c>
      <c r="E98" s="226">
        <v>8.2441676898789701E-3</v>
      </c>
      <c r="F98" s="212">
        <v>195</v>
      </c>
      <c r="G98" s="226">
        <v>1.14015085072794E-2</v>
      </c>
      <c r="H98" s="212">
        <v>213</v>
      </c>
      <c r="I98" s="226">
        <v>1.2453955446412901E-2</v>
      </c>
      <c r="J98" s="212">
        <v>435</v>
      </c>
      <c r="K98" s="226">
        <v>2.5434134362392599E-2</v>
      </c>
      <c r="L98" s="212">
        <v>1186</v>
      </c>
      <c r="M98" s="226">
        <v>6.9344559434017405E-2</v>
      </c>
      <c r="N98" s="212">
        <v>331</v>
      </c>
      <c r="O98" s="226">
        <v>1.9353329825176901E-2</v>
      </c>
      <c r="P98" s="216">
        <v>2501</v>
      </c>
    </row>
    <row r="99" spans="1:16" ht="15">
      <c r="A99" s="209">
        <v>652</v>
      </c>
      <c r="B99" s="210" t="s">
        <v>193</v>
      </c>
      <c r="C99" s="225">
        <v>6048</v>
      </c>
      <c r="D99" s="212">
        <v>27</v>
      </c>
      <c r="E99" s="226">
        <v>4.4642857142857097E-3</v>
      </c>
      <c r="F99" s="212">
        <v>34</v>
      </c>
      <c r="G99" s="226">
        <v>5.6216931216931196E-3</v>
      </c>
      <c r="H99" s="212">
        <v>45</v>
      </c>
      <c r="I99" s="226">
        <v>7.4404761904761901E-3</v>
      </c>
      <c r="J99" s="212">
        <v>112</v>
      </c>
      <c r="K99" s="226">
        <v>1.85185185185185E-2</v>
      </c>
      <c r="L99" s="212">
        <v>235</v>
      </c>
      <c r="M99" s="226">
        <v>3.8855820105820102E-2</v>
      </c>
      <c r="N99" s="212">
        <v>42</v>
      </c>
      <c r="O99" s="226">
        <v>6.9444444444444397E-3</v>
      </c>
      <c r="P99" s="216">
        <v>495</v>
      </c>
    </row>
    <row r="100" spans="1:16" ht="15">
      <c r="A100" s="209">
        <v>660</v>
      </c>
      <c r="B100" s="210" t="s">
        <v>944</v>
      </c>
      <c r="C100" s="225">
        <v>13893</v>
      </c>
      <c r="D100" s="212">
        <v>236</v>
      </c>
      <c r="E100" s="226">
        <v>1.69869718563305E-2</v>
      </c>
      <c r="F100" s="212">
        <v>301</v>
      </c>
      <c r="G100" s="226">
        <v>2.1665586986252101E-2</v>
      </c>
      <c r="H100" s="212">
        <v>349</v>
      </c>
      <c r="I100" s="226">
        <v>2.51205643129634E-2</v>
      </c>
      <c r="J100" s="212">
        <v>681</v>
      </c>
      <c r="K100" s="226">
        <v>4.9017490822716503E-2</v>
      </c>
      <c r="L100" s="212">
        <v>1599</v>
      </c>
      <c r="M100" s="226">
        <v>0.11509393219607</v>
      </c>
      <c r="N100" s="212">
        <v>247</v>
      </c>
      <c r="O100" s="226">
        <v>1.7778737493701902E-2</v>
      </c>
      <c r="P100" s="216">
        <v>3413</v>
      </c>
    </row>
    <row r="101" spans="1:16" ht="15">
      <c r="A101" s="209">
        <v>667</v>
      </c>
      <c r="B101" s="210" t="s">
        <v>209</v>
      </c>
      <c r="C101" s="225">
        <v>16753</v>
      </c>
      <c r="D101" s="212">
        <v>191</v>
      </c>
      <c r="E101" s="226">
        <v>1.1400943114666001E-2</v>
      </c>
      <c r="F101" s="212">
        <v>237</v>
      </c>
      <c r="G101" s="226">
        <v>1.4146719990449501E-2</v>
      </c>
      <c r="H101" s="212">
        <v>269</v>
      </c>
      <c r="I101" s="226">
        <v>1.6056825643168401E-2</v>
      </c>
      <c r="J101" s="212">
        <v>625</v>
      </c>
      <c r="K101" s="226">
        <v>3.7306751029666303E-2</v>
      </c>
      <c r="L101" s="212">
        <v>1559</v>
      </c>
      <c r="M101" s="226">
        <v>9.3057959768399701E-2</v>
      </c>
      <c r="N101" s="212">
        <v>513</v>
      </c>
      <c r="O101" s="226">
        <v>3.0621381245150101E-2</v>
      </c>
      <c r="P101" s="216">
        <v>3394</v>
      </c>
    </row>
    <row r="102" spans="1:16" ht="15">
      <c r="A102" s="209">
        <v>674</v>
      </c>
      <c r="B102" s="210" t="s">
        <v>213</v>
      </c>
      <c r="C102" s="225">
        <v>23714</v>
      </c>
      <c r="D102" s="212">
        <v>117</v>
      </c>
      <c r="E102" s="226">
        <v>4.9337943830648602E-3</v>
      </c>
      <c r="F102" s="212">
        <v>196</v>
      </c>
      <c r="G102" s="226">
        <v>8.2651598212026608E-3</v>
      </c>
      <c r="H102" s="212">
        <v>164</v>
      </c>
      <c r="I102" s="226">
        <v>6.9157459728430501E-3</v>
      </c>
      <c r="J102" s="212">
        <v>785</v>
      </c>
      <c r="K102" s="226">
        <v>3.3102808467571902E-2</v>
      </c>
      <c r="L102" s="212">
        <v>1151</v>
      </c>
      <c r="M102" s="226">
        <v>4.8536729358185003E-2</v>
      </c>
      <c r="N102" s="212">
        <v>309</v>
      </c>
      <c r="O102" s="226">
        <v>1.30302774732226E-2</v>
      </c>
      <c r="P102" s="216">
        <v>2722</v>
      </c>
    </row>
    <row r="103" spans="1:16" ht="15">
      <c r="A103" s="209">
        <v>697</v>
      </c>
      <c r="B103" s="210" t="s">
        <v>223</v>
      </c>
      <c r="C103" s="225">
        <v>38386</v>
      </c>
      <c r="D103" s="212">
        <v>1367</v>
      </c>
      <c r="E103" s="226">
        <v>3.5611941853800899E-2</v>
      </c>
      <c r="F103" s="212">
        <v>1498</v>
      </c>
      <c r="G103" s="226">
        <v>3.9024644401604802E-2</v>
      </c>
      <c r="H103" s="212">
        <v>1383</v>
      </c>
      <c r="I103" s="226">
        <v>3.6028760485593697E-2</v>
      </c>
      <c r="J103" s="212">
        <v>3373</v>
      </c>
      <c r="K103" s="226">
        <v>8.7870577814828293E-2</v>
      </c>
      <c r="L103" s="212">
        <v>6872</v>
      </c>
      <c r="M103" s="226">
        <v>0.17902360235502501</v>
      </c>
      <c r="N103" s="212">
        <v>2341</v>
      </c>
      <c r="O103" s="226">
        <v>6.0985776064190103E-2</v>
      </c>
      <c r="P103" s="216">
        <v>16834</v>
      </c>
    </row>
    <row r="104" spans="1:16" ht="15">
      <c r="A104" s="209">
        <v>756</v>
      </c>
      <c r="B104" s="210" t="s">
        <v>228</v>
      </c>
      <c r="C104" s="225">
        <v>38784</v>
      </c>
      <c r="D104" s="212">
        <v>428</v>
      </c>
      <c r="E104" s="226">
        <v>1.1035478547854799E-2</v>
      </c>
      <c r="F104" s="212">
        <v>463</v>
      </c>
      <c r="G104" s="226">
        <v>1.1937912541254101E-2</v>
      </c>
      <c r="H104" s="212">
        <v>499</v>
      </c>
      <c r="I104" s="226">
        <v>1.2866130363036301E-2</v>
      </c>
      <c r="J104" s="212">
        <v>1629</v>
      </c>
      <c r="K104" s="226">
        <v>4.2001856435643602E-2</v>
      </c>
      <c r="L104" s="212">
        <v>3417</v>
      </c>
      <c r="M104" s="226">
        <v>8.8103341584158404E-2</v>
      </c>
      <c r="N104" s="212">
        <v>1025</v>
      </c>
      <c r="O104" s="226">
        <v>2.6428424092409201E-2</v>
      </c>
      <c r="P104" s="216">
        <v>7461</v>
      </c>
    </row>
    <row r="105" spans="1:16">
      <c r="A105" s="205">
        <v>8</v>
      </c>
      <c r="B105" s="206" t="s">
        <v>539</v>
      </c>
      <c r="C105" s="207">
        <v>390606</v>
      </c>
      <c r="D105" s="207">
        <v>3668</v>
      </c>
      <c r="E105" s="224">
        <v>9.3905367557077998E-3</v>
      </c>
      <c r="F105" s="207">
        <v>5203</v>
      </c>
      <c r="G105" s="224">
        <v>1.33203279007491E-2</v>
      </c>
      <c r="H105" s="207">
        <v>6046</v>
      </c>
      <c r="I105" s="224">
        <v>1.54785128748662E-2</v>
      </c>
      <c r="J105" s="207">
        <v>15725</v>
      </c>
      <c r="K105" s="224">
        <v>4.02579581470843E-2</v>
      </c>
      <c r="L105" s="207">
        <v>40149</v>
      </c>
      <c r="M105" s="224">
        <v>0.102786439532419</v>
      </c>
      <c r="N105" s="207">
        <v>15319</v>
      </c>
      <c r="O105" s="224">
        <v>3.9218547590154799E-2</v>
      </c>
      <c r="P105" s="215">
        <v>86110</v>
      </c>
    </row>
    <row r="106" spans="1:16" ht="15">
      <c r="A106" s="209">
        <v>30</v>
      </c>
      <c r="B106" s="210" t="s">
        <v>14</v>
      </c>
      <c r="C106" s="225">
        <v>32628</v>
      </c>
      <c r="D106" s="212">
        <v>722</v>
      </c>
      <c r="E106" s="226">
        <v>2.2128233419149199E-2</v>
      </c>
      <c r="F106" s="212">
        <v>965</v>
      </c>
      <c r="G106" s="226">
        <v>2.95758244452617E-2</v>
      </c>
      <c r="H106" s="212">
        <v>1028</v>
      </c>
      <c r="I106" s="226">
        <v>3.1506681377957597E-2</v>
      </c>
      <c r="J106" s="212">
        <v>2734</v>
      </c>
      <c r="K106" s="226">
        <v>8.37930611744514E-2</v>
      </c>
      <c r="L106" s="212">
        <v>6710</v>
      </c>
      <c r="M106" s="226">
        <v>0.20565158759347801</v>
      </c>
      <c r="N106" s="212">
        <v>2316</v>
      </c>
      <c r="O106" s="226">
        <v>7.0981978668628196E-2</v>
      </c>
      <c r="P106" s="216">
        <v>14475</v>
      </c>
    </row>
    <row r="107" spans="1:16" ht="15">
      <c r="A107" s="209">
        <v>34</v>
      </c>
      <c r="B107" s="210" t="s">
        <v>18</v>
      </c>
      <c r="C107" s="225">
        <v>46485</v>
      </c>
      <c r="D107" s="212">
        <v>517</v>
      </c>
      <c r="E107" s="226">
        <v>1.1121867269011499E-2</v>
      </c>
      <c r="F107" s="212">
        <v>715</v>
      </c>
      <c r="G107" s="226">
        <v>1.5381305797569101E-2</v>
      </c>
      <c r="H107" s="212">
        <v>802</v>
      </c>
      <c r="I107" s="226">
        <v>1.7252877272238398E-2</v>
      </c>
      <c r="J107" s="212">
        <v>1971</v>
      </c>
      <c r="K107" s="226">
        <v>4.2400774443368802E-2</v>
      </c>
      <c r="L107" s="212">
        <v>5391</v>
      </c>
      <c r="M107" s="226">
        <v>0.115972894482091</v>
      </c>
      <c r="N107" s="212">
        <v>2227</v>
      </c>
      <c r="O107" s="226">
        <v>4.79079272883726E-2</v>
      </c>
      <c r="P107" s="216">
        <v>11623</v>
      </c>
    </row>
    <row r="108" spans="1:16" ht="15">
      <c r="A108" s="209">
        <v>36</v>
      </c>
      <c r="B108" s="210" t="s">
        <v>20</v>
      </c>
      <c r="C108" s="225">
        <v>6183</v>
      </c>
      <c r="D108" s="212">
        <v>58</v>
      </c>
      <c r="E108" s="226">
        <v>9.3805595989002108E-3</v>
      </c>
      <c r="F108" s="212">
        <v>101</v>
      </c>
      <c r="G108" s="226">
        <v>1.6335112404981401E-2</v>
      </c>
      <c r="H108" s="212">
        <v>86</v>
      </c>
      <c r="I108" s="226">
        <v>1.39091056121624E-2</v>
      </c>
      <c r="J108" s="212">
        <v>242</v>
      </c>
      <c r="K108" s="226">
        <v>3.9139576257480199E-2</v>
      </c>
      <c r="L108" s="212">
        <v>559</v>
      </c>
      <c r="M108" s="226">
        <v>9.0409186479055506E-2</v>
      </c>
      <c r="N108" s="212">
        <v>160</v>
      </c>
      <c r="O108" s="226">
        <v>2.5877405790069499E-2</v>
      </c>
      <c r="P108" s="216">
        <v>1206</v>
      </c>
    </row>
    <row r="109" spans="1:16" ht="15">
      <c r="A109" s="209">
        <v>91</v>
      </c>
      <c r="B109" s="210" t="s">
        <v>47</v>
      </c>
      <c r="C109" s="225">
        <v>10985</v>
      </c>
      <c r="D109" s="212">
        <v>34</v>
      </c>
      <c r="E109" s="226">
        <v>3.0951297223486599E-3</v>
      </c>
      <c r="F109" s="212">
        <v>53</v>
      </c>
      <c r="G109" s="226">
        <v>4.82476103777879E-3</v>
      </c>
      <c r="H109" s="212">
        <v>74</v>
      </c>
      <c r="I109" s="226">
        <v>6.7364588074647199E-3</v>
      </c>
      <c r="J109" s="212">
        <v>198</v>
      </c>
      <c r="K109" s="226">
        <v>1.8024578971324499E-2</v>
      </c>
      <c r="L109" s="212">
        <v>467</v>
      </c>
      <c r="M109" s="226">
        <v>4.2512517068730098E-2</v>
      </c>
      <c r="N109" s="212">
        <v>174</v>
      </c>
      <c r="O109" s="226">
        <v>1.5839781520254899E-2</v>
      </c>
      <c r="P109" s="216">
        <v>1000</v>
      </c>
    </row>
    <row r="110" spans="1:16" ht="15">
      <c r="A110" s="209">
        <v>93</v>
      </c>
      <c r="B110" s="210" t="s">
        <v>49</v>
      </c>
      <c r="C110" s="225">
        <v>16722</v>
      </c>
      <c r="D110" s="212">
        <v>37</v>
      </c>
      <c r="E110" s="226">
        <v>2.2126539887573301E-3</v>
      </c>
      <c r="F110" s="212">
        <v>64</v>
      </c>
      <c r="G110" s="226">
        <v>3.8272933859586199E-3</v>
      </c>
      <c r="H110" s="212">
        <v>78</v>
      </c>
      <c r="I110" s="226">
        <v>4.6645138141370602E-3</v>
      </c>
      <c r="J110" s="212">
        <v>305</v>
      </c>
      <c r="K110" s="226">
        <v>1.8239445042459002E-2</v>
      </c>
      <c r="L110" s="212">
        <v>571</v>
      </c>
      <c r="M110" s="226">
        <v>3.4146633177849502E-2</v>
      </c>
      <c r="N110" s="212">
        <v>174</v>
      </c>
      <c r="O110" s="226">
        <v>1.0405453893075E-2</v>
      </c>
      <c r="P110" s="216">
        <v>1229</v>
      </c>
    </row>
    <row r="111" spans="1:16" ht="15">
      <c r="A111" s="209">
        <v>101</v>
      </c>
      <c r="B111" s="210" t="s">
        <v>945</v>
      </c>
      <c r="C111" s="225">
        <v>27884</v>
      </c>
      <c r="D111" s="212">
        <v>271</v>
      </c>
      <c r="E111" s="226">
        <v>9.7188351742935001E-3</v>
      </c>
      <c r="F111" s="212">
        <v>397</v>
      </c>
      <c r="G111" s="226">
        <v>1.42375555874337E-2</v>
      </c>
      <c r="H111" s="212">
        <v>493</v>
      </c>
      <c r="I111" s="226">
        <v>1.7680390187921401E-2</v>
      </c>
      <c r="J111" s="212">
        <v>1220</v>
      </c>
      <c r="K111" s="226">
        <v>4.3752689714531598E-2</v>
      </c>
      <c r="L111" s="212">
        <v>3240</v>
      </c>
      <c r="M111" s="226">
        <v>0.11619566776646099</v>
      </c>
      <c r="N111" s="212">
        <v>1238</v>
      </c>
      <c r="O111" s="226">
        <v>4.4398221202123098E-2</v>
      </c>
      <c r="P111" s="216">
        <v>6859</v>
      </c>
    </row>
    <row r="112" spans="1:16" ht="15">
      <c r="A112" s="209">
        <v>145</v>
      </c>
      <c r="B112" s="210" t="s">
        <v>69</v>
      </c>
      <c r="C112" s="225">
        <v>4973</v>
      </c>
      <c r="D112" s="212">
        <v>49</v>
      </c>
      <c r="E112" s="226">
        <v>9.8532073195254401E-3</v>
      </c>
      <c r="F112" s="212">
        <v>47</v>
      </c>
      <c r="G112" s="226">
        <v>9.4510355921978706E-3</v>
      </c>
      <c r="H112" s="212">
        <v>58</v>
      </c>
      <c r="I112" s="226">
        <v>1.1662980092499499E-2</v>
      </c>
      <c r="J112" s="212">
        <v>182</v>
      </c>
      <c r="K112" s="226">
        <v>3.6597627186808798E-2</v>
      </c>
      <c r="L112" s="212">
        <v>401</v>
      </c>
      <c r="M112" s="226">
        <v>8.0635431329177595E-2</v>
      </c>
      <c r="N112" s="212">
        <v>115</v>
      </c>
      <c r="O112" s="226">
        <v>2.3124874321335202E-2</v>
      </c>
      <c r="P112" s="216">
        <v>852</v>
      </c>
    </row>
    <row r="113" spans="1:16" ht="15">
      <c r="A113" s="209">
        <v>209</v>
      </c>
      <c r="B113" s="210" t="s">
        <v>88</v>
      </c>
      <c r="C113" s="225">
        <v>22905</v>
      </c>
      <c r="D113" s="212">
        <v>152</v>
      </c>
      <c r="E113" s="226">
        <v>6.6361056537873799E-3</v>
      </c>
      <c r="F113" s="212">
        <v>211</v>
      </c>
      <c r="G113" s="226">
        <v>9.2119624536127504E-3</v>
      </c>
      <c r="H113" s="212">
        <v>229</v>
      </c>
      <c r="I113" s="226">
        <v>9.9978170705086206E-3</v>
      </c>
      <c r="J113" s="212">
        <v>565</v>
      </c>
      <c r="K113" s="226">
        <v>2.4667103252564899E-2</v>
      </c>
      <c r="L113" s="212">
        <v>1558</v>
      </c>
      <c r="M113" s="226">
        <v>6.8020082951320698E-2</v>
      </c>
      <c r="N113" s="212">
        <v>602</v>
      </c>
      <c r="O113" s="226">
        <v>2.62824710761842E-2</v>
      </c>
      <c r="P113" s="216">
        <v>3317</v>
      </c>
    </row>
    <row r="114" spans="1:16" ht="15">
      <c r="A114" s="209">
        <v>282</v>
      </c>
      <c r="B114" s="210" t="s">
        <v>106</v>
      </c>
      <c r="C114" s="225">
        <v>26163</v>
      </c>
      <c r="D114" s="212">
        <v>219</v>
      </c>
      <c r="E114" s="226">
        <v>8.3705997018690501E-3</v>
      </c>
      <c r="F114" s="212">
        <v>347</v>
      </c>
      <c r="G114" s="226">
        <v>1.32630050070711E-2</v>
      </c>
      <c r="H114" s="212">
        <v>437</v>
      </c>
      <c r="I114" s="226">
        <v>1.6702977487291201E-2</v>
      </c>
      <c r="J114" s="212">
        <v>904</v>
      </c>
      <c r="K114" s="226">
        <v>3.4552612467989102E-2</v>
      </c>
      <c r="L114" s="212">
        <v>2741</v>
      </c>
      <c r="M114" s="226">
        <v>0.104766272980927</v>
      </c>
      <c r="N114" s="212">
        <v>1185</v>
      </c>
      <c r="O114" s="226">
        <v>4.5292970989565397E-2</v>
      </c>
      <c r="P114" s="216">
        <v>5833</v>
      </c>
    </row>
    <row r="115" spans="1:16" ht="15">
      <c r="A115" s="209">
        <v>353</v>
      </c>
      <c r="B115" s="210" t="s">
        <v>126</v>
      </c>
      <c r="C115" s="225">
        <v>5876</v>
      </c>
      <c r="D115" s="212">
        <v>28</v>
      </c>
      <c r="E115" s="226">
        <v>4.7651463580667096E-3</v>
      </c>
      <c r="F115" s="212">
        <v>43</v>
      </c>
      <c r="G115" s="226">
        <v>7.3179033356024501E-3</v>
      </c>
      <c r="H115" s="212">
        <v>52</v>
      </c>
      <c r="I115" s="226">
        <v>8.8495575221238902E-3</v>
      </c>
      <c r="J115" s="212">
        <v>161</v>
      </c>
      <c r="K115" s="226">
        <v>2.73995915588836E-2</v>
      </c>
      <c r="L115" s="212">
        <v>373</v>
      </c>
      <c r="M115" s="226">
        <v>6.34785568413887E-2</v>
      </c>
      <c r="N115" s="212">
        <v>145</v>
      </c>
      <c r="O115" s="226">
        <v>2.4676650782845502E-2</v>
      </c>
      <c r="P115" s="216">
        <v>802</v>
      </c>
    </row>
    <row r="116" spans="1:16" ht="15">
      <c r="A116" s="209">
        <v>364</v>
      </c>
      <c r="B116" s="210" t="s">
        <v>133</v>
      </c>
      <c r="C116" s="225">
        <v>15637</v>
      </c>
      <c r="D116" s="212">
        <v>119</v>
      </c>
      <c r="E116" s="226">
        <v>7.6101554006522999E-3</v>
      </c>
      <c r="F116" s="212">
        <v>197</v>
      </c>
      <c r="G116" s="226">
        <v>1.2598324486794101E-2</v>
      </c>
      <c r="H116" s="212">
        <v>260</v>
      </c>
      <c r="I116" s="226">
        <v>1.6627230287139499E-2</v>
      </c>
      <c r="J116" s="212">
        <v>679</v>
      </c>
      <c r="K116" s="226">
        <v>4.3422651403721903E-2</v>
      </c>
      <c r="L116" s="212">
        <v>1664</v>
      </c>
      <c r="M116" s="226">
        <v>0.106414273837693</v>
      </c>
      <c r="N116" s="212">
        <v>743</v>
      </c>
      <c r="O116" s="226">
        <v>4.7515508089787002E-2</v>
      </c>
      <c r="P116" s="216">
        <v>3662</v>
      </c>
    </row>
    <row r="117" spans="1:16" ht="15">
      <c r="A117" s="209">
        <v>368</v>
      </c>
      <c r="B117" s="210" t="s">
        <v>135</v>
      </c>
      <c r="C117" s="225">
        <v>14576</v>
      </c>
      <c r="D117" s="212">
        <v>123</v>
      </c>
      <c r="E117" s="226">
        <v>8.4385290889132797E-3</v>
      </c>
      <c r="F117" s="212">
        <v>172</v>
      </c>
      <c r="G117" s="226">
        <v>1.1800219538968201E-2</v>
      </c>
      <c r="H117" s="212">
        <v>200</v>
      </c>
      <c r="I117" s="226">
        <v>1.3721185510428099E-2</v>
      </c>
      <c r="J117" s="212">
        <v>638</v>
      </c>
      <c r="K117" s="226">
        <v>4.3770581778265601E-2</v>
      </c>
      <c r="L117" s="212">
        <v>1572</v>
      </c>
      <c r="M117" s="226">
        <v>0.107848518111965</v>
      </c>
      <c r="N117" s="212">
        <v>643</v>
      </c>
      <c r="O117" s="226">
        <v>4.4113611416026301E-2</v>
      </c>
      <c r="P117" s="216">
        <v>3348</v>
      </c>
    </row>
    <row r="118" spans="1:16" ht="15">
      <c r="A118" s="209">
        <v>390</v>
      </c>
      <c r="B118" s="210" t="s">
        <v>141</v>
      </c>
      <c r="C118" s="225">
        <v>8689</v>
      </c>
      <c r="D118" s="212">
        <v>164</v>
      </c>
      <c r="E118" s="226">
        <v>1.8874438945793499E-2</v>
      </c>
      <c r="F118" s="212">
        <v>219</v>
      </c>
      <c r="G118" s="226">
        <v>2.5204281275175499E-2</v>
      </c>
      <c r="H118" s="212">
        <v>226</v>
      </c>
      <c r="I118" s="226">
        <v>2.60098975716423E-2</v>
      </c>
      <c r="J118" s="212">
        <v>578</v>
      </c>
      <c r="K118" s="226">
        <v>6.6520888479686999E-2</v>
      </c>
      <c r="L118" s="212">
        <v>1583</v>
      </c>
      <c r="M118" s="226">
        <v>0.18218437104384899</v>
      </c>
      <c r="N118" s="212">
        <v>315</v>
      </c>
      <c r="O118" s="226">
        <v>3.6252733341005899E-2</v>
      </c>
      <c r="P118" s="216">
        <v>3085</v>
      </c>
    </row>
    <row r="119" spans="1:16" ht="15">
      <c r="A119" s="209">
        <v>467</v>
      </c>
      <c r="B119" s="210" t="s">
        <v>151</v>
      </c>
      <c r="C119" s="225">
        <v>7062</v>
      </c>
      <c r="D119" s="212">
        <v>33</v>
      </c>
      <c r="E119" s="226">
        <v>4.6728971962616802E-3</v>
      </c>
      <c r="F119" s="212">
        <v>43</v>
      </c>
      <c r="G119" s="226">
        <v>6.0889266496743097E-3</v>
      </c>
      <c r="H119" s="212">
        <v>63</v>
      </c>
      <c r="I119" s="226">
        <v>8.9209855564995697E-3</v>
      </c>
      <c r="J119" s="212">
        <v>167</v>
      </c>
      <c r="K119" s="226">
        <v>2.3647691871990902E-2</v>
      </c>
      <c r="L119" s="212">
        <v>328</v>
      </c>
      <c r="M119" s="226">
        <v>4.6445766071934298E-2</v>
      </c>
      <c r="N119" s="212">
        <v>177</v>
      </c>
      <c r="O119" s="226">
        <v>2.5063721325403601E-2</v>
      </c>
      <c r="P119" s="216">
        <v>811</v>
      </c>
    </row>
    <row r="120" spans="1:16" ht="15">
      <c r="A120" s="209">
        <v>576</v>
      </c>
      <c r="B120" s="210" t="s">
        <v>169</v>
      </c>
      <c r="C120" s="225">
        <v>9280</v>
      </c>
      <c r="D120" s="212">
        <v>35</v>
      </c>
      <c r="E120" s="226">
        <v>3.7715517241379299E-3</v>
      </c>
      <c r="F120" s="212">
        <v>57</v>
      </c>
      <c r="G120" s="226">
        <v>6.1422413793103398E-3</v>
      </c>
      <c r="H120" s="212">
        <v>69</v>
      </c>
      <c r="I120" s="226">
        <v>7.4353448275862096E-3</v>
      </c>
      <c r="J120" s="212">
        <v>229</v>
      </c>
      <c r="K120" s="226">
        <v>2.4676724137931001E-2</v>
      </c>
      <c r="L120" s="212">
        <v>477</v>
      </c>
      <c r="M120" s="226">
        <v>5.1400862068965499E-2</v>
      </c>
      <c r="N120" s="212">
        <v>252</v>
      </c>
      <c r="O120" s="226">
        <v>2.7155172413793099E-2</v>
      </c>
      <c r="P120" s="216">
        <v>1119</v>
      </c>
    </row>
    <row r="121" spans="1:16" ht="15">
      <c r="A121" s="209">
        <v>642</v>
      </c>
      <c r="B121" s="210" t="s">
        <v>187</v>
      </c>
      <c r="C121" s="225">
        <v>19448</v>
      </c>
      <c r="D121" s="212">
        <v>90</v>
      </c>
      <c r="E121" s="226">
        <v>4.62772521596051E-3</v>
      </c>
      <c r="F121" s="212">
        <v>126</v>
      </c>
      <c r="G121" s="226">
        <v>6.4788153023447098E-3</v>
      </c>
      <c r="H121" s="212">
        <v>135</v>
      </c>
      <c r="I121" s="226">
        <v>6.9415878239407697E-3</v>
      </c>
      <c r="J121" s="212">
        <v>470</v>
      </c>
      <c r="K121" s="226">
        <v>2.4167009461127101E-2</v>
      </c>
      <c r="L121" s="212">
        <v>1064</v>
      </c>
      <c r="M121" s="226">
        <v>5.4709995886466502E-2</v>
      </c>
      <c r="N121" s="212">
        <v>321</v>
      </c>
      <c r="O121" s="226">
        <v>1.65055532702592E-2</v>
      </c>
      <c r="P121" s="216">
        <v>2206</v>
      </c>
    </row>
    <row r="122" spans="1:16" ht="15">
      <c r="A122" s="209">
        <v>679</v>
      </c>
      <c r="B122" s="210" t="s">
        <v>946</v>
      </c>
      <c r="C122" s="225">
        <v>28051</v>
      </c>
      <c r="D122" s="212">
        <v>193</v>
      </c>
      <c r="E122" s="226">
        <v>6.8803251220990302E-3</v>
      </c>
      <c r="F122" s="212">
        <v>291</v>
      </c>
      <c r="G122" s="226">
        <v>1.0373961712594901E-2</v>
      </c>
      <c r="H122" s="212">
        <v>385</v>
      </c>
      <c r="I122" s="226">
        <v>1.37250008912338E-2</v>
      </c>
      <c r="J122" s="212">
        <v>907</v>
      </c>
      <c r="K122" s="226">
        <v>3.2333963138568997E-2</v>
      </c>
      <c r="L122" s="212">
        <v>2207</v>
      </c>
      <c r="M122" s="226">
        <v>7.8678121992085806E-2</v>
      </c>
      <c r="N122" s="212">
        <v>1148</v>
      </c>
      <c r="O122" s="226">
        <v>4.09254572029518E-2</v>
      </c>
      <c r="P122" s="216">
        <v>5131</v>
      </c>
    </row>
    <row r="123" spans="1:16" ht="15">
      <c r="A123" s="209">
        <v>789</v>
      </c>
      <c r="B123" s="210" t="s">
        <v>232</v>
      </c>
      <c r="C123" s="225">
        <v>17270</v>
      </c>
      <c r="D123" s="212">
        <v>171</v>
      </c>
      <c r="E123" s="226">
        <v>9.9015634047481208E-3</v>
      </c>
      <c r="F123" s="212">
        <v>211</v>
      </c>
      <c r="G123" s="226">
        <v>1.22177185871453E-2</v>
      </c>
      <c r="H123" s="212">
        <v>292</v>
      </c>
      <c r="I123" s="226">
        <v>1.6907932831499699E-2</v>
      </c>
      <c r="J123" s="212">
        <v>777</v>
      </c>
      <c r="K123" s="226">
        <v>4.4991314418066003E-2</v>
      </c>
      <c r="L123" s="212">
        <v>1981</v>
      </c>
      <c r="M123" s="226">
        <v>0.114707585408222</v>
      </c>
      <c r="N123" s="212">
        <v>797</v>
      </c>
      <c r="O123" s="226">
        <v>4.61493920092646E-2</v>
      </c>
      <c r="P123" s="216">
        <v>4229</v>
      </c>
    </row>
    <row r="124" spans="1:16" ht="15">
      <c r="A124" s="209">
        <v>792</v>
      </c>
      <c r="B124" s="210" t="s">
        <v>236</v>
      </c>
      <c r="C124" s="225">
        <v>6593</v>
      </c>
      <c r="D124" s="212">
        <v>67</v>
      </c>
      <c r="E124" s="226">
        <v>1.01622933414227E-2</v>
      </c>
      <c r="F124" s="212">
        <v>115</v>
      </c>
      <c r="G124" s="226">
        <v>1.7442742302441999E-2</v>
      </c>
      <c r="H124" s="212">
        <v>145</v>
      </c>
      <c r="I124" s="226">
        <v>2.1993022903079001E-2</v>
      </c>
      <c r="J124" s="212">
        <v>286</v>
      </c>
      <c r="K124" s="226">
        <v>4.3379341726073099E-2</v>
      </c>
      <c r="L124" s="212">
        <v>918</v>
      </c>
      <c r="M124" s="226">
        <v>0.13923858637949299</v>
      </c>
      <c r="N124" s="212">
        <v>260</v>
      </c>
      <c r="O124" s="226">
        <v>3.9435765205521001E-2</v>
      </c>
      <c r="P124" s="216">
        <v>1791</v>
      </c>
    </row>
    <row r="125" spans="1:16" ht="15">
      <c r="A125" s="209">
        <v>809</v>
      </c>
      <c r="B125" s="210" t="s">
        <v>238</v>
      </c>
      <c r="C125" s="225">
        <v>11457</v>
      </c>
      <c r="D125" s="212">
        <v>133</v>
      </c>
      <c r="E125" s="226">
        <v>1.1608623548922101E-2</v>
      </c>
      <c r="F125" s="212">
        <v>215</v>
      </c>
      <c r="G125" s="226">
        <v>1.87658200226936E-2</v>
      </c>
      <c r="H125" s="212">
        <v>251</v>
      </c>
      <c r="I125" s="226">
        <v>2.1908003840446898E-2</v>
      </c>
      <c r="J125" s="212">
        <v>605</v>
      </c>
      <c r="K125" s="226">
        <v>5.2806144715021403E-2</v>
      </c>
      <c r="L125" s="212">
        <v>1555</v>
      </c>
      <c r="M125" s="226">
        <v>0.13572488435017899</v>
      </c>
      <c r="N125" s="212">
        <v>669</v>
      </c>
      <c r="O125" s="226">
        <v>5.8392249279916202E-2</v>
      </c>
      <c r="P125" s="216">
        <v>3428</v>
      </c>
    </row>
    <row r="126" spans="1:16" ht="15">
      <c r="A126" s="209">
        <v>847</v>
      </c>
      <c r="B126" s="210" t="s">
        <v>246</v>
      </c>
      <c r="C126" s="225">
        <v>32366</v>
      </c>
      <c r="D126" s="212">
        <v>277</v>
      </c>
      <c r="E126" s="226">
        <v>8.5583637150095804E-3</v>
      </c>
      <c r="F126" s="212">
        <v>349</v>
      </c>
      <c r="G126" s="226">
        <v>1.07829203485139E-2</v>
      </c>
      <c r="H126" s="212">
        <v>366</v>
      </c>
      <c r="I126" s="226">
        <v>1.1308162886980199E-2</v>
      </c>
      <c r="J126" s="212">
        <v>1121</v>
      </c>
      <c r="K126" s="226">
        <v>3.4635110918865501E-2</v>
      </c>
      <c r="L126" s="212">
        <v>2502</v>
      </c>
      <c r="M126" s="226">
        <v>7.7303343014274203E-2</v>
      </c>
      <c r="N126" s="212">
        <v>716</v>
      </c>
      <c r="O126" s="226">
        <v>2.21219798554038E-2</v>
      </c>
      <c r="P126" s="216">
        <v>5331</v>
      </c>
    </row>
    <row r="127" spans="1:16" ht="15">
      <c r="A127" s="209">
        <v>856</v>
      </c>
      <c r="B127" s="210" t="s">
        <v>251</v>
      </c>
      <c r="C127" s="225">
        <v>6966</v>
      </c>
      <c r="D127" s="212">
        <v>49</v>
      </c>
      <c r="E127" s="226">
        <v>7.0341659488946297E-3</v>
      </c>
      <c r="F127" s="212">
        <v>105</v>
      </c>
      <c r="G127" s="226">
        <v>1.50732127476314E-2</v>
      </c>
      <c r="H127" s="212">
        <v>95</v>
      </c>
      <c r="I127" s="226">
        <v>1.36376686764284E-2</v>
      </c>
      <c r="J127" s="212">
        <v>293</v>
      </c>
      <c r="K127" s="226">
        <v>4.2061441286247503E-2</v>
      </c>
      <c r="L127" s="212">
        <v>643</v>
      </c>
      <c r="M127" s="226">
        <v>9.2305483778352002E-2</v>
      </c>
      <c r="N127" s="212">
        <v>243</v>
      </c>
      <c r="O127" s="226">
        <v>3.4883720930232599E-2</v>
      </c>
      <c r="P127" s="216">
        <v>1428</v>
      </c>
    </row>
    <row r="128" spans="1:16" ht="15">
      <c r="A128" s="209">
        <v>861</v>
      </c>
      <c r="B128" s="210" t="s">
        <v>255</v>
      </c>
      <c r="C128" s="225">
        <v>12407</v>
      </c>
      <c r="D128" s="212">
        <v>127</v>
      </c>
      <c r="E128" s="226">
        <v>1.02361570081406E-2</v>
      </c>
      <c r="F128" s="212">
        <v>160</v>
      </c>
      <c r="G128" s="226">
        <v>1.28959458370275E-2</v>
      </c>
      <c r="H128" s="212">
        <v>222</v>
      </c>
      <c r="I128" s="226">
        <v>1.7893124848875602E-2</v>
      </c>
      <c r="J128" s="212">
        <v>493</v>
      </c>
      <c r="K128" s="226">
        <v>3.9735633110340902E-2</v>
      </c>
      <c r="L128" s="212">
        <v>1644</v>
      </c>
      <c r="M128" s="226">
        <v>0.13250584347545699</v>
      </c>
      <c r="N128" s="212">
        <v>699</v>
      </c>
      <c r="O128" s="226">
        <v>5.6339163375513798E-2</v>
      </c>
      <c r="P128" s="216">
        <v>3345</v>
      </c>
    </row>
    <row r="129" spans="1:16">
      <c r="A129" s="205">
        <v>9</v>
      </c>
      <c r="B129" s="206" t="s">
        <v>863</v>
      </c>
      <c r="C129" s="207">
        <v>4209006</v>
      </c>
      <c r="D129" s="207">
        <v>123267</v>
      </c>
      <c r="E129" s="224">
        <v>2.9286487118336299E-2</v>
      </c>
      <c r="F129" s="207">
        <v>174961</v>
      </c>
      <c r="G129" s="224">
        <v>4.1568246754697002E-2</v>
      </c>
      <c r="H129" s="207">
        <v>193755</v>
      </c>
      <c r="I129" s="224">
        <v>4.6033434022189602E-2</v>
      </c>
      <c r="J129" s="207">
        <v>531110</v>
      </c>
      <c r="K129" s="224">
        <v>0.12618418695530501</v>
      </c>
      <c r="L129" s="207">
        <v>1424745</v>
      </c>
      <c r="M129" s="224">
        <v>0.338499161084589</v>
      </c>
      <c r="N129" s="207">
        <v>628895</v>
      </c>
      <c r="O129" s="224">
        <v>0.14941651306745601</v>
      </c>
      <c r="P129" s="215">
        <v>3076733</v>
      </c>
    </row>
    <row r="130" spans="1:16" ht="15">
      <c r="A130" s="209">
        <v>1</v>
      </c>
      <c r="B130" s="210" t="s">
        <v>6</v>
      </c>
      <c r="C130" s="225">
        <v>2634570</v>
      </c>
      <c r="D130" s="212">
        <v>79942</v>
      </c>
      <c r="E130" s="226">
        <v>3.0343471610167899E-2</v>
      </c>
      <c r="F130" s="212">
        <v>114130</v>
      </c>
      <c r="G130" s="226">
        <v>4.3320162303525797E-2</v>
      </c>
      <c r="H130" s="212">
        <v>125672</v>
      </c>
      <c r="I130" s="226">
        <v>4.7701142881001503E-2</v>
      </c>
      <c r="J130" s="212">
        <v>353134</v>
      </c>
      <c r="K130" s="226">
        <v>0.134038571759338</v>
      </c>
      <c r="L130" s="212">
        <v>921466</v>
      </c>
      <c r="M130" s="226">
        <v>0.34975954330308201</v>
      </c>
      <c r="N130" s="212">
        <v>406612</v>
      </c>
      <c r="O130" s="226">
        <v>0.15433714040621399</v>
      </c>
      <c r="P130" s="216">
        <v>2000956</v>
      </c>
    </row>
    <row r="131" spans="1:16" ht="15">
      <c r="A131" s="209">
        <v>79</v>
      </c>
      <c r="B131" s="210" t="s">
        <v>41</v>
      </c>
      <c r="C131" s="225">
        <v>56505</v>
      </c>
      <c r="D131" s="212">
        <v>1057</v>
      </c>
      <c r="E131" s="226">
        <v>1.87063091761791E-2</v>
      </c>
      <c r="F131" s="212">
        <v>1588</v>
      </c>
      <c r="G131" s="226">
        <v>2.8103707636492298E-2</v>
      </c>
      <c r="H131" s="212">
        <v>1847</v>
      </c>
      <c r="I131" s="226">
        <v>3.2687372798867402E-2</v>
      </c>
      <c r="J131" s="212">
        <v>4684</v>
      </c>
      <c r="K131" s="226">
        <v>8.2895318998318701E-2</v>
      </c>
      <c r="L131" s="212">
        <v>11446</v>
      </c>
      <c r="M131" s="226">
        <v>0.20256614458897401</v>
      </c>
      <c r="N131" s="212">
        <v>4552</v>
      </c>
      <c r="O131" s="226">
        <v>8.0559242544907497E-2</v>
      </c>
      <c r="P131" s="216">
        <v>25174</v>
      </c>
    </row>
    <row r="132" spans="1:16" ht="15">
      <c r="A132" s="209">
        <v>88</v>
      </c>
      <c r="B132" s="210" t="s">
        <v>45</v>
      </c>
      <c r="C132" s="225">
        <v>570329</v>
      </c>
      <c r="D132" s="212">
        <v>15453</v>
      </c>
      <c r="E132" s="226">
        <v>2.7094887336958098E-2</v>
      </c>
      <c r="F132" s="212">
        <v>21397</v>
      </c>
      <c r="G132" s="226">
        <v>3.7516941975596498E-2</v>
      </c>
      <c r="H132" s="212">
        <v>24056</v>
      </c>
      <c r="I132" s="226">
        <v>4.2179163254893202E-2</v>
      </c>
      <c r="J132" s="212">
        <v>62367</v>
      </c>
      <c r="K132" s="226">
        <v>0.10935267187886299</v>
      </c>
      <c r="L132" s="212">
        <v>159152</v>
      </c>
      <c r="M132" s="226">
        <v>0.27905296767304499</v>
      </c>
      <c r="N132" s="212">
        <v>59282</v>
      </c>
      <c r="O132" s="226">
        <v>0.10394351330547801</v>
      </c>
      <c r="P132" s="216">
        <v>341707</v>
      </c>
    </row>
    <row r="133" spans="1:16" ht="15">
      <c r="A133" s="209">
        <v>129</v>
      </c>
      <c r="B133" s="210" t="s">
        <v>947</v>
      </c>
      <c r="C133" s="225">
        <v>86667</v>
      </c>
      <c r="D133" s="212">
        <v>2953</v>
      </c>
      <c r="E133" s="226">
        <v>3.4072945873285097E-2</v>
      </c>
      <c r="F133" s="212">
        <v>4082</v>
      </c>
      <c r="G133" s="226">
        <v>4.7099818846850598E-2</v>
      </c>
      <c r="H133" s="212">
        <v>4399</v>
      </c>
      <c r="I133" s="226">
        <v>5.0757497086549697E-2</v>
      </c>
      <c r="J133" s="212">
        <v>12183</v>
      </c>
      <c r="K133" s="226">
        <v>0.14057253625947599</v>
      </c>
      <c r="L133" s="212">
        <v>34028</v>
      </c>
      <c r="M133" s="226">
        <v>0.39262925911823399</v>
      </c>
      <c r="N133" s="212">
        <v>14562</v>
      </c>
      <c r="O133" s="226">
        <v>0.168022430682959</v>
      </c>
      <c r="P133" s="216">
        <v>72207</v>
      </c>
    </row>
    <row r="134" spans="1:16" ht="15">
      <c r="A134" s="209">
        <v>212</v>
      </c>
      <c r="B134" s="210" t="s">
        <v>90</v>
      </c>
      <c r="C134" s="225">
        <v>84787</v>
      </c>
      <c r="D134" s="212">
        <v>1834</v>
      </c>
      <c r="E134" s="226">
        <v>2.16306745137816E-2</v>
      </c>
      <c r="F134" s="212">
        <v>2738</v>
      </c>
      <c r="G134" s="226">
        <v>3.2292686378808097E-2</v>
      </c>
      <c r="H134" s="212">
        <v>3049</v>
      </c>
      <c r="I134" s="226">
        <v>3.5960701522639103E-2</v>
      </c>
      <c r="J134" s="212">
        <v>7930</v>
      </c>
      <c r="K134" s="226">
        <v>9.35284890372345E-2</v>
      </c>
      <c r="L134" s="212">
        <v>22786</v>
      </c>
      <c r="M134" s="226">
        <v>0.26874402915541301</v>
      </c>
      <c r="N134" s="212">
        <v>10478</v>
      </c>
      <c r="O134" s="226">
        <v>0.12358026584264099</v>
      </c>
      <c r="P134" s="216">
        <v>48815</v>
      </c>
    </row>
    <row r="135" spans="1:16" ht="15">
      <c r="A135" s="209">
        <v>266</v>
      </c>
      <c r="B135" s="210" t="s">
        <v>104</v>
      </c>
      <c r="C135" s="225">
        <v>250012</v>
      </c>
      <c r="D135" s="212">
        <v>5820</v>
      </c>
      <c r="E135" s="226">
        <v>2.3278882613634502E-2</v>
      </c>
      <c r="F135" s="212">
        <v>8502</v>
      </c>
      <c r="G135" s="226">
        <v>3.4006367694350698E-2</v>
      </c>
      <c r="H135" s="212">
        <v>9959</v>
      </c>
      <c r="I135" s="226">
        <v>3.9834087963777701E-2</v>
      </c>
      <c r="J135" s="212">
        <v>24385</v>
      </c>
      <c r="K135" s="226">
        <v>9.7535318304721397E-2</v>
      </c>
      <c r="L135" s="212">
        <v>82618</v>
      </c>
      <c r="M135" s="226">
        <v>0.330456138105371</v>
      </c>
      <c r="N135" s="212">
        <v>51523</v>
      </c>
      <c r="O135" s="226">
        <v>0.206082108058813</v>
      </c>
      <c r="P135" s="216">
        <v>182807</v>
      </c>
    </row>
    <row r="136" spans="1:16" ht="15">
      <c r="A136" s="209">
        <v>308</v>
      </c>
      <c r="B136" s="210" t="s">
        <v>112</v>
      </c>
      <c r="C136" s="225">
        <v>56312</v>
      </c>
      <c r="D136" s="212">
        <v>1601</v>
      </c>
      <c r="E136" s="226">
        <v>2.84308850689018E-2</v>
      </c>
      <c r="F136" s="212">
        <v>2165</v>
      </c>
      <c r="G136" s="226">
        <v>3.8446512288677397E-2</v>
      </c>
      <c r="H136" s="212">
        <v>2515</v>
      </c>
      <c r="I136" s="226">
        <v>4.4661883790311101E-2</v>
      </c>
      <c r="J136" s="212">
        <v>6305</v>
      </c>
      <c r="K136" s="226">
        <v>0.111965478050859</v>
      </c>
      <c r="L136" s="212">
        <v>17405</v>
      </c>
      <c r="M136" s="226">
        <v>0.30908154567410101</v>
      </c>
      <c r="N136" s="212">
        <v>7156</v>
      </c>
      <c r="O136" s="226">
        <v>0.12707770990197501</v>
      </c>
      <c r="P136" s="216">
        <v>37147</v>
      </c>
    </row>
    <row r="137" spans="1:16" ht="15">
      <c r="A137" s="209">
        <v>360</v>
      </c>
      <c r="B137" s="210" t="s">
        <v>948</v>
      </c>
      <c r="C137" s="225">
        <v>301428</v>
      </c>
      <c r="D137" s="212">
        <v>9596</v>
      </c>
      <c r="E137" s="226">
        <v>3.1835131441007497E-2</v>
      </c>
      <c r="F137" s="212">
        <v>13717</v>
      </c>
      <c r="G137" s="226">
        <v>4.5506721339756098E-2</v>
      </c>
      <c r="H137" s="212">
        <v>15356</v>
      </c>
      <c r="I137" s="226">
        <v>5.0944172406014003E-2</v>
      </c>
      <c r="J137" s="212">
        <v>41464</v>
      </c>
      <c r="K137" s="226">
        <v>0.13755855461337399</v>
      </c>
      <c r="L137" s="212">
        <v>113887</v>
      </c>
      <c r="M137" s="226">
        <v>0.37782488687182297</v>
      </c>
      <c r="N137" s="212">
        <v>49287</v>
      </c>
      <c r="O137" s="226">
        <v>0.16351168438234001</v>
      </c>
      <c r="P137" s="216">
        <v>243307</v>
      </c>
    </row>
    <row r="138" spans="1:16" ht="15">
      <c r="A138" s="209">
        <v>380</v>
      </c>
      <c r="B138" s="210" t="s">
        <v>139</v>
      </c>
      <c r="C138" s="225">
        <v>78143</v>
      </c>
      <c r="D138" s="212">
        <v>1821</v>
      </c>
      <c r="E138" s="226">
        <v>2.3303430889523101E-2</v>
      </c>
      <c r="F138" s="212">
        <v>2674</v>
      </c>
      <c r="G138" s="226">
        <v>3.4219315869623602E-2</v>
      </c>
      <c r="H138" s="212">
        <v>2889</v>
      </c>
      <c r="I138" s="226">
        <v>3.6970681954877599E-2</v>
      </c>
      <c r="J138" s="212">
        <v>7550</v>
      </c>
      <c r="K138" s="226">
        <v>9.6617739272871497E-2</v>
      </c>
      <c r="L138" s="212">
        <v>22365</v>
      </c>
      <c r="M138" s="226">
        <v>0.28620605812420802</v>
      </c>
      <c r="N138" s="212">
        <v>8794</v>
      </c>
      <c r="O138" s="226">
        <v>0.11253727141266701</v>
      </c>
      <c r="P138" s="216">
        <v>46093</v>
      </c>
    </row>
    <row r="139" spans="1:16" ht="15">
      <c r="A139" s="209">
        <v>631</v>
      </c>
      <c r="B139" s="210" t="s">
        <v>185</v>
      </c>
      <c r="C139" s="225">
        <v>90253</v>
      </c>
      <c r="D139" s="212">
        <v>3190</v>
      </c>
      <c r="E139" s="226">
        <v>3.5345085481923E-2</v>
      </c>
      <c r="F139" s="212">
        <v>3968</v>
      </c>
      <c r="G139" s="226">
        <v>4.3965297552435903E-2</v>
      </c>
      <c r="H139" s="212">
        <v>4013</v>
      </c>
      <c r="I139" s="226">
        <v>4.44638959369772E-2</v>
      </c>
      <c r="J139" s="212">
        <v>11108</v>
      </c>
      <c r="K139" s="226">
        <v>0.123076241232978</v>
      </c>
      <c r="L139" s="212">
        <v>39592</v>
      </c>
      <c r="M139" s="226">
        <v>0.43867793868347899</v>
      </c>
      <c r="N139" s="212">
        <v>16649</v>
      </c>
      <c r="O139" s="226">
        <v>0.18447032231615601</v>
      </c>
      <c r="P139" s="216">
        <v>78520</v>
      </c>
    </row>
    <row r="140" spans="1:16">
      <c r="B140" s="228"/>
    </row>
    <row r="141" spans="1:16">
      <c r="A141" s="229" t="s">
        <v>541</v>
      </c>
      <c r="B141" s="911" t="s">
        <v>972</v>
      </c>
      <c r="C141" s="912"/>
      <c r="D141" s="912"/>
      <c r="E141" s="220" t="s">
        <v>509</v>
      </c>
      <c r="F141" s="230"/>
      <c r="G141" s="230"/>
      <c r="H141" s="230"/>
      <c r="I141" s="230"/>
      <c r="J141" s="230"/>
      <c r="K141" s="230"/>
      <c r="L141" s="230"/>
      <c r="M141" s="231"/>
      <c r="O141" s="232"/>
    </row>
    <row r="142" spans="1:16">
      <c r="A142" s="177" t="s">
        <v>544</v>
      </c>
      <c r="B142" s="803" t="s">
        <v>545</v>
      </c>
      <c r="C142" s="804"/>
      <c r="D142" s="804"/>
      <c r="E142" s="804"/>
      <c r="F142" s="804"/>
      <c r="G142" s="804"/>
      <c r="H142" s="804"/>
      <c r="I142" s="804"/>
      <c r="J142" s="804"/>
      <c r="K142" s="804"/>
      <c r="L142" s="804"/>
      <c r="M142" s="842"/>
      <c r="N142" s="232"/>
      <c r="O142" s="232"/>
    </row>
    <row r="143" spans="1:16">
      <c r="A143" s="191" t="s">
        <v>546</v>
      </c>
      <c r="B143" s="803" t="s">
        <v>866</v>
      </c>
      <c r="C143" s="804" t="s">
        <v>886</v>
      </c>
      <c r="D143" s="804"/>
      <c r="E143" s="804"/>
      <c r="F143" s="804"/>
      <c r="G143" s="804"/>
      <c r="H143" s="804"/>
      <c r="I143" s="804"/>
      <c r="J143" s="804"/>
      <c r="K143" s="804"/>
      <c r="L143" s="804"/>
      <c r="M143" s="842"/>
      <c r="N143" s="232"/>
      <c r="O143" s="232"/>
    </row>
    <row r="144" spans="1:16">
      <c r="B144" s="221"/>
    </row>
  </sheetData>
  <sheetProtection autoFilter="0"/>
  <mergeCells count="9">
    <mergeCell ref="P2:P4"/>
    <mergeCell ref="D2:O3"/>
    <mergeCell ref="D1:O1"/>
    <mergeCell ref="B141:D141"/>
    <mergeCell ref="B142:M142"/>
    <mergeCell ref="B143:M143"/>
    <mergeCell ref="A2:A5"/>
    <mergeCell ref="B2:B4"/>
    <mergeCell ref="C2:C4"/>
  </mergeCells>
  <hyperlinks>
    <hyperlink ref="Q1" location="INDICE!B2" display="Indice" xr:uid="{00000000-0004-0000-1600-000000000000}"/>
  </hyperlinks>
  <pageMargins left="0.75" right="0.75" top="1" bottom="1" header="0" footer="0"/>
  <pageSetup orientation="portrait"/>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G144"/>
  <sheetViews>
    <sheetView showGridLines="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1.28515625" style="24" customWidth="1"/>
    <col min="2" max="2" width="20.140625" style="193" customWidth="1"/>
    <col min="3" max="3" width="11.42578125" style="24" customWidth="1"/>
    <col min="4" max="4" width="16.28515625" style="24" customWidth="1"/>
    <col min="5" max="5" width="6.7109375" style="194" customWidth="1"/>
    <col min="6" max="6" width="11.42578125" style="24" customWidth="1"/>
    <col min="7" max="7" width="6.7109375" style="194" customWidth="1"/>
    <col min="8" max="8" width="13.7109375" style="24" customWidth="1"/>
    <col min="9" max="9" width="6.7109375" style="194" customWidth="1"/>
    <col min="10" max="10" width="11.42578125" style="24" customWidth="1"/>
    <col min="11" max="11" width="8.28515625" style="194" customWidth="1"/>
    <col min="12" max="12" width="11.42578125" style="24" customWidth="1"/>
    <col min="13" max="13" width="6.7109375" style="194" customWidth="1"/>
    <col min="14" max="14" width="11.42578125" style="24" customWidth="1"/>
    <col min="15" max="15" width="6.7109375" style="194" customWidth="1"/>
    <col min="16" max="16" width="13.85546875" style="195" customWidth="1"/>
    <col min="17" max="17" width="11.42578125" style="24" customWidth="1"/>
    <col min="18" max="33" width="0" style="24" hidden="1" customWidth="1"/>
    <col min="34" max="16384" width="11.42578125" style="24" hidden="1"/>
  </cols>
  <sheetData>
    <row r="1" spans="1:33" ht="69" customHeight="1">
      <c r="A1" s="196"/>
      <c r="B1" s="196"/>
      <c r="C1" s="197"/>
      <c r="D1" s="993" t="s">
        <v>973</v>
      </c>
      <c r="E1" s="993"/>
      <c r="F1" s="993"/>
      <c r="G1" s="993"/>
      <c r="H1" s="993"/>
      <c r="I1" s="993"/>
      <c r="J1" s="993"/>
      <c r="K1" s="993"/>
      <c r="L1" s="993"/>
      <c r="M1" s="993"/>
      <c r="N1" s="993"/>
      <c r="O1" s="993"/>
      <c r="P1" s="167" t="s">
        <v>509</v>
      </c>
      <c r="Q1" s="168" t="s">
        <v>530</v>
      </c>
      <c r="AG1" s="217"/>
    </row>
    <row r="2" spans="1:33" ht="12.75" customHeight="1">
      <c r="A2" s="996" t="s">
        <v>904</v>
      </c>
      <c r="B2" s="997" t="s">
        <v>905</v>
      </c>
      <c r="C2" s="998" t="s">
        <v>524</v>
      </c>
      <c r="D2" s="1000" t="s">
        <v>951</v>
      </c>
      <c r="E2" s="1000"/>
      <c r="F2" s="1000"/>
      <c r="G2" s="1000"/>
      <c r="H2" s="1000"/>
      <c r="I2" s="1000"/>
      <c r="J2" s="1000"/>
      <c r="K2" s="1000"/>
      <c r="L2" s="1000"/>
      <c r="M2" s="1000"/>
      <c r="N2" s="1000"/>
      <c r="O2" s="1000"/>
      <c r="P2" s="1006" t="s">
        <v>974</v>
      </c>
    </row>
    <row r="3" spans="1:33" ht="12.75" customHeight="1">
      <c r="A3" s="996"/>
      <c r="B3" s="997"/>
      <c r="C3" s="998"/>
      <c r="D3" s="1000"/>
      <c r="E3" s="1000"/>
      <c r="F3" s="1000"/>
      <c r="G3" s="1000"/>
      <c r="H3" s="1000"/>
      <c r="I3" s="1000"/>
      <c r="J3" s="1000"/>
      <c r="K3" s="1000"/>
      <c r="L3" s="1000"/>
      <c r="M3" s="1000"/>
      <c r="N3" s="1000"/>
      <c r="O3" s="1000"/>
      <c r="P3" s="1006"/>
    </row>
    <row r="4" spans="1:33" ht="18.75" customHeight="1">
      <c r="A4" s="996"/>
      <c r="B4" s="997"/>
      <c r="C4" s="998"/>
      <c r="D4" s="199" t="s">
        <v>962</v>
      </c>
      <c r="E4" s="200" t="s">
        <v>688</v>
      </c>
      <c r="F4" s="199" t="s">
        <v>963</v>
      </c>
      <c r="G4" s="200" t="s">
        <v>688</v>
      </c>
      <c r="H4" s="199" t="s">
        <v>964</v>
      </c>
      <c r="I4" s="200" t="s">
        <v>688</v>
      </c>
      <c r="J4" s="199" t="s">
        <v>965</v>
      </c>
      <c r="K4" s="200" t="s">
        <v>688</v>
      </c>
      <c r="L4" s="199" t="s">
        <v>966</v>
      </c>
      <c r="M4" s="200" t="s">
        <v>688</v>
      </c>
      <c r="N4" s="199" t="s">
        <v>967</v>
      </c>
      <c r="O4" s="200" t="s">
        <v>688</v>
      </c>
      <c r="P4" s="1006"/>
    </row>
    <row r="5" spans="1:33" ht="20.25" customHeight="1">
      <c r="A5" s="996"/>
      <c r="B5" s="201" t="s">
        <v>928</v>
      </c>
      <c r="C5" s="202">
        <v>6951825</v>
      </c>
      <c r="D5" s="203">
        <v>2136</v>
      </c>
      <c r="E5" s="204">
        <v>1.98886385221326</v>
      </c>
      <c r="F5" s="203">
        <v>5021</v>
      </c>
      <c r="G5" s="204">
        <v>4.67513361515112</v>
      </c>
      <c r="H5" s="203">
        <v>6627</v>
      </c>
      <c r="I5" s="204">
        <v>6.1705059684537904</v>
      </c>
      <c r="J5" s="203">
        <v>8721</v>
      </c>
      <c r="K5" s="204">
        <v>8.1202629471684808</v>
      </c>
      <c r="L5" s="203">
        <v>43622</v>
      </c>
      <c r="M5" s="204">
        <v>40.6171437084489</v>
      </c>
      <c r="N5" s="203">
        <v>41271</v>
      </c>
      <c r="O5" s="204">
        <v>38.428089908564402</v>
      </c>
      <c r="P5" s="214">
        <v>107398</v>
      </c>
    </row>
    <row r="6" spans="1:33" ht="24.75" customHeight="1">
      <c r="A6" s="205">
        <v>1</v>
      </c>
      <c r="B6" s="206" t="s">
        <v>532</v>
      </c>
      <c r="C6" s="207">
        <v>112011</v>
      </c>
      <c r="D6" s="207">
        <v>40</v>
      </c>
      <c r="E6" s="208">
        <v>2.20143093010457</v>
      </c>
      <c r="F6" s="207">
        <v>76</v>
      </c>
      <c r="G6" s="208">
        <v>4.1827187671986801</v>
      </c>
      <c r="H6" s="207">
        <v>114</v>
      </c>
      <c r="I6" s="208">
        <v>6.2740781507980197</v>
      </c>
      <c r="J6" s="207">
        <v>140</v>
      </c>
      <c r="K6" s="208">
        <v>7.70500825536599</v>
      </c>
      <c r="L6" s="207">
        <v>922</v>
      </c>
      <c r="M6" s="208">
        <v>50.742982938910302</v>
      </c>
      <c r="N6" s="207">
        <v>525</v>
      </c>
      <c r="O6" s="208">
        <v>28.8937809576225</v>
      </c>
      <c r="P6" s="215">
        <v>1817</v>
      </c>
    </row>
    <row r="7" spans="1:33" ht="15">
      <c r="A7" s="209">
        <v>142</v>
      </c>
      <c r="B7" s="210" t="s">
        <v>67</v>
      </c>
      <c r="C7" s="211">
        <v>4850</v>
      </c>
      <c r="D7" s="212">
        <v>2</v>
      </c>
      <c r="E7" s="213">
        <v>2.5</v>
      </c>
      <c r="F7" s="212">
        <v>5</v>
      </c>
      <c r="G7" s="213">
        <v>6.25</v>
      </c>
      <c r="H7" s="212">
        <v>1</v>
      </c>
      <c r="I7" s="213">
        <v>1.25</v>
      </c>
      <c r="J7" s="212">
        <v>2</v>
      </c>
      <c r="K7" s="213">
        <v>2.5</v>
      </c>
      <c r="L7" s="212">
        <v>29</v>
      </c>
      <c r="M7" s="213">
        <v>36.25</v>
      </c>
      <c r="N7" s="212">
        <v>41</v>
      </c>
      <c r="O7" s="213">
        <v>51.25</v>
      </c>
      <c r="P7" s="216">
        <v>80</v>
      </c>
    </row>
    <row r="8" spans="1:33" ht="15">
      <c r="A8" s="209">
        <v>425</v>
      </c>
      <c r="B8" s="210" t="s">
        <v>147</v>
      </c>
      <c r="C8" s="211">
        <v>8785</v>
      </c>
      <c r="D8" s="212">
        <v>1</v>
      </c>
      <c r="E8" s="213">
        <v>0.62893081761006298</v>
      </c>
      <c r="F8" s="212">
        <v>8</v>
      </c>
      <c r="G8" s="213">
        <v>5.0314465408805003</v>
      </c>
      <c r="H8" s="212">
        <v>5</v>
      </c>
      <c r="I8" s="213">
        <v>3.1446540880503102</v>
      </c>
      <c r="J8" s="212">
        <v>9</v>
      </c>
      <c r="K8" s="213">
        <v>5.6603773584905701</v>
      </c>
      <c r="L8" s="212">
        <v>86</v>
      </c>
      <c r="M8" s="213">
        <v>54.088050314465399</v>
      </c>
      <c r="N8" s="212">
        <v>50</v>
      </c>
      <c r="O8" s="213">
        <v>31.4465408805031</v>
      </c>
      <c r="P8" s="216">
        <v>159</v>
      </c>
    </row>
    <row r="9" spans="1:33" ht="15">
      <c r="A9" s="209">
        <v>579</v>
      </c>
      <c r="B9" s="210" t="s">
        <v>171</v>
      </c>
      <c r="C9" s="211">
        <v>42468</v>
      </c>
      <c r="D9" s="212">
        <v>27</v>
      </c>
      <c r="E9" s="213">
        <v>3.8516405135520699</v>
      </c>
      <c r="F9" s="212">
        <v>38</v>
      </c>
      <c r="G9" s="213">
        <v>5.4208273894436498</v>
      </c>
      <c r="H9" s="212">
        <v>55</v>
      </c>
      <c r="I9" s="213">
        <v>7.8459343794579199</v>
      </c>
      <c r="J9" s="212">
        <v>61</v>
      </c>
      <c r="K9" s="213">
        <v>8.7018544935805995</v>
      </c>
      <c r="L9" s="212">
        <v>270</v>
      </c>
      <c r="M9" s="213">
        <v>38.516405135520699</v>
      </c>
      <c r="N9" s="212">
        <v>250</v>
      </c>
      <c r="O9" s="213">
        <v>35.663338088445101</v>
      </c>
      <c r="P9" s="216">
        <v>701</v>
      </c>
    </row>
    <row r="10" spans="1:33" ht="15">
      <c r="A10" s="209">
        <v>585</v>
      </c>
      <c r="B10" s="210" t="s">
        <v>173</v>
      </c>
      <c r="C10" s="211">
        <v>15350</v>
      </c>
      <c r="D10" s="212">
        <v>3</v>
      </c>
      <c r="E10" s="213">
        <v>1.09489051094891</v>
      </c>
      <c r="F10" s="212">
        <v>4</v>
      </c>
      <c r="G10" s="213">
        <v>1.4598540145985399</v>
      </c>
      <c r="H10" s="212">
        <v>20</v>
      </c>
      <c r="I10" s="213">
        <v>7.2992700729926998</v>
      </c>
      <c r="J10" s="212">
        <v>19</v>
      </c>
      <c r="K10" s="213">
        <v>6.9343065693430699</v>
      </c>
      <c r="L10" s="212">
        <v>165</v>
      </c>
      <c r="M10" s="213">
        <v>60.218978102189801</v>
      </c>
      <c r="N10" s="212">
        <v>63</v>
      </c>
      <c r="O10" s="213">
        <v>22.992700729927002</v>
      </c>
      <c r="P10" s="216">
        <v>274</v>
      </c>
    </row>
    <row r="11" spans="1:33" ht="15">
      <c r="A11" s="209">
        <v>591</v>
      </c>
      <c r="B11" s="210" t="s">
        <v>175</v>
      </c>
      <c r="C11" s="211">
        <v>19688</v>
      </c>
      <c r="D11" s="212">
        <v>5</v>
      </c>
      <c r="E11" s="213">
        <v>1.77935943060498</v>
      </c>
      <c r="F11" s="212">
        <v>9</v>
      </c>
      <c r="G11" s="213">
        <v>3.2028469750889701</v>
      </c>
      <c r="H11" s="212">
        <v>13</v>
      </c>
      <c r="I11" s="213">
        <v>4.6263345195729499</v>
      </c>
      <c r="J11" s="212">
        <v>25</v>
      </c>
      <c r="K11" s="213">
        <v>8.8967971530249095</v>
      </c>
      <c r="L11" s="212">
        <v>178</v>
      </c>
      <c r="M11" s="213">
        <v>63.345195729537402</v>
      </c>
      <c r="N11" s="212">
        <v>51</v>
      </c>
      <c r="O11" s="213">
        <v>18.149466192170799</v>
      </c>
      <c r="P11" s="216">
        <v>281</v>
      </c>
    </row>
    <row r="12" spans="1:33" ht="15">
      <c r="A12" s="209">
        <v>893</v>
      </c>
      <c r="B12" s="210" t="s">
        <v>265</v>
      </c>
      <c r="C12" s="211">
        <v>20870</v>
      </c>
      <c r="D12" s="212">
        <v>2</v>
      </c>
      <c r="E12" s="213">
        <v>0.62111801242235998</v>
      </c>
      <c r="F12" s="212">
        <v>12</v>
      </c>
      <c r="G12" s="213">
        <v>3.7267080745341601</v>
      </c>
      <c r="H12" s="212">
        <v>20</v>
      </c>
      <c r="I12" s="213">
        <v>6.2111801242236</v>
      </c>
      <c r="J12" s="212">
        <v>24</v>
      </c>
      <c r="K12" s="213">
        <v>7.4534161490683202</v>
      </c>
      <c r="L12" s="212">
        <v>194</v>
      </c>
      <c r="M12" s="213">
        <v>60.248447204968897</v>
      </c>
      <c r="N12" s="212">
        <v>70</v>
      </c>
      <c r="O12" s="213">
        <v>21.739130434782599</v>
      </c>
      <c r="P12" s="216">
        <v>322</v>
      </c>
    </row>
    <row r="13" spans="1:33">
      <c r="A13" s="205">
        <v>2</v>
      </c>
      <c r="B13" s="206" t="s">
        <v>533</v>
      </c>
      <c r="C13" s="207">
        <v>270335</v>
      </c>
      <c r="D13" s="207">
        <v>129</v>
      </c>
      <c r="E13" s="208">
        <v>3.0453257790368302</v>
      </c>
      <c r="F13" s="207">
        <v>212</v>
      </c>
      <c r="G13" s="208">
        <v>5.0047214353163403</v>
      </c>
      <c r="H13" s="207">
        <v>328</v>
      </c>
      <c r="I13" s="208">
        <v>7.7431539187913101</v>
      </c>
      <c r="J13" s="207">
        <v>429</v>
      </c>
      <c r="K13" s="208">
        <v>10.1274787535411</v>
      </c>
      <c r="L13" s="207">
        <v>2042</v>
      </c>
      <c r="M13" s="208">
        <v>48.205854579792302</v>
      </c>
      <c r="N13" s="207">
        <v>1096</v>
      </c>
      <c r="O13" s="208">
        <v>25.8734655335222</v>
      </c>
      <c r="P13" s="215">
        <v>4236</v>
      </c>
    </row>
    <row r="14" spans="1:33" ht="15">
      <c r="A14" s="209">
        <v>120</v>
      </c>
      <c r="B14" s="210" t="s">
        <v>57</v>
      </c>
      <c r="C14" s="211">
        <v>31368</v>
      </c>
      <c r="D14" s="212">
        <v>2</v>
      </c>
      <c r="E14" s="213">
        <v>0.54347826086956497</v>
      </c>
      <c r="F14" s="212">
        <v>6</v>
      </c>
      <c r="G14" s="213">
        <v>1.6304347826087</v>
      </c>
      <c r="H14" s="212">
        <v>10</v>
      </c>
      <c r="I14" s="213">
        <v>2.7173913043478302</v>
      </c>
      <c r="J14" s="212">
        <v>24</v>
      </c>
      <c r="K14" s="213">
        <v>6.5217391304347796</v>
      </c>
      <c r="L14" s="212">
        <v>233</v>
      </c>
      <c r="M14" s="213">
        <v>63.315217391304301</v>
      </c>
      <c r="N14" s="212">
        <v>93</v>
      </c>
      <c r="O14" s="213">
        <v>25.271739130434799</v>
      </c>
      <c r="P14" s="216">
        <v>368</v>
      </c>
    </row>
    <row r="15" spans="1:33" ht="15">
      <c r="A15" s="209">
        <v>154</v>
      </c>
      <c r="B15" s="210" t="s">
        <v>77</v>
      </c>
      <c r="C15" s="211">
        <v>98488</v>
      </c>
      <c r="D15" s="212">
        <v>88</v>
      </c>
      <c r="E15" s="213">
        <v>4.6883324453915796</v>
      </c>
      <c r="F15" s="212">
        <v>142</v>
      </c>
      <c r="G15" s="213">
        <v>7.5652637187000504</v>
      </c>
      <c r="H15" s="212">
        <v>195</v>
      </c>
      <c r="I15" s="213">
        <v>10.388918486947301</v>
      </c>
      <c r="J15" s="212">
        <v>231</v>
      </c>
      <c r="K15" s="213">
        <v>12.3068726691529</v>
      </c>
      <c r="L15" s="212">
        <v>672</v>
      </c>
      <c r="M15" s="213">
        <v>35.801811401172102</v>
      </c>
      <c r="N15" s="212">
        <v>549</v>
      </c>
      <c r="O15" s="213">
        <v>29.248801278636101</v>
      </c>
      <c r="P15" s="216">
        <v>1877</v>
      </c>
    </row>
    <row r="16" spans="1:33" ht="15">
      <c r="A16" s="209">
        <v>250</v>
      </c>
      <c r="B16" s="210" t="s">
        <v>99</v>
      </c>
      <c r="C16" s="211">
        <v>56681</v>
      </c>
      <c r="D16" s="212">
        <v>17</v>
      </c>
      <c r="E16" s="213">
        <v>2.3709902370990199</v>
      </c>
      <c r="F16" s="212">
        <v>25</v>
      </c>
      <c r="G16" s="213">
        <v>3.48675034867503</v>
      </c>
      <c r="H16" s="212">
        <v>49</v>
      </c>
      <c r="I16" s="213">
        <v>6.8340306834030704</v>
      </c>
      <c r="J16" s="212">
        <v>78</v>
      </c>
      <c r="K16" s="213">
        <v>10.878661087866099</v>
      </c>
      <c r="L16" s="212">
        <v>382</v>
      </c>
      <c r="M16" s="213">
        <v>53.277545327754503</v>
      </c>
      <c r="N16" s="212">
        <v>166</v>
      </c>
      <c r="O16" s="213">
        <v>23.152022315202199</v>
      </c>
      <c r="P16" s="216">
        <v>717</v>
      </c>
    </row>
    <row r="17" spans="1:16" ht="15">
      <c r="A17" s="209">
        <v>495</v>
      </c>
      <c r="B17" s="210" t="s">
        <v>161</v>
      </c>
      <c r="C17" s="211">
        <v>28100</v>
      </c>
      <c r="D17" s="212">
        <v>9</v>
      </c>
      <c r="E17" s="213">
        <v>2.3136246786632402</v>
      </c>
      <c r="F17" s="212">
        <v>9</v>
      </c>
      <c r="G17" s="213">
        <v>2.3136246786632402</v>
      </c>
      <c r="H17" s="212">
        <v>22</v>
      </c>
      <c r="I17" s="213">
        <v>5.6555269922879203</v>
      </c>
      <c r="J17" s="212">
        <v>26</v>
      </c>
      <c r="K17" s="213">
        <v>6.6838046272493603</v>
      </c>
      <c r="L17" s="212">
        <v>237</v>
      </c>
      <c r="M17" s="213">
        <v>60.925449871465297</v>
      </c>
      <c r="N17" s="212">
        <v>86</v>
      </c>
      <c r="O17" s="213">
        <v>22.107969151671</v>
      </c>
      <c r="P17" s="216">
        <v>389</v>
      </c>
    </row>
    <row r="18" spans="1:16" ht="15">
      <c r="A18" s="209">
        <v>790</v>
      </c>
      <c r="B18" s="210" t="s">
        <v>234</v>
      </c>
      <c r="C18" s="211">
        <v>29306</v>
      </c>
      <c r="D18" s="212">
        <v>9</v>
      </c>
      <c r="E18" s="213">
        <v>1.9955654101995599</v>
      </c>
      <c r="F18" s="212">
        <v>15</v>
      </c>
      <c r="G18" s="213">
        <v>3.32594235033259</v>
      </c>
      <c r="H18" s="212">
        <v>22</v>
      </c>
      <c r="I18" s="213">
        <v>4.8780487804878003</v>
      </c>
      <c r="J18" s="212">
        <v>38</v>
      </c>
      <c r="K18" s="213">
        <v>8.4257206208425703</v>
      </c>
      <c r="L18" s="212">
        <v>290</v>
      </c>
      <c r="M18" s="213">
        <v>64.301552106430194</v>
      </c>
      <c r="N18" s="212">
        <v>77</v>
      </c>
      <c r="O18" s="213">
        <v>17.0731707317073</v>
      </c>
      <c r="P18" s="216">
        <v>451</v>
      </c>
    </row>
    <row r="19" spans="1:16" ht="15">
      <c r="A19" s="209">
        <v>895</v>
      </c>
      <c r="B19" s="210" t="s">
        <v>267</v>
      </c>
      <c r="C19" s="211">
        <v>26392</v>
      </c>
      <c r="D19" s="212">
        <v>4</v>
      </c>
      <c r="E19" s="213">
        <v>0.92165898617511499</v>
      </c>
      <c r="F19" s="212">
        <v>15</v>
      </c>
      <c r="G19" s="213">
        <v>3.4562211981566802</v>
      </c>
      <c r="H19" s="212">
        <v>30</v>
      </c>
      <c r="I19" s="213">
        <v>6.9124423963133603</v>
      </c>
      <c r="J19" s="212">
        <v>32</v>
      </c>
      <c r="K19" s="213">
        <v>7.3732718894009199</v>
      </c>
      <c r="L19" s="212">
        <v>228</v>
      </c>
      <c r="M19" s="213">
        <v>52.534562211981601</v>
      </c>
      <c r="N19" s="212">
        <v>125</v>
      </c>
      <c r="O19" s="213">
        <v>28.801843317972299</v>
      </c>
      <c r="P19" s="216">
        <v>434</v>
      </c>
    </row>
    <row r="20" spans="1:16">
      <c r="A20" s="205">
        <v>3</v>
      </c>
      <c r="B20" s="206" t="s">
        <v>699</v>
      </c>
      <c r="C20" s="207">
        <v>546872</v>
      </c>
      <c r="D20" s="207">
        <v>362</v>
      </c>
      <c r="E20" s="208">
        <v>3.6807320793085898</v>
      </c>
      <c r="F20" s="207">
        <v>504</v>
      </c>
      <c r="G20" s="208">
        <v>5.12455516014235</v>
      </c>
      <c r="H20" s="207">
        <v>918</v>
      </c>
      <c r="I20" s="208">
        <v>9.3340111845449893</v>
      </c>
      <c r="J20" s="207">
        <v>1126</v>
      </c>
      <c r="K20" s="208">
        <v>11.4489069649212</v>
      </c>
      <c r="L20" s="207">
        <v>5000</v>
      </c>
      <c r="M20" s="208">
        <v>50.838840874428101</v>
      </c>
      <c r="N20" s="207">
        <v>1925</v>
      </c>
      <c r="O20" s="208">
        <v>19.572953736654799</v>
      </c>
      <c r="P20" s="215">
        <v>9835</v>
      </c>
    </row>
    <row r="21" spans="1:16" ht="15">
      <c r="A21" s="209">
        <v>45</v>
      </c>
      <c r="B21" s="210" t="s">
        <v>32</v>
      </c>
      <c r="C21" s="211">
        <v>132328</v>
      </c>
      <c r="D21" s="212">
        <v>85</v>
      </c>
      <c r="E21" s="213">
        <v>4.06115623506928</v>
      </c>
      <c r="F21" s="212">
        <v>120</v>
      </c>
      <c r="G21" s="213">
        <v>5.7333970377448598</v>
      </c>
      <c r="H21" s="212">
        <v>238</v>
      </c>
      <c r="I21" s="213">
        <v>11.371237458194001</v>
      </c>
      <c r="J21" s="212">
        <v>246</v>
      </c>
      <c r="K21" s="213">
        <v>11.753463927377</v>
      </c>
      <c r="L21" s="212">
        <v>965</v>
      </c>
      <c r="M21" s="213">
        <v>46.106067845198297</v>
      </c>
      <c r="N21" s="212">
        <v>439</v>
      </c>
      <c r="O21" s="213">
        <v>20.9746774964166</v>
      </c>
      <c r="P21" s="216">
        <v>2093</v>
      </c>
    </row>
    <row r="22" spans="1:16" ht="15">
      <c r="A22" s="209">
        <v>51</v>
      </c>
      <c r="B22" s="210" t="s">
        <v>35</v>
      </c>
      <c r="C22" s="211">
        <v>32478</v>
      </c>
      <c r="D22" s="212">
        <v>10</v>
      </c>
      <c r="E22" s="213">
        <v>1.5873015873015901</v>
      </c>
      <c r="F22" s="212">
        <v>14</v>
      </c>
      <c r="G22" s="213">
        <v>2.2222222222222201</v>
      </c>
      <c r="H22" s="212">
        <v>34</v>
      </c>
      <c r="I22" s="213">
        <v>5.3968253968253999</v>
      </c>
      <c r="J22" s="212">
        <v>56</v>
      </c>
      <c r="K22" s="213">
        <v>8.8888888888888893</v>
      </c>
      <c r="L22" s="212">
        <v>309</v>
      </c>
      <c r="M22" s="213">
        <v>49.047619047619001</v>
      </c>
      <c r="N22" s="212">
        <v>207</v>
      </c>
      <c r="O22" s="213">
        <v>32.857142857142897</v>
      </c>
      <c r="P22" s="216">
        <v>630</v>
      </c>
    </row>
    <row r="23" spans="1:16" ht="15">
      <c r="A23" s="209">
        <v>147</v>
      </c>
      <c r="B23" s="210" t="s">
        <v>71</v>
      </c>
      <c r="C23" s="211">
        <v>52540</v>
      </c>
      <c r="D23" s="212">
        <v>24</v>
      </c>
      <c r="E23" s="213">
        <v>4.4943820224719104</v>
      </c>
      <c r="F23" s="212">
        <v>24</v>
      </c>
      <c r="G23" s="213">
        <v>4.4943820224719104</v>
      </c>
      <c r="H23" s="212">
        <v>64</v>
      </c>
      <c r="I23" s="213">
        <v>11.9850187265918</v>
      </c>
      <c r="J23" s="212">
        <v>65</v>
      </c>
      <c r="K23" s="213">
        <v>12.1722846441948</v>
      </c>
      <c r="L23" s="212">
        <v>268</v>
      </c>
      <c r="M23" s="213">
        <v>50.187265917603</v>
      </c>
      <c r="N23" s="212">
        <v>89</v>
      </c>
      <c r="O23" s="213">
        <v>16.6666666666667</v>
      </c>
      <c r="P23" s="216">
        <v>534</v>
      </c>
    </row>
    <row r="24" spans="1:16" ht="15">
      <c r="A24" s="209">
        <v>172</v>
      </c>
      <c r="B24" s="210" t="s">
        <v>79</v>
      </c>
      <c r="C24" s="211">
        <v>62675</v>
      </c>
      <c r="D24" s="212">
        <v>30</v>
      </c>
      <c r="E24" s="213">
        <v>3.6319612590799002</v>
      </c>
      <c r="F24" s="212">
        <v>48</v>
      </c>
      <c r="G24" s="213">
        <v>5.8111380145278497</v>
      </c>
      <c r="H24" s="212">
        <v>84</v>
      </c>
      <c r="I24" s="213">
        <v>10.1694915254237</v>
      </c>
      <c r="J24" s="212">
        <v>101</v>
      </c>
      <c r="K24" s="213">
        <v>12.227602905569</v>
      </c>
      <c r="L24" s="212">
        <v>400</v>
      </c>
      <c r="M24" s="213">
        <v>48.426150121065398</v>
      </c>
      <c r="N24" s="212">
        <v>163</v>
      </c>
      <c r="O24" s="213">
        <v>19.733656174334101</v>
      </c>
      <c r="P24" s="216">
        <v>826</v>
      </c>
    </row>
    <row r="25" spans="1:16" ht="15">
      <c r="A25" s="209">
        <v>475</v>
      </c>
      <c r="B25" s="210" t="s">
        <v>153</v>
      </c>
      <c r="C25" s="211">
        <v>5332</v>
      </c>
      <c r="D25" s="212">
        <v>4</v>
      </c>
      <c r="E25" s="213">
        <v>4.5977011494252897</v>
      </c>
      <c r="F25" s="212">
        <v>6</v>
      </c>
      <c r="G25" s="213">
        <v>6.8965517241379297</v>
      </c>
      <c r="H25" s="212">
        <v>12</v>
      </c>
      <c r="I25" s="213">
        <v>13.7931034482759</v>
      </c>
      <c r="J25" s="212">
        <v>13</v>
      </c>
      <c r="K25" s="213">
        <v>14.9425287356322</v>
      </c>
      <c r="L25" s="212">
        <v>39</v>
      </c>
      <c r="M25" s="213">
        <v>44.827586206896598</v>
      </c>
      <c r="N25" s="212">
        <v>13</v>
      </c>
      <c r="O25" s="213">
        <v>14.9425287356322</v>
      </c>
      <c r="P25" s="216">
        <v>87</v>
      </c>
    </row>
    <row r="26" spans="1:16" ht="15">
      <c r="A26" s="209">
        <v>480</v>
      </c>
      <c r="B26" s="210" t="s">
        <v>155</v>
      </c>
      <c r="C26" s="211">
        <v>15148</v>
      </c>
      <c r="D26" s="212">
        <v>6</v>
      </c>
      <c r="E26" s="213">
        <v>1.99335548172757</v>
      </c>
      <c r="F26" s="212">
        <v>18</v>
      </c>
      <c r="G26" s="213">
        <v>5.9800664451827199</v>
      </c>
      <c r="H26" s="212">
        <v>22</v>
      </c>
      <c r="I26" s="213">
        <v>7.3089700996677696</v>
      </c>
      <c r="J26" s="212">
        <v>37</v>
      </c>
      <c r="K26" s="213">
        <v>12.2923588039867</v>
      </c>
      <c r="L26" s="212">
        <v>181</v>
      </c>
      <c r="M26" s="213">
        <v>60.132890365448503</v>
      </c>
      <c r="N26" s="212">
        <v>37</v>
      </c>
      <c r="O26" s="213">
        <v>12.2923588039867</v>
      </c>
      <c r="P26" s="216">
        <v>301</v>
      </c>
    </row>
    <row r="27" spans="1:16" ht="15">
      <c r="A27" s="209">
        <v>490</v>
      </c>
      <c r="B27" s="210" t="s">
        <v>159</v>
      </c>
      <c r="C27" s="211">
        <v>45834</v>
      </c>
      <c r="D27" s="212">
        <v>29</v>
      </c>
      <c r="E27" s="213">
        <v>2.7410207939508502</v>
      </c>
      <c r="F27" s="212">
        <v>46</v>
      </c>
      <c r="G27" s="213">
        <v>4.3478260869565197</v>
      </c>
      <c r="H27" s="212">
        <v>76</v>
      </c>
      <c r="I27" s="213">
        <v>7.18336483931947</v>
      </c>
      <c r="J27" s="212">
        <v>81</v>
      </c>
      <c r="K27" s="213">
        <v>7.6559546313799602</v>
      </c>
      <c r="L27" s="212">
        <v>651</v>
      </c>
      <c r="M27" s="213">
        <v>61.531190926275997</v>
      </c>
      <c r="N27" s="212">
        <v>175</v>
      </c>
      <c r="O27" s="213">
        <v>16.540642722117202</v>
      </c>
      <c r="P27" s="216">
        <v>1058</v>
      </c>
    </row>
    <row r="28" spans="1:16" ht="15">
      <c r="A28" s="209">
        <v>659</v>
      </c>
      <c r="B28" s="210" t="s">
        <v>199</v>
      </c>
      <c r="C28" s="211">
        <v>21853</v>
      </c>
      <c r="D28" s="212">
        <v>1</v>
      </c>
      <c r="E28" s="213">
        <v>0.27100271002710002</v>
      </c>
      <c r="F28" s="212">
        <v>9</v>
      </c>
      <c r="G28" s="213">
        <v>2.4390243902439002</v>
      </c>
      <c r="H28" s="212">
        <v>19</v>
      </c>
      <c r="I28" s="213">
        <v>5.1490514905149096</v>
      </c>
      <c r="J28" s="212">
        <v>32</v>
      </c>
      <c r="K28" s="213">
        <v>8.6720867208672097</v>
      </c>
      <c r="L28" s="212">
        <v>206</v>
      </c>
      <c r="M28" s="213">
        <v>55.826558265582698</v>
      </c>
      <c r="N28" s="212">
        <v>102</v>
      </c>
      <c r="O28" s="213">
        <v>27.642276422764201</v>
      </c>
      <c r="P28" s="216">
        <v>369</v>
      </c>
    </row>
    <row r="29" spans="1:16" ht="15">
      <c r="A29" s="209">
        <v>665</v>
      </c>
      <c r="B29" s="210" t="s">
        <v>207</v>
      </c>
      <c r="C29" s="211">
        <v>33393</v>
      </c>
      <c r="D29" s="212">
        <v>17</v>
      </c>
      <c r="E29" s="213">
        <v>2.9565217391304301</v>
      </c>
      <c r="F29" s="212">
        <v>25</v>
      </c>
      <c r="G29" s="213">
        <v>4.3478260869565197</v>
      </c>
      <c r="H29" s="212">
        <v>55</v>
      </c>
      <c r="I29" s="213">
        <v>9.5652173913043494</v>
      </c>
      <c r="J29" s="212">
        <v>73</v>
      </c>
      <c r="K29" s="213">
        <v>12.695652173913</v>
      </c>
      <c r="L29" s="212">
        <v>302</v>
      </c>
      <c r="M29" s="213">
        <v>52.521739130434803</v>
      </c>
      <c r="N29" s="212">
        <v>103</v>
      </c>
      <c r="O29" s="213">
        <v>17.913043478260899</v>
      </c>
      <c r="P29" s="216">
        <v>575</v>
      </c>
    </row>
    <row r="30" spans="1:16" ht="15">
      <c r="A30" s="209">
        <v>837</v>
      </c>
      <c r="B30" s="210" t="s">
        <v>242</v>
      </c>
      <c r="C30" s="211">
        <v>135464</v>
      </c>
      <c r="D30" s="212">
        <v>150</v>
      </c>
      <c r="E30" s="213">
        <v>4.7363435427849696</v>
      </c>
      <c r="F30" s="212">
        <v>169</v>
      </c>
      <c r="G30" s="213">
        <v>5.3362803915377297</v>
      </c>
      <c r="H30" s="212">
        <v>292</v>
      </c>
      <c r="I30" s="213">
        <v>9.2200820966214092</v>
      </c>
      <c r="J30" s="212">
        <v>410</v>
      </c>
      <c r="K30" s="213">
        <v>12.946005683612301</v>
      </c>
      <c r="L30" s="212">
        <v>1579</v>
      </c>
      <c r="M30" s="213">
        <v>49.8579096937165</v>
      </c>
      <c r="N30" s="212">
        <v>567</v>
      </c>
      <c r="O30" s="213">
        <v>17.903378591727201</v>
      </c>
      <c r="P30" s="216">
        <v>3167</v>
      </c>
    </row>
    <row r="31" spans="1:16" ht="15">
      <c r="A31" s="209">
        <v>873</v>
      </c>
      <c r="B31" s="210" t="s">
        <v>929</v>
      </c>
      <c r="C31" s="211">
        <v>9827</v>
      </c>
      <c r="D31" s="212">
        <v>6</v>
      </c>
      <c r="E31" s="213">
        <v>3.0769230769230802</v>
      </c>
      <c r="F31" s="212">
        <v>25</v>
      </c>
      <c r="G31" s="213">
        <v>12.8205128205128</v>
      </c>
      <c r="H31" s="212">
        <v>22</v>
      </c>
      <c r="I31" s="213">
        <v>11.282051282051301</v>
      </c>
      <c r="J31" s="212">
        <v>12</v>
      </c>
      <c r="K31" s="213">
        <v>6.1538461538461497</v>
      </c>
      <c r="L31" s="212">
        <v>100</v>
      </c>
      <c r="M31" s="213">
        <v>51.282051282051299</v>
      </c>
      <c r="N31" s="212">
        <v>30</v>
      </c>
      <c r="O31" s="213">
        <v>15.384615384615399</v>
      </c>
      <c r="P31" s="216">
        <v>195</v>
      </c>
    </row>
    <row r="32" spans="1:16">
      <c r="A32" s="205">
        <v>4</v>
      </c>
      <c r="B32" s="206" t="s">
        <v>535</v>
      </c>
      <c r="C32" s="207">
        <v>211553</v>
      </c>
      <c r="D32" s="207">
        <v>53</v>
      </c>
      <c r="E32" s="208">
        <v>1.65728580362727</v>
      </c>
      <c r="F32" s="207">
        <v>117</v>
      </c>
      <c r="G32" s="208">
        <v>3.6585365853658498</v>
      </c>
      <c r="H32" s="207">
        <v>227</v>
      </c>
      <c r="I32" s="208">
        <v>7.0981863664790499</v>
      </c>
      <c r="J32" s="207">
        <v>234</v>
      </c>
      <c r="K32" s="208">
        <v>7.3170731707317103</v>
      </c>
      <c r="L32" s="207">
        <v>1788</v>
      </c>
      <c r="M32" s="208">
        <v>55.9099437148218</v>
      </c>
      <c r="N32" s="207">
        <v>779</v>
      </c>
      <c r="O32" s="208">
        <v>24.3589743589744</v>
      </c>
      <c r="P32" s="215">
        <v>3198</v>
      </c>
    </row>
    <row r="33" spans="1:16" ht="15">
      <c r="A33" s="209">
        <v>31</v>
      </c>
      <c r="B33" s="210" t="s">
        <v>16</v>
      </c>
      <c r="C33" s="211">
        <v>28059</v>
      </c>
      <c r="D33" s="212">
        <v>8</v>
      </c>
      <c r="E33" s="213">
        <v>1.8223234624145801</v>
      </c>
      <c r="F33" s="212">
        <v>20</v>
      </c>
      <c r="G33" s="213">
        <v>4.5558086560364499</v>
      </c>
      <c r="H33" s="212">
        <v>26</v>
      </c>
      <c r="I33" s="213">
        <v>5.9225512528473798</v>
      </c>
      <c r="J33" s="212">
        <v>32</v>
      </c>
      <c r="K33" s="213">
        <v>7.2892938496583097</v>
      </c>
      <c r="L33" s="212">
        <v>253</v>
      </c>
      <c r="M33" s="213">
        <v>57.630979498861002</v>
      </c>
      <c r="N33" s="212">
        <v>100</v>
      </c>
      <c r="O33" s="213">
        <v>22.779043280182201</v>
      </c>
      <c r="P33" s="216">
        <v>439</v>
      </c>
    </row>
    <row r="34" spans="1:16" ht="15">
      <c r="A34" s="209">
        <v>40</v>
      </c>
      <c r="B34" s="210" t="s">
        <v>24</v>
      </c>
      <c r="C34" s="211">
        <v>19812</v>
      </c>
      <c r="D34" s="212">
        <v>5</v>
      </c>
      <c r="E34" s="213">
        <v>1.90114068441065</v>
      </c>
      <c r="F34" s="212">
        <v>8</v>
      </c>
      <c r="G34" s="213">
        <v>3.04182509505703</v>
      </c>
      <c r="H34" s="212">
        <v>12</v>
      </c>
      <c r="I34" s="213">
        <v>4.5627376425855504</v>
      </c>
      <c r="J34" s="212">
        <v>19</v>
      </c>
      <c r="K34" s="213">
        <v>7.2243346007604599</v>
      </c>
      <c r="L34" s="212">
        <v>182</v>
      </c>
      <c r="M34" s="213">
        <v>69.201520912547494</v>
      </c>
      <c r="N34" s="212">
        <v>37</v>
      </c>
      <c r="O34" s="213">
        <v>14.068441064638799</v>
      </c>
      <c r="P34" s="216">
        <v>263</v>
      </c>
    </row>
    <row r="35" spans="1:16" ht="15">
      <c r="A35" s="209">
        <v>190</v>
      </c>
      <c r="B35" s="210" t="s">
        <v>81</v>
      </c>
      <c r="C35" s="211">
        <v>10495</v>
      </c>
      <c r="D35" s="212">
        <v>2</v>
      </c>
      <c r="E35" s="213">
        <v>0.98522167487684698</v>
      </c>
      <c r="F35" s="212">
        <v>5</v>
      </c>
      <c r="G35" s="213">
        <v>2.4630541871921201</v>
      </c>
      <c r="H35" s="212">
        <v>8</v>
      </c>
      <c r="I35" s="213">
        <v>3.9408866995073901</v>
      </c>
      <c r="J35" s="212">
        <v>16</v>
      </c>
      <c r="K35" s="213">
        <v>7.8817733990147802</v>
      </c>
      <c r="L35" s="212">
        <v>71</v>
      </c>
      <c r="M35" s="213">
        <v>34.9753694581281</v>
      </c>
      <c r="N35" s="212">
        <v>101</v>
      </c>
      <c r="O35" s="213">
        <v>49.753694581280797</v>
      </c>
      <c r="P35" s="216">
        <v>203</v>
      </c>
    </row>
    <row r="36" spans="1:16" ht="15">
      <c r="A36" s="209">
        <v>604</v>
      </c>
      <c r="B36" s="210" t="s">
        <v>177</v>
      </c>
      <c r="C36" s="211">
        <v>30723</v>
      </c>
      <c r="D36" s="212">
        <v>4</v>
      </c>
      <c r="E36" s="213">
        <v>0.89686098654708502</v>
      </c>
      <c r="F36" s="212">
        <v>14</v>
      </c>
      <c r="G36" s="213">
        <v>3.1390134529148002</v>
      </c>
      <c r="H36" s="212">
        <v>29</v>
      </c>
      <c r="I36" s="213">
        <v>6.5022421524663701</v>
      </c>
      <c r="J36" s="212">
        <v>28</v>
      </c>
      <c r="K36" s="213">
        <v>6.2780269058296003</v>
      </c>
      <c r="L36" s="212">
        <v>296</v>
      </c>
      <c r="M36" s="213">
        <v>66.367713004484301</v>
      </c>
      <c r="N36" s="212">
        <v>75</v>
      </c>
      <c r="O36" s="213">
        <v>16.8161434977578</v>
      </c>
      <c r="P36" s="216">
        <v>446</v>
      </c>
    </row>
    <row r="37" spans="1:16" ht="15">
      <c r="A37" s="209">
        <v>670</v>
      </c>
      <c r="B37" s="210" t="s">
        <v>211</v>
      </c>
      <c r="C37" s="211">
        <v>23105</v>
      </c>
      <c r="D37" s="212">
        <v>10</v>
      </c>
      <c r="E37" s="213">
        <v>2.42718446601942</v>
      </c>
      <c r="F37" s="212">
        <v>23</v>
      </c>
      <c r="G37" s="213">
        <v>5.5825242718446599</v>
      </c>
      <c r="H37" s="212">
        <v>42</v>
      </c>
      <c r="I37" s="213">
        <v>10.194174757281599</v>
      </c>
      <c r="J37" s="212">
        <v>33</v>
      </c>
      <c r="K37" s="213">
        <v>8.0097087378640808</v>
      </c>
      <c r="L37" s="212">
        <v>170</v>
      </c>
      <c r="M37" s="213">
        <v>41.262135922330103</v>
      </c>
      <c r="N37" s="212">
        <v>134</v>
      </c>
      <c r="O37" s="213">
        <v>32.524271844660198</v>
      </c>
      <c r="P37" s="216">
        <v>412</v>
      </c>
    </row>
    <row r="38" spans="1:16" ht="15">
      <c r="A38" s="209">
        <v>690</v>
      </c>
      <c r="B38" s="210" t="s">
        <v>221</v>
      </c>
      <c r="C38" s="211">
        <v>13163</v>
      </c>
      <c r="D38" s="212">
        <v>2</v>
      </c>
      <c r="E38" s="213">
        <v>1.0204081632653099</v>
      </c>
      <c r="F38" s="212">
        <v>2</v>
      </c>
      <c r="G38" s="213">
        <v>1.0204081632653099</v>
      </c>
      <c r="H38" s="212">
        <v>9</v>
      </c>
      <c r="I38" s="213">
        <v>4.5918367346938798</v>
      </c>
      <c r="J38" s="212">
        <v>10</v>
      </c>
      <c r="K38" s="213">
        <v>5.1020408163265296</v>
      </c>
      <c r="L38" s="212">
        <v>122</v>
      </c>
      <c r="M38" s="213">
        <v>62.244897959183703</v>
      </c>
      <c r="N38" s="212">
        <v>51</v>
      </c>
      <c r="O38" s="213">
        <v>26.020408163265301</v>
      </c>
      <c r="P38" s="216">
        <v>196</v>
      </c>
    </row>
    <row r="39" spans="1:16" ht="15">
      <c r="A39" s="209">
        <v>736</v>
      </c>
      <c r="B39" s="210" t="s">
        <v>225</v>
      </c>
      <c r="C39" s="211">
        <v>41222</v>
      </c>
      <c r="D39" s="212">
        <v>3</v>
      </c>
      <c r="E39" s="213">
        <v>0.59405940594059403</v>
      </c>
      <c r="F39" s="212">
        <v>18</v>
      </c>
      <c r="G39" s="213">
        <v>3.56435643564356</v>
      </c>
      <c r="H39" s="212">
        <v>32</v>
      </c>
      <c r="I39" s="213">
        <v>6.3366336633663396</v>
      </c>
      <c r="J39" s="212">
        <v>32</v>
      </c>
      <c r="K39" s="213">
        <v>6.3366336633663396</v>
      </c>
      <c r="L39" s="212">
        <v>322</v>
      </c>
      <c r="M39" s="213">
        <v>63.762376237623798</v>
      </c>
      <c r="N39" s="212">
        <v>98</v>
      </c>
      <c r="O39" s="213">
        <v>19.405940594059398</v>
      </c>
      <c r="P39" s="216">
        <v>505</v>
      </c>
    </row>
    <row r="40" spans="1:16" ht="15">
      <c r="A40" s="209">
        <v>858</v>
      </c>
      <c r="B40" s="210" t="s">
        <v>253</v>
      </c>
      <c r="C40" s="211">
        <v>12644</v>
      </c>
      <c r="D40" s="212">
        <v>10</v>
      </c>
      <c r="E40" s="213">
        <v>4.5248868778280498</v>
      </c>
      <c r="F40" s="212">
        <v>12</v>
      </c>
      <c r="G40" s="213">
        <v>5.4298642533936698</v>
      </c>
      <c r="H40" s="212">
        <v>22</v>
      </c>
      <c r="I40" s="213">
        <v>9.9547511312217196</v>
      </c>
      <c r="J40" s="212">
        <v>14</v>
      </c>
      <c r="K40" s="213">
        <v>6.3348416289592802</v>
      </c>
      <c r="L40" s="212">
        <v>118</v>
      </c>
      <c r="M40" s="213">
        <v>53.393665158371</v>
      </c>
      <c r="N40" s="212">
        <v>45</v>
      </c>
      <c r="O40" s="213">
        <v>20.3619909502262</v>
      </c>
      <c r="P40" s="216">
        <v>221</v>
      </c>
    </row>
    <row r="41" spans="1:16" ht="15">
      <c r="A41" s="209">
        <v>885</v>
      </c>
      <c r="B41" s="210" t="s">
        <v>259</v>
      </c>
      <c r="C41" s="211">
        <v>8152</v>
      </c>
      <c r="D41" s="212">
        <v>0</v>
      </c>
      <c r="E41" s="213">
        <v>0</v>
      </c>
      <c r="F41" s="212">
        <v>1</v>
      </c>
      <c r="G41" s="213">
        <v>1.0309278350515501</v>
      </c>
      <c r="H41" s="212">
        <v>8</v>
      </c>
      <c r="I41" s="213">
        <v>8.2474226804123703</v>
      </c>
      <c r="J41" s="212">
        <v>9</v>
      </c>
      <c r="K41" s="213">
        <v>9.2783505154639201</v>
      </c>
      <c r="L41" s="212">
        <v>57</v>
      </c>
      <c r="M41" s="213">
        <v>58.762886597938099</v>
      </c>
      <c r="N41" s="212">
        <v>22</v>
      </c>
      <c r="O41" s="213">
        <v>22.680412371134</v>
      </c>
      <c r="P41" s="216">
        <v>97</v>
      </c>
    </row>
    <row r="42" spans="1:16" ht="15">
      <c r="A42" s="209">
        <v>890</v>
      </c>
      <c r="B42" s="210" t="s">
        <v>263</v>
      </c>
      <c r="C42" s="211">
        <v>24178</v>
      </c>
      <c r="D42" s="212">
        <v>9</v>
      </c>
      <c r="E42" s="213">
        <v>2.1634615384615401</v>
      </c>
      <c r="F42" s="212">
        <v>14</v>
      </c>
      <c r="G42" s="213">
        <v>3.3653846153846199</v>
      </c>
      <c r="H42" s="212">
        <v>39</v>
      </c>
      <c r="I42" s="213">
        <v>9.375</v>
      </c>
      <c r="J42" s="212">
        <v>41</v>
      </c>
      <c r="K42" s="213">
        <v>9.8557692307692299</v>
      </c>
      <c r="L42" s="212">
        <v>197</v>
      </c>
      <c r="M42" s="213">
        <v>47.355769230769198</v>
      </c>
      <c r="N42" s="212">
        <v>116</v>
      </c>
      <c r="O42" s="213">
        <v>27.884615384615401</v>
      </c>
      <c r="P42" s="216">
        <v>416</v>
      </c>
    </row>
    <row r="43" spans="1:16">
      <c r="A43" s="205">
        <v>5</v>
      </c>
      <c r="B43" s="206" t="s">
        <v>536</v>
      </c>
      <c r="C43" s="207">
        <v>223750</v>
      </c>
      <c r="D43" s="207">
        <v>104</v>
      </c>
      <c r="E43" s="208">
        <v>2.42029322783337</v>
      </c>
      <c r="F43" s="207">
        <v>172</v>
      </c>
      <c r="G43" s="208">
        <v>4.0027926460321197</v>
      </c>
      <c r="H43" s="207">
        <v>368</v>
      </c>
      <c r="I43" s="208">
        <v>8.5641144984873208</v>
      </c>
      <c r="J43" s="207">
        <v>336</v>
      </c>
      <c r="K43" s="208">
        <v>7.8194088899232002</v>
      </c>
      <c r="L43" s="207">
        <v>2016</v>
      </c>
      <c r="M43" s="208">
        <v>46.916453339539203</v>
      </c>
      <c r="N43" s="207">
        <v>1301</v>
      </c>
      <c r="O43" s="208">
        <v>30.276937398184799</v>
      </c>
      <c r="P43" s="215">
        <v>4297</v>
      </c>
    </row>
    <row r="44" spans="1:16" ht="15">
      <c r="A44" s="209">
        <v>4</v>
      </c>
      <c r="B44" s="210" t="s">
        <v>10</v>
      </c>
      <c r="C44" s="211">
        <v>2872</v>
      </c>
      <c r="D44" s="212">
        <v>0</v>
      </c>
      <c r="E44" s="213">
        <v>0</v>
      </c>
      <c r="F44" s="212">
        <v>0</v>
      </c>
      <c r="G44" s="213">
        <v>0</v>
      </c>
      <c r="H44" s="212">
        <v>1</v>
      </c>
      <c r="I44" s="213">
        <v>2.7027027027027</v>
      </c>
      <c r="J44" s="212">
        <v>3</v>
      </c>
      <c r="K44" s="213">
        <v>8.1081081081081106</v>
      </c>
      <c r="L44" s="212">
        <v>15</v>
      </c>
      <c r="M44" s="213">
        <v>40.540540540540498</v>
      </c>
      <c r="N44" s="212">
        <v>18</v>
      </c>
      <c r="O44" s="213">
        <v>48.648648648648702</v>
      </c>
      <c r="P44" s="216">
        <v>37</v>
      </c>
    </row>
    <row r="45" spans="1:16" ht="15">
      <c r="A45" s="209">
        <v>42</v>
      </c>
      <c r="B45" s="210" t="s">
        <v>930</v>
      </c>
      <c r="C45" s="211">
        <v>28246</v>
      </c>
      <c r="D45" s="212">
        <v>14</v>
      </c>
      <c r="E45" s="213">
        <v>2.6266416510319002</v>
      </c>
      <c r="F45" s="212">
        <v>19</v>
      </c>
      <c r="G45" s="213">
        <v>3.5647279549718598</v>
      </c>
      <c r="H45" s="212">
        <v>54</v>
      </c>
      <c r="I45" s="213">
        <v>10.1313320825516</v>
      </c>
      <c r="J45" s="212">
        <v>41</v>
      </c>
      <c r="K45" s="213">
        <v>7.6923076923076898</v>
      </c>
      <c r="L45" s="212">
        <v>225</v>
      </c>
      <c r="M45" s="213">
        <v>42.213883677298298</v>
      </c>
      <c r="N45" s="212">
        <v>180</v>
      </c>
      <c r="O45" s="213">
        <v>33.771106941838603</v>
      </c>
      <c r="P45" s="216">
        <v>533</v>
      </c>
    </row>
    <row r="46" spans="1:16" ht="15">
      <c r="A46" s="209">
        <v>44</v>
      </c>
      <c r="B46" s="210" t="s">
        <v>30</v>
      </c>
      <c r="C46" s="211">
        <v>7537</v>
      </c>
      <c r="D46" s="212">
        <v>4</v>
      </c>
      <c r="E46" s="213">
        <v>4.0816326530612201</v>
      </c>
      <c r="F46" s="212">
        <v>2</v>
      </c>
      <c r="G46" s="213">
        <v>2.0408163265306101</v>
      </c>
      <c r="H46" s="212">
        <v>6</v>
      </c>
      <c r="I46" s="213">
        <v>6.12244897959184</v>
      </c>
      <c r="J46" s="212">
        <v>4</v>
      </c>
      <c r="K46" s="213">
        <v>4.0816326530612201</v>
      </c>
      <c r="L46" s="212">
        <v>69</v>
      </c>
      <c r="M46" s="213">
        <v>70.408163265306101</v>
      </c>
      <c r="N46" s="212">
        <v>13</v>
      </c>
      <c r="O46" s="213">
        <v>13.265306122448999</v>
      </c>
      <c r="P46" s="216">
        <v>98</v>
      </c>
    </row>
    <row r="47" spans="1:16" ht="15">
      <c r="A47" s="209">
        <v>59</v>
      </c>
      <c r="B47" s="210" t="s">
        <v>39</v>
      </c>
      <c r="C47" s="211">
        <v>5450</v>
      </c>
      <c r="D47" s="212">
        <v>1</v>
      </c>
      <c r="E47" s="213">
        <v>0.934579439252336</v>
      </c>
      <c r="F47" s="212">
        <v>6</v>
      </c>
      <c r="G47" s="213">
        <v>5.6074766355140202</v>
      </c>
      <c r="H47" s="212">
        <v>5</v>
      </c>
      <c r="I47" s="213">
        <v>4.6728971962616797</v>
      </c>
      <c r="J47" s="212">
        <v>13</v>
      </c>
      <c r="K47" s="213">
        <v>12.1495327102804</v>
      </c>
      <c r="L47" s="212">
        <v>42</v>
      </c>
      <c r="M47" s="213">
        <v>39.252336448598101</v>
      </c>
      <c r="N47" s="212">
        <v>40</v>
      </c>
      <c r="O47" s="213">
        <v>37.383177570093501</v>
      </c>
      <c r="P47" s="216">
        <v>107</v>
      </c>
    </row>
    <row r="48" spans="1:16" ht="15">
      <c r="A48" s="209">
        <v>113</v>
      </c>
      <c r="B48" s="210" t="s">
        <v>55</v>
      </c>
      <c r="C48" s="211">
        <v>10105</v>
      </c>
      <c r="D48" s="212">
        <v>1</v>
      </c>
      <c r="E48" s="213">
        <v>0.81967213114754101</v>
      </c>
      <c r="F48" s="212">
        <v>4</v>
      </c>
      <c r="G48" s="213">
        <v>3.27868852459016</v>
      </c>
      <c r="H48" s="212">
        <v>6</v>
      </c>
      <c r="I48" s="213">
        <v>4.9180327868852496</v>
      </c>
      <c r="J48" s="212">
        <v>5</v>
      </c>
      <c r="K48" s="213">
        <v>4.0983606557377001</v>
      </c>
      <c r="L48" s="212">
        <v>84</v>
      </c>
      <c r="M48" s="213">
        <v>68.852459016393396</v>
      </c>
      <c r="N48" s="212">
        <v>22</v>
      </c>
      <c r="O48" s="213">
        <v>18.032786885245901</v>
      </c>
      <c r="P48" s="216">
        <v>122</v>
      </c>
    </row>
    <row r="49" spans="1:16" ht="15">
      <c r="A49" s="209">
        <v>125</v>
      </c>
      <c r="B49" s="210" t="s">
        <v>59</v>
      </c>
      <c r="C49" s="211">
        <v>8938</v>
      </c>
      <c r="D49" s="212">
        <v>7</v>
      </c>
      <c r="E49" s="213">
        <v>4.6666666666666696</v>
      </c>
      <c r="F49" s="212">
        <v>9</v>
      </c>
      <c r="G49" s="213">
        <v>6</v>
      </c>
      <c r="H49" s="212">
        <v>11</v>
      </c>
      <c r="I49" s="213">
        <v>7.3333333333333304</v>
      </c>
      <c r="J49" s="212">
        <v>10</v>
      </c>
      <c r="K49" s="213">
        <v>6.6666666666666696</v>
      </c>
      <c r="L49" s="212">
        <v>94</v>
      </c>
      <c r="M49" s="213">
        <v>62.6666666666667</v>
      </c>
      <c r="N49" s="212">
        <v>19</v>
      </c>
      <c r="O49" s="213">
        <v>12.6666666666667</v>
      </c>
      <c r="P49" s="216">
        <v>150</v>
      </c>
    </row>
    <row r="50" spans="1:16" ht="15">
      <c r="A50" s="209">
        <v>138</v>
      </c>
      <c r="B50" s="210" t="s">
        <v>65</v>
      </c>
      <c r="C50" s="211">
        <v>16487</v>
      </c>
      <c r="D50" s="212">
        <v>8</v>
      </c>
      <c r="E50" s="213">
        <v>2.4539877300613502</v>
      </c>
      <c r="F50" s="212">
        <v>8</v>
      </c>
      <c r="G50" s="213">
        <v>2.4539877300613502</v>
      </c>
      <c r="H50" s="212">
        <v>35</v>
      </c>
      <c r="I50" s="213">
        <v>10.736196319018401</v>
      </c>
      <c r="J50" s="212">
        <v>20</v>
      </c>
      <c r="K50" s="213">
        <v>6.1349693251533699</v>
      </c>
      <c r="L50" s="212">
        <v>179</v>
      </c>
      <c r="M50" s="213">
        <v>54.907975460122699</v>
      </c>
      <c r="N50" s="212">
        <v>76</v>
      </c>
      <c r="O50" s="213">
        <v>23.312883435582801</v>
      </c>
      <c r="P50" s="216">
        <v>326</v>
      </c>
    </row>
    <row r="51" spans="1:16" ht="15">
      <c r="A51" s="209">
        <v>234</v>
      </c>
      <c r="B51" s="210" t="s">
        <v>92</v>
      </c>
      <c r="C51" s="211">
        <v>24765</v>
      </c>
      <c r="D51" s="212">
        <v>8</v>
      </c>
      <c r="E51" s="213">
        <v>1.9559902200489001</v>
      </c>
      <c r="F51" s="212">
        <v>20</v>
      </c>
      <c r="G51" s="213">
        <v>4.8899755501222497</v>
      </c>
      <c r="H51" s="212">
        <v>38</v>
      </c>
      <c r="I51" s="213">
        <v>9.29095354523227</v>
      </c>
      <c r="J51" s="212">
        <v>34</v>
      </c>
      <c r="K51" s="213">
        <v>8.3129584352078201</v>
      </c>
      <c r="L51" s="212">
        <v>244</v>
      </c>
      <c r="M51" s="213">
        <v>59.657701711491399</v>
      </c>
      <c r="N51" s="212">
        <v>65</v>
      </c>
      <c r="O51" s="213">
        <v>15.8924205378973</v>
      </c>
      <c r="P51" s="216">
        <v>409</v>
      </c>
    </row>
    <row r="52" spans="1:16" ht="15">
      <c r="A52" s="209">
        <v>240</v>
      </c>
      <c r="B52" s="210" t="s">
        <v>97</v>
      </c>
      <c r="C52" s="211">
        <v>12914</v>
      </c>
      <c r="D52" s="212">
        <v>2</v>
      </c>
      <c r="E52" s="213">
        <v>0.80321285140562204</v>
      </c>
      <c r="F52" s="212">
        <v>3</v>
      </c>
      <c r="G52" s="213">
        <v>1.2048192771084301</v>
      </c>
      <c r="H52" s="212">
        <v>13</v>
      </c>
      <c r="I52" s="213">
        <v>5.2208835341365498</v>
      </c>
      <c r="J52" s="212">
        <v>17</v>
      </c>
      <c r="K52" s="213">
        <v>6.8273092369477899</v>
      </c>
      <c r="L52" s="212">
        <v>87</v>
      </c>
      <c r="M52" s="213">
        <v>34.939759036144601</v>
      </c>
      <c r="N52" s="212">
        <v>127</v>
      </c>
      <c r="O52" s="213">
        <v>51.004016064257002</v>
      </c>
      <c r="P52" s="216">
        <v>249</v>
      </c>
    </row>
    <row r="53" spans="1:16" ht="15">
      <c r="A53" s="209">
        <v>284</v>
      </c>
      <c r="B53" s="210" t="s">
        <v>108</v>
      </c>
      <c r="C53" s="211">
        <v>22049</v>
      </c>
      <c r="D53" s="212">
        <v>25</v>
      </c>
      <c r="E53" s="213">
        <v>4.0192926045016097</v>
      </c>
      <c r="F53" s="212">
        <v>47</v>
      </c>
      <c r="G53" s="213">
        <v>7.5562700964630203</v>
      </c>
      <c r="H53" s="212">
        <v>81</v>
      </c>
      <c r="I53" s="213">
        <v>13.022508038585199</v>
      </c>
      <c r="J53" s="212">
        <v>51</v>
      </c>
      <c r="K53" s="213">
        <v>8.19935691318328</v>
      </c>
      <c r="L53" s="212">
        <v>238</v>
      </c>
      <c r="M53" s="213">
        <v>38.263665594855297</v>
      </c>
      <c r="N53" s="212">
        <v>180</v>
      </c>
      <c r="O53" s="213">
        <v>28.938906752411601</v>
      </c>
      <c r="P53" s="216">
        <v>622</v>
      </c>
    </row>
    <row r="54" spans="1:16" ht="15">
      <c r="A54" s="209">
        <v>306</v>
      </c>
      <c r="B54" s="210" t="s">
        <v>110</v>
      </c>
      <c r="C54" s="211">
        <v>5988</v>
      </c>
      <c r="D54" s="212">
        <v>4</v>
      </c>
      <c r="E54" s="213">
        <v>4.1237113402061896</v>
      </c>
      <c r="F54" s="212">
        <v>3</v>
      </c>
      <c r="G54" s="213">
        <v>3.0927835051546402</v>
      </c>
      <c r="H54" s="212">
        <v>6</v>
      </c>
      <c r="I54" s="213">
        <v>6.1855670103092804</v>
      </c>
      <c r="J54" s="212">
        <v>11</v>
      </c>
      <c r="K54" s="213">
        <v>11.340206185567</v>
      </c>
      <c r="L54" s="212">
        <v>43</v>
      </c>
      <c r="M54" s="213">
        <v>44.329896907216501</v>
      </c>
      <c r="N54" s="212">
        <v>30</v>
      </c>
      <c r="O54" s="213">
        <v>30.927835051546399</v>
      </c>
      <c r="P54" s="216">
        <v>97</v>
      </c>
    </row>
    <row r="55" spans="1:16" ht="15">
      <c r="A55" s="209">
        <v>347</v>
      </c>
      <c r="B55" s="210" t="s">
        <v>124</v>
      </c>
      <c r="C55" s="211">
        <v>5754</v>
      </c>
      <c r="D55" s="212">
        <v>0</v>
      </c>
      <c r="E55" s="213">
        <v>0</v>
      </c>
      <c r="F55" s="212">
        <v>0</v>
      </c>
      <c r="G55" s="213">
        <v>0</v>
      </c>
      <c r="H55" s="212">
        <v>2</v>
      </c>
      <c r="I55" s="213">
        <v>2.0833333333333299</v>
      </c>
      <c r="J55" s="212">
        <v>2</v>
      </c>
      <c r="K55" s="213">
        <v>2.0833333333333299</v>
      </c>
      <c r="L55" s="212">
        <v>54</v>
      </c>
      <c r="M55" s="213">
        <v>56.25</v>
      </c>
      <c r="N55" s="212">
        <v>38</v>
      </c>
      <c r="O55" s="213">
        <v>39.5833333333333</v>
      </c>
      <c r="P55" s="216">
        <v>96</v>
      </c>
    </row>
    <row r="56" spans="1:16" ht="15">
      <c r="A56" s="209">
        <v>411</v>
      </c>
      <c r="B56" s="210" t="s">
        <v>145</v>
      </c>
      <c r="C56" s="211">
        <v>10709</v>
      </c>
      <c r="D56" s="212">
        <v>3</v>
      </c>
      <c r="E56" s="213">
        <v>1.50753768844221</v>
      </c>
      <c r="F56" s="212">
        <v>6</v>
      </c>
      <c r="G56" s="213">
        <v>3.0150753768844201</v>
      </c>
      <c r="H56" s="212">
        <v>10</v>
      </c>
      <c r="I56" s="213">
        <v>5.0251256281407004</v>
      </c>
      <c r="J56" s="212">
        <v>13</v>
      </c>
      <c r="K56" s="213">
        <v>6.5326633165829104</v>
      </c>
      <c r="L56" s="212">
        <v>102</v>
      </c>
      <c r="M56" s="213">
        <v>51.256281407035203</v>
      </c>
      <c r="N56" s="212">
        <v>65</v>
      </c>
      <c r="O56" s="213">
        <v>32.663316582914597</v>
      </c>
      <c r="P56" s="216">
        <v>199</v>
      </c>
    </row>
    <row r="57" spans="1:16" ht="15">
      <c r="A57" s="209">
        <v>501</v>
      </c>
      <c r="B57" s="210" t="s">
        <v>163</v>
      </c>
      <c r="C57" s="211">
        <v>3350</v>
      </c>
      <c r="D57" s="212">
        <v>1</v>
      </c>
      <c r="E57" s="213">
        <v>1.8518518518518501</v>
      </c>
      <c r="F57" s="212">
        <v>0</v>
      </c>
      <c r="G57" s="213">
        <v>0</v>
      </c>
      <c r="H57" s="212">
        <v>0</v>
      </c>
      <c r="I57" s="213">
        <v>0</v>
      </c>
      <c r="J57" s="212">
        <v>4</v>
      </c>
      <c r="K57" s="213">
        <v>7.4074074074074101</v>
      </c>
      <c r="L57" s="212">
        <v>31</v>
      </c>
      <c r="M57" s="213">
        <v>57.407407407407398</v>
      </c>
      <c r="N57" s="212">
        <v>18</v>
      </c>
      <c r="O57" s="213">
        <v>33.3333333333333</v>
      </c>
      <c r="P57" s="216">
        <v>54</v>
      </c>
    </row>
    <row r="58" spans="1:16" ht="15">
      <c r="A58" s="209">
        <v>543</v>
      </c>
      <c r="B58" s="210" t="s">
        <v>167</v>
      </c>
      <c r="C58" s="211">
        <v>8717</v>
      </c>
      <c r="D58" s="212">
        <v>7</v>
      </c>
      <c r="E58" s="213">
        <v>3.66492146596859</v>
      </c>
      <c r="F58" s="212">
        <v>5</v>
      </c>
      <c r="G58" s="213">
        <v>2.6178010471204201</v>
      </c>
      <c r="H58" s="212">
        <v>16</v>
      </c>
      <c r="I58" s="213">
        <v>8.3769633507853403</v>
      </c>
      <c r="J58" s="212">
        <v>22</v>
      </c>
      <c r="K58" s="213">
        <v>11.5183246073298</v>
      </c>
      <c r="L58" s="212">
        <v>128</v>
      </c>
      <c r="M58" s="213">
        <v>67.015706806282694</v>
      </c>
      <c r="N58" s="212">
        <v>13</v>
      </c>
      <c r="O58" s="213">
        <v>6.8062827225130897</v>
      </c>
      <c r="P58" s="216">
        <v>191</v>
      </c>
    </row>
    <row r="59" spans="1:16" ht="15">
      <c r="A59" s="209">
        <v>628</v>
      </c>
      <c r="B59" s="210" t="s">
        <v>183</v>
      </c>
      <c r="C59" s="211">
        <v>9731</v>
      </c>
      <c r="D59" s="212">
        <v>7</v>
      </c>
      <c r="E59" s="213">
        <v>3.4146341463414598</v>
      </c>
      <c r="F59" s="212">
        <v>12</v>
      </c>
      <c r="G59" s="213">
        <v>5.8536585365853702</v>
      </c>
      <c r="H59" s="212">
        <v>16</v>
      </c>
      <c r="I59" s="213">
        <v>7.8048780487804903</v>
      </c>
      <c r="J59" s="212">
        <v>18</v>
      </c>
      <c r="K59" s="213">
        <v>8.7804878048780495</v>
      </c>
      <c r="L59" s="212">
        <v>110</v>
      </c>
      <c r="M59" s="213">
        <v>53.658536585365901</v>
      </c>
      <c r="N59" s="212">
        <v>42</v>
      </c>
      <c r="O59" s="213">
        <v>20.487804878048799</v>
      </c>
      <c r="P59" s="216">
        <v>205</v>
      </c>
    </row>
    <row r="60" spans="1:16" ht="15">
      <c r="A60" s="209">
        <v>656</v>
      </c>
      <c r="B60" s="210" t="s">
        <v>195</v>
      </c>
      <c r="C60" s="211">
        <v>16609</v>
      </c>
      <c r="D60" s="212">
        <v>3</v>
      </c>
      <c r="E60" s="213">
        <v>1.1857707509881401</v>
      </c>
      <c r="F60" s="212">
        <v>6</v>
      </c>
      <c r="G60" s="213">
        <v>2.3715415019762802</v>
      </c>
      <c r="H60" s="212">
        <v>15</v>
      </c>
      <c r="I60" s="213">
        <v>5.9288537549407101</v>
      </c>
      <c r="J60" s="212">
        <v>24</v>
      </c>
      <c r="K60" s="213">
        <v>9.4861660079051404</v>
      </c>
      <c r="L60" s="212">
        <v>85</v>
      </c>
      <c r="M60" s="213">
        <v>33.596837944664003</v>
      </c>
      <c r="N60" s="212">
        <v>120</v>
      </c>
      <c r="O60" s="213">
        <v>47.430830039525702</v>
      </c>
      <c r="P60" s="216">
        <v>253</v>
      </c>
    </row>
    <row r="61" spans="1:16" ht="15">
      <c r="A61" s="209">
        <v>761</v>
      </c>
      <c r="B61" s="210" t="s">
        <v>230</v>
      </c>
      <c r="C61" s="211">
        <v>16200</v>
      </c>
      <c r="D61" s="212">
        <v>6</v>
      </c>
      <c r="E61" s="213">
        <v>1.4018691588784999</v>
      </c>
      <c r="F61" s="212">
        <v>18</v>
      </c>
      <c r="G61" s="213">
        <v>4.2056074766355103</v>
      </c>
      <c r="H61" s="212">
        <v>43</v>
      </c>
      <c r="I61" s="213">
        <v>10.046728971962599</v>
      </c>
      <c r="J61" s="212">
        <v>42</v>
      </c>
      <c r="K61" s="213">
        <v>9.8130841121495305</v>
      </c>
      <c r="L61" s="212">
        <v>114</v>
      </c>
      <c r="M61" s="213">
        <v>26.635514018691602</v>
      </c>
      <c r="N61" s="212">
        <v>205</v>
      </c>
      <c r="O61" s="213">
        <v>47.897196261682197</v>
      </c>
      <c r="P61" s="216">
        <v>428</v>
      </c>
    </row>
    <row r="62" spans="1:16" ht="15">
      <c r="A62" s="209">
        <v>842</v>
      </c>
      <c r="B62" s="210" t="s">
        <v>244</v>
      </c>
      <c r="C62" s="211">
        <v>7329</v>
      </c>
      <c r="D62" s="212">
        <v>3</v>
      </c>
      <c r="E62" s="213">
        <v>2.4793388429752099</v>
      </c>
      <c r="F62" s="212">
        <v>4</v>
      </c>
      <c r="G62" s="213">
        <v>3.30578512396694</v>
      </c>
      <c r="H62" s="212">
        <v>10</v>
      </c>
      <c r="I62" s="213">
        <v>8.2644628099173598</v>
      </c>
      <c r="J62" s="212">
        <v>2</v>
      </c>
      <c r="K62" s="213">
        <v>1.65289256198347</v>
      </c>
      <c r="L62" s="212">
        <v>72</v>
      </c>
      <c r="M62" s="213">
        <v>59.504132231405002</v>
      </c>
      <c r="N62" s="212">
        <v>30</v>
      </c>
      <c r="O62" s="213">
        <v>24.793388429752099</v>
      </c>
      <c r="P62" s="216">
        <v>121</v>
      </c>
    </row>
    <row r="63" spans="1:16">
      <c r="A63" s="205">
        <v>6</v>
      </c>
      <c r="B63" s="206" t="s">
        <v>537</v>
      </c>
      <c r="C63" s="207">
        <v>260133</v>
      </c>
      <c r="D63" s="207">
        <v>118</v>
      </c>
      <c r="E63" s="208">
        <v>2.6977594878829398</v>
      </c>
      <c r="F63" s="207">
        <v>167</v>
      </c>
      <c r="G63" s="208">
        <v>3.81801554641061</v>
      </c>
      <c r="H63" s="207">
        <v>317</v>
      </c>
      <c r="I63" s="208">
        <v>7.2473708276177398</v>
      </c>
      <c r="J63" s="207">
        <v>354</v>
      </c>
      <c r="K63" s="208">
        <v>8.0932784636488293</v>
      </c>
      <c r="L63" s="207">
        <v>2165</v>
      </c>
      <c r="M63" s="208">
        <v>49.497027892089598</v>
      </c>
      <c r="N63" s="207">
        <v>1253</v>
      </c>
      <c r="O63" s="208">
        <v>28.6465477823503</v>
      </c>
      <c r="P63" s="215">
        <v>4374</v>
      </c>
    </row>
    <row r="64" spans="1:16" ht="15">
      <c r="A64" s="209">
        <v>38</v>
      </c>
      <c r="B64" s="210" t="s">
        <v>22</v>
      </c>
      <c r="C64" s="211">
        <v>12190</v>
      </c>
      <c r="D64" s="212">
        <v>4</v>
      </c>
      <c r="E64" s="213">
        <v>2.4691358024691401</v>
      </c>
      <c r="F64" s="212">
        <v>4</v>
      </c>
      <c r="G64" s="213">
        <v>2.4691358024691401</v>
      </c>
      <c r="H64" s="212">
        <v>6</v>
      </c>
      <c r="I64" s="213">
        <v>3.7037037037037002</v>
      </c>
      <c r="J64" s="212">
        <v>6</v>
      </c>
      <c r="K64" s="213">
        <v>3.7037037037037002</v>
      </c>
      <c r="L64" s="212">
        <v>111</v>
      </c>
      <c r="M64" s="213">
        <v>68.518518518518505</v>
      </c>
      <c r="N64" s="212">
        <v>31</v>
      </c>
      <c r="O64" s="213">
        <v>19.1358024691358</v>
      </c>
      <c r="P64" s="216">
        <v>162</v>
      </c>
    </row>
    <row r="65" spans="1:16" ht="15">
      <c r="A65" s="209">
        <v>86</v>
      </c>
      <c r="B65" s="210" t="s">
        <v>43</v>
      </c>
      <c r="C65" s="211">
        <v>6436</v>
      </c>
      <c r="D65" s="212">
        <v>2</v>
      </c>
      <c r="E65" s="213">
        <v>2</v>
      </c>
      <c r="F65" s="212">
        <v>3</v>
      </c>
      <c r="G65" s="213">
        <v>3</v>
      </c>
      <c r="H65" s="212">
        <v>3</v>
      </c>
      <c r="I65" s="213">
        <v>3</v>
      </c>
      <c r="J65" s="212">
        <v>9</v>
      </c>
      <c r="K65" s="213">
        <v>9</v>
      </c>
      <c r="L65" s="212">
        <v>54</v>
      </c>
      <c r="M65" s="213">
        <v>54</v>
      </c>
      <c r="N65" s="212">
        <v>29</v>
      </c>
      <c r="O65" s="213">
        <v>29</v>
      </c>
      <c r="P65" s="216">
        <v>100</v>
      </c>
    </row>
    <row r="66" spans="1:16" ht="15">
      <c r="A66" s="209">
        <v>107</v>
      </c>
      <c r="B66" s="210" t="s">
        <v>931</v>
      </c>
      <c r="C66" s="211">
        <v>8599</v>
      </c>
      <c r="D66" s="212">
        <v>1</v>
      </c>
      <c r="E66" s="213">
        <v>0.53191489361702105</v>
      </c>
      <c r="F66" s="212">
        <v>9</v>
      </c>
      <c r="G66" s="213">
        <v>4.7872340425531901</v>
      </c>
      <c r="H66" s="212">
        <v>9</v>
      </c>
      <c r="I66" s="213">
        <v>4.7872340425531901</v>
      </c>
      <c r="J66" s="212">
        <v>12</v>
      </c>
      <c r="K66" s="213">
        <v>6.3829787234042596</v>
      </c>
      <c r="L66" s="212">
        <v>138</v>
      </c>
      <c r="M66" s="213">
        <v>73.404255319148902</v>
      </c>
      <c r="N66" s="212">
        <v>19</v>
      </c>
      <c r="O66" s="213">
        <v>10.106382978723399</v>
      </c>
      <c r="P66" s="216">
        <v>188</v>
      </c>
    </row>
    <row r="67" spans="1:16" ht="15">
      <c r="A67" s="209">
        <v>134</v>
      </c>
      <c r="B67" s="210" t="s">
        <v>63</v>
      </c>
      <c r="C67" s="211">
        <v>9839</v>
      </c>
      <c r="D67" s="212">
        <v>2</v>
      </c>
      <c r="E67" s="213">
        <v>1.4492753623188399</v>
      </c>
      <c r="F67" s="212">
        <v>2</v>
      </c>
      <c r="G67" s="213">
        <v>1.4492753623188399</v>
      </c>
      <c r="H67" s="212">
        <v>5</v>
      </c>
      <c r="I67" s="213">
        <v>3.6231884057971002</v>
      </c>
      <c r="J67" s="212">
        <v>12</v>
      </c>
      <c r="K67" s="213">
        <v>8.6956521739130395</v>
      </c>
      <c r="L67" s="212">
        <v>102</v>
      </c>
      <c r="M67" s="213">
        <v>73.913043478260903</v>
      </c>
      <c r="N67" s="212">
        <v>15</v>
      </c>
      <c r="O67" s="213">
        <v>10.869565217391299</v>
      </c>
      <c r="P67" s="216">
        <v>138</v>
      </c>
    </row>
    <row r="68" spans="1:16" ht="15">
      <c r="A68" s="209">
        <v>150</v>
      </c>
      <c r="B68" s="210" t="s">
        <v>932</v>
      </c>
      <c r="C68" s="211">
        <v>4242</v>
      </c>
      <c r="D68" s="212">
        <v>0</v>
      </c>
      <c r="E68" s="213">
        <v>0</v>
      </c>
      <c r="F68" s="212">
        <v>5</v>
      </c>
      <c r="G68" s="213">
        <v>4.2372881355932197</v>
      </c>
      <c r="H68" s="212">
        <v>8</v>
      </c>
      <c r="I68" s="213">
        <v>6.7796610169491496</v>
      </c>
      <c r="J68" s="212">
        <v>7</v>
      </c>
      <c r="K68" s="213">
        <v>5.9322033898305104</v>
      </c>
      <c r="L68" s="212">
        <v>31</v>
      </c>
      <c r="M68" s="213">
        <v>26.271186440678001</v>
      </c>
      <c r="N68" s="212">
        <v>67</v>
      </c>
      <c r="O68" s="213">
        <v>56.779661016949198</v>
      </c>
      <c r="P68" s="216">
        <v>118</v>
      </c>
    </row>
    <row r="69" spans="1:16" ht="15">
      <c r="A69" s="209">
        <v>237</v>
      </c>
      <c r="B69" s="210" t="s">
        <v>95</v>
      </c>
      <c r="C69" s="211">
        <v>20498</v>
      </c>
      <c r="D69" s="212">
        <v>3</v>
      </c>
      <c r="E69" s="213">
        <v>1.31004366812227</v>
      </c>
      <c r="F69" s="212">
        <v>6</v>
      </c>
      <c r="G69" s="213">
        <v>2.62008733624454</v>
      </c>
      <c r="H69" s="212">
        <v>9</v>
      </c>
      <c r="I69" s="213">
        <v>3.9301310043668098</v>
      </c>
      <c r="J69" s="212">
        <v>17</v>
      </c>
      <c r="K69" s="213">
        <v>7.4235807860262</v>
      </c>
      <c r="L69" s="212">
        <v>114</v>
      </c>
      <c r="M69" s="213">
        <v>49.781659388646297</v>
      </c>
      <c r="N69" s="212">
        <v>80</v>
      </c>
      <c r="O69" s="213">
        <v>34.934497816593897</v>
      </c>
      <c r="P69" s="216">
        <v>229</v>
      </c>
    </row>
    <row r="70" spans="1:16" ht="15">
      <c r="A70" s="209">
        <v>264</v>
      </c>
      <c r="B70" s="210" t="s">
        <v>102</v>
      </c>
      <c r="C70" s="211">
        <v>12158</v>
      </c>
      <c r="D70" s="212">
        <v>2</v>
      </c>
      <c r="E70" s="213">
        <v>1.5873015873015901</v>
      </c>
      <c r="F70" s="212">
        <v>2</v>
      </c>
      <c r="G70" s="213">
        <v>1.5873015873015901</v>
      </c>
      <c r="H70" s="212">
        <v>5</v>
      </c>
      <c r="I70" s="213">
        <v>3.9682539682539701</v>
      </c>
      <c r="J70" s="212">
        <v>13</v>
      </c>
      <c r="K70" s="213">
        <v>10.3174603174603</v>
      </c>
      <c r="L70" s="212">
        <v>67</v>
      </c>
      <c r="M70" s="213">
        <v>53.174603174603199</v>
      </c>
      <c r="N70" s="212">
        <v>37</v>
      </c>
      <c r="O70" s="213">
        <v>29.365079365079399</v>
      </c>
      <c r="P70" s="216">
        <v>126</v>
      </c>
    </row>
    <row r="71" spans="1:16" ht="15">
      <c r="A71" s="209">
        <v>310</v>
      </c>
      <c r="B71" s="210" t="s">
        <v>114</v>
      </c>
      <c r="C71" s="211">
        <v>10464</v>
      </c>
      <c r="D71" s="212">
        <v>4</v>
      </c>
      <c r="E71" s="213">
        <v>2.9629629629629601</v>
      </c>
      <c r="F71" s="212">
        <v>2</v>
      </c>
      <c r="G71" s="213">
        <v>1.4814814814814801</v>
      </c>
      <c r="H71" s="212">
        <v>10</v>
      </c>
      <c r="I71" s="213">
        <v>7.4074074074074101</v>
      </c>
      <c r="J71" s="212">
        <v>6</v>
      </c>
      <c r="K71" s="213">
        <v>4.4444444444444402</v>
      </c>
      <c r="L71" s="212">
        <v>54</v>
      </c>
      <c r="M71" s="213">
        <v>40</v>
      </c>
      <c r="N71" s="212">
        <v>59</v>
      </c>
      <c r="O71" s="213">
        <v>43.703703703703702</v>
      </c>
      <c r="P71" s="216">
        <v>135</v>
      </c>
    </row>
    <row r="72" spans="1:16" ht="15">
      <c r="A72" s="209">
        <v>315</v>
      </c>
      <c r="B72" s="210" t="s">
        <v>118</v>
      </c>
      <c r="C72" s="211">
        <v>7015</v>
      </c>
      <c r="D72" s="212">
        <v>1</v>
      </c>
      <c r="E72" s="213">
        <v>1.16279069767442</v>
      </c>
      <c r="F72" s="212">
        <v>3</v>
      </c>
      <c r="G72" s="213">
        <v>3.4883720930232598</v>
      </c>
      <c r="H72" s="212">
        <v>5</v>
      </c>
      <c r="I72" s="213">
        <v>5.81395348837209</v>
      </c>
      <c r="J72" s="212">
        <v>2</v>
      </c>
      <c r="K72" s="213">
        <v>2.32558139534884</v>
      </c>
      <c r="L72" s="212">
        <v>55</v>
      </c>
      <c r="M72" s="213">
        <v>63.953488372092998</v>
      </c>
      <c r="N72" s="212">
        <v>20</v>
      </c>
      <c r="O72" s="213">
        <v>23.255813953488399</v>
      </c>
      <c r="P72" s="216">
        <v>86</v>
      </c>
    </row>
    <row r="73" spans="1:16" ht="15">
      <c r="A73" s="209">
        <v>361</v>
      </c>
      <c r="B73" s="210" t="s">
        <v>131</v>
      </c>
      <c r="C73" s="211">
        <v>29074</v>
      </c>
      <c r="D73" s="212">
        <v>14</v>
      </c>
      <c r="E73" s="213">
        <v>2.6615969581749002</v>
      </c>
      <c r="F73" s="212">
        <v>18</v>
      </c>
      <c r="G73" s="213">
        <v>3.4220532319391599</v>
      </c>
      <c r="H73" s="212">
        <v>49</v>
      </c>
      <c r="I73" s="213">
        <v>9.3155893536121699</v>
      </c>
      <c r="J73" s="212">
        <v>36</v>
      </c>
      <c r="K73" s="213">
        <v>6.8441064638783304</v>
      </c>
      <c r="L73" s="212">
        <v>318</v>
      </c>
      <c r="M73" s="213">
        <v>60.456273764258498</v>
      </c>
      <c r="N73" s="212">
        <v>91</v>
      </c>
      <c r="O73" s="213">
        <v>17.300380228136898</v>
      </c>
      <c r="P73" s="216">
        <v>526</v>
      </c>
    </row>
    <row r="74" spans="1:16" ht="15">
      <c r="A74" s="209">
        <v>647</v>
      </c>
      <c r="B74" s="210" t="s">
        <v>933</v>
      </c>
      <c r="C74" s="211">
        <v>7697</v>
      </c>
      <c r="D74" s="212">
        <v>4</v>
      </c>
      <c r="E74" s="213">
        <v>2.8985507246376798</v>
      </c>
      <c r="F74" s="212">
        <v>6</v>
      </c>
      <c r="G74" s="213">
        <v>4.3478260869565197</v>
      </c>
      <c r="H74" s="212">
        <v>13</v>
      </c>
      <c r="I74" s="213">
        <v>9.4202898550724594</v>
      </c>
      <c r="J74" s="212">
        <v>8</v>
      </c>
      <c r="K74" s="213">
        <v>5.7971014492753596</v>
      </c>
      <c r="L74" s="212">
        <v>74</v>
      </c>
      <c r="M74" s="213">
        <v>53.623188405797102</v>
      </c>
      <c r="N74" s="212">
        <v>33</v>
      </c>
      <c r="O74" s="213">
        <v>23.913043478260899</v>
      </c>
      <c r="P74" s="216">
        <v>138</v>
      </c>
    </row>
    <row r="75" spans="1:16" ht="15">
      <c r="A75" s="209">
        <v>658</v>
      </c>
      <c r="B75" s="210" t="s">
        <v>934</v>
      </c>
      <c r="C75" s="211">
        <v>3941</v>
      </c>
      <c r="D75" s="212">
        <v>1</v>
      </c>
      <c r="E75" s="213">
        <v>1.1111111111111101</v>
      </c>
      <c r="F75" s="212">
        <v>2</v>
      </c>
      <c r="G75" s="213">
        <v>2.2222222222222201</v>
      </c>
      <c r="H75" s="212">
        <v>14</v>
      </c>
      <c r="I75" s="213">
        <v>15.5555555555556</v>
      </c>
      <c r="J75" s="212">
        <v>12</v>
      </c>
      <c r="K75" s="213">
        <v>13.3333333333333</v>
      </c>
      <c r="L75" s="212">
        <v>38</v>
      </c>
      <c r="M75" s="213">
        <v>42.2222222222222</v>
      </c>
      <c r="N75" s="212">
        <v>23</v>
      </c>
      <c r="O75" s="213">
        <v>25.5555555555556</v>
      </c>
      <c r="P75" s="216">
        <v>90</v>
      </c>
    </row>
    <row r="76" spans="1:16" ht="15">
      <c r="A76" s="209">
        <v>664</v>
      </c>
      <c r="B76" s="210" t="s">
        <v>935</v>
      </c>
      <c r="C76" s="211">
        <v>23751</v>
      </c>
      <c r="D76" s="212">
        <v>14</v>
      </c>
      <c r="E76" s="213">
        <v>3.4825870646766202</v>
      </c>
      <c r="F76" s="212">
        <v>11</v>
      </c>
      <c r="G76" s="213">
        <v>2.7363184079602001</v>
      </c>
      <c r="H76" s="212">
        <v>31</v>
      </c>
      <c r="I76" s="213">
        <v>7.7114427860696502</v>
      </c>
      <c r="J76" s="212">
        <v>48</v>
      </c>
      <c r="K76" s="213">
        <v>11.9402985074627</v>
      </c>
      <c r="L76" s="212">
        <v>129</v>
      </c>
      <c r="M76" s="213">
        <v>32.089552238806</v>
      </c>
      <c r="N76" s="212">
        <v>169</v>
      </c>
      <c r="O76" s="213">
        <v>42.039800995024898</v>
      </c>
      <c r="P76" s="216">
        <v>402</v>
      </c>
    </row>
    <row r="77" spans="1:16" ht="15">
      <c r="A77" s="209">
        <v>686</v>
      </c>
      <c r="B77" s="210" t="s">
        <v>219</v>
      </c>
      <c r="C77" s="211">
        <v>39340</v>
      </c>
      <c r="D77" s="212">
        <v>21</v>
      </c>
      <c r="E77" s="213">
        <v>3.1674208144796401</v>
      </c>
      <c r="F77" s="212">
        <v>30</v>
      </c>
      <c r="G77" s="213">
        <v>4.5248868778280498</v>
      </c>
      <c r="H77" s="212">
        <v>49</v>
      </c>
      <c r="I77" s="213">
        <v>7.3906485671191602</v>
      </c>
      <c r="J77" s="212">
        <v>47</v>
      </c>
      <c r="K77" s="213">
        <v>7.0889894419306199</v>
      </c>
      <c r="L77" s="212">
        <v>289</v>
      </c>
      <c r="M77" s="213">
        <v>43.589743589743598</v>
      </c>
      <c r="N77" s="212">
        <v>227</v>
      </c>
      <c r="O77" s="213">
        <v>34.238310708898901</v>
      </c>
      <c r="P77" s="216">
        <v>663</v>
      </c>
    </row>
    <row r="78" spans="1:16" ht="15">
      <c r="A78" s="209">
        <v>819</v>
      </c>
      <c r="B78" s="210" t="s">
        <v>240</v>
      </c>
      <c r="C78" s="211">
        <v>5296</v>
      </c>
      <c r="D78" s="212">
        <v>2</v>
      </c>
      <c r="E78" s="213">
        <v>1.94174757281553</v>
      </c>
      <c r="F78" s="212">
        <v>1</v>
      </c>
      <c r="G78" s="213">
        <v>0.970873786407767</v>
      </c>
      <c r="H78" s="212">
        <v>6</v>
      </c>
      <c r="I78" s="213">
        <v>5.8252427184466002</v>
      </c>
      <c r="J78" s="212">
        <v>6</v>
      </c>
      <c r="K78" s="213">
        <v>5.8252427184466002</v>
      </c>
      <c r="L78" s="212">
        <v>69</v>
      </c>
      <c r="M78" s="213">
        <v>66.990291262135898</v>
      </c>
      <c r="N78" s="212">
        <v>19</v>
      </c>
      <c r="O78" s="213">
        <v>18.446601941747598</v>
      </c>
      <c r="P78" s="216">
        <v>103</v>
      </c>
    </row>
    <row r="79" spans="1:16" ht="15">
      <c r="A79" s="209">
        <v>854</v>
      </c>
      <c r="B79" s="210" t="s">
        <v>248</v>
      </c>
      <c r="C79" s="211">
        <v>14823</v>
      </c>
      <c r="D79" s="212">
        <v>3</v>
      </c>
      <c r="E79" s="213">
        <v>1.1320754716981101</v>
      </c>
      <c r="F79" s="212">
        <v>9</v>
      </c>
      <c r="G79" s="213">
        <v>3.3962264150943402</v>
      </c>
      <c r="H79" s="212">
        <v>10</v>
      </c>
      <c r="I79" s="213">
        <v>3.7735849056603801</v>
      </c>
      <c r="J79" s="212">
        <v>20</v>
      </c>
      <c r="K79" s="213">
        <v>7.5471698113207504</v>
      </c>
      <c r="L79" s="212">
        <v>187</v>
      </c>
      <c r="M79" s="213">
        <v>70.566037735849093</v>
      </c>
      <c r="N79" s="212">
        <v>36</v>
      </c>
      <c r="O79" s="213">
        <v>13.5849056603774</v>
      </c>
      <c r="P79" s="216">
        <v>265</v>
      </c>
    </row>
    <row r="80" spans="1:16" ht="15">
      <c r="A80" s="209">
        <v>887</v>
      </c>
      <c r="B80" s="210" t="s">
        <v>261</v>
      </c>
      <c r="C80" s="211">
        <v>44770</v>
      </c>
      <c r="D80" s="212">
        <v>40</v>
      </c>
      <c r="E80" s="213">
        <v>4.4198895027624303</v>
      </c>
      <c r="F80" s="212">
        <v>54</v>
      </c>
      <c r="G80" s="213">
        <v>5.9668508287292799</v>
      </c>
      <c r="H80" s="212">
        <v>85</v>
      </c>
      <c r="I80" s="213">
        <v>9.3922651933701697</v>
      </c>
      <c r="J80" s="212">
        <v>93</v>
      </c>
      <c r="K80" s="213">
        <v>10.2762430939227</v>
      </c>
      <c r="L80" s="212">
        <v>335</v>
      </c>
      <c r="M80" s="213">
        <v>37.016574585635396</v>
      </c>
      <c r="N80" s="212">
        <v>298</v>
      </c>
      <c r="O80" s="213">
        <v>32.9281767955801</v>
      </c>
      <c r="P80" s="216">
        <v>905</v>
      </c>
    </row>
    <row r="81" spans="1:16">
      <c r="A81" s="205">
        <v>7</v>
      </c>
      <c r="B81" s="206" t="s">
        <v>538</v>
      </c>
      <c r="C81" s="207">
        <v>727559</v>
      </c>
      <c r="D81" s="207">
        <v>238</v>
      </c>
      <c r="E81" s="208">
        <v>2.5427350427350399</v>
      </c>
      <c r="F81" s="207">
        <v>340</v>
      </c>
      <c r="G81" s="208">
        <v>3.6324786324786298</v>
      </c>
      <c r="H81" s="207">
        <v>651</v>
      </c>
      <c r="I81" s="208">
        <v>6.9551282051282097</v>
      </c>
      <c r="J81" s="207">
        <v>778</v>
      </c>
      <c r="K81" s="208">
        <v>8.3119658119658109</v>
      </c>
      <c r="L81" s="207">
        <v>3953</v>
      </c>
      <c r="M81" s="208">
        <v>42.232905982905997</v>
      </c>
      <c r="N81" s="207">
        <v>3400</v>
      </c>
      <c r="O81" s="208">
        <v>36.324786324786302</v>
      </c>
      <c r="P81" s="215">
        <v>9360</v>
      </c>
    </row>
    <row r="82" spans="1:16" ht="15">
      <c r="A82" s="209">
        <v>2</v>
      </c>
      <c r="B82" s="210" t="s">
        <v>8</v>
      </c>
      <c r="C82" s="211">
        <v>21622</v>
      </c>
      <c r="D82" s="212">
        <v>13</v>
      </c>
      <c r="E82" s="213">
        <v>2.8260869565217401</v>
      </c>
      <c r="F82" s="212">
        <v>12</v>
      </c>
      <c r="G82" s="213">
        <v>2.60869565217391</v>
      </c>
      <c r="H82" s="212">
        <v>28</v>
      </c>
      <c r="I82" s="213">
        <v>6.0869565217391299</v>
      </c>
      <c r="J82" s="212">
        <v>31</v>
      </c>
      <c r="K82" s="213">
        <v>6.7391304347826102</v>
      </c>
      <c r="L82" s="212">
        <v>198</v>
      </c>
      <c r="M82" s="213">
        <v>43.043478260869598</v>
      </c>
      <c r="N82" s="212">
        <v>178</v>
      </c>
      <c r="O82" s="213">
        <v>38.695652173912997</v>
      </c>
      <c r="P82" s="216">
        <v>460</v>
      </c>
    </row>
    <row r="83" spans="1:16" ht="15">
      <c r="A83" s="209">
        <v>21</v>
      </c>
      <c r="B83" s="210" t="s">
        <v>12</v>
      </c>
      <c r="C83" s="211">
        <v>4989</v>
      </c>
      <c r="D83" s="212">
        <v>1</v>
      </c>
      <c r="E83" s="213">
        <v>1.7543859649122799</v>
      </c>
      <c r="F83" s="212">
        <v>2</v>
      </c>
      <c r="G83" s="213">
        <v>3.5087719298245599</v>
      </c>
      <c r="H83" s="212">
        <v>4</v>
      </c>
      <c r="I83" s="213">
        <v>7.0175438596491198</v>
      </c>
      <c r="J83" s="212">
        <v>2</v>
      </c>
      <c r="K83" s="213">
        <v>3.5087719298245599</v>
      </c>
      <c r="L83" s="212">
        <v>33</v>
      </c>
      <c r="M83" s="213">
        <v>57.894736842105303</v>
      </c>
      <c r="N83" s="212">
        <v>15</v>
      </c>
      <c r="O83" s="213">
        <v>26.315789473684202</v>
      </c>
      <c r="P83" s="216">
        <v>57</v>
      </c>
    </row>
    <row r="84" spans="1:16" ht="15">
      <c r="A84" s="209">
        <v>55</v>
      </c>
      <c r="B84" s="210" t="s">
        <v>936</v>
      </c>
      <c r="C84" s="211">
        <v>8075</v>
      </c>
      <c r="D84" s="212">
        <v>9</v>
      </c>
      <c r="E84" s="213">
        <v>4.4117647058823497</v>
      </c>
      <c r="F84" s="212">
        <v>8</v>
      </c>
      <c r="G84" s="213">
        <v>3.9215686274509798</v>
      </c>
      <c r="H84" s="212">
        <v>27</v>
      </c>
      <c r="I84" s="213">
        <v>13.235294117647101</v>
      </c>
      <c r="J84" s="212">
        <v>18</v>
      </c>
      <c r="K84" s="213">
        <v>8.8235294117647101</v>
      </c>
      <c r="L84" s="212">
        <v>107</v>
      </c>
      <c r="M84" s="213">
        <v>52.4509803921569</v>
      </c>
      <c r="N84" s="212">
        <v>35</v>
      </c>
      <c r="O84" s="213">
        <v>17.156862745098</v>
      </c>
      <c r="P84" s="216">
        <v>204</v>
      </c>
    </row>
    <row r="85" spans="1:16" ht="15">
      <c r="A85" s="209">
        <v>148</v>
      </c>
      <c r="B85" s="210" t="s">
        <v>73</v>
      </c>
      <c r="C85" s="211">
        <v>64717</v>
      </c>
      <c r="D85" s="212">
        <v>17</v>
      </c>
      <c r="E85" s="213">
        <v>2.42165242165242</v>
      </c>
      <c r="F85" s="212">
        <v>21</v>
      </c>
      <c r="G85" s="213">
        <v>2.9914529914529902</v>
      </c>
      <c r="H85" s="212">
        <v>41</v>
      </c>
      <c r="I85" s="213">
        <v>5.8404558404558404</v>
      </c>
      <c r="J85" s="212">
        <v>63</v>
      </c>
      <c r="K85" s="213">
        <v>8.9743589743589691</v>
      </c>
      <c r="L85" s="212">
        <v>275</v>
      </c>
      <c r="M85" s="213">
        <v>39.173789173789203</v>
      </c>
      <c r="N85" s="212">
        <v>285</v>
      </c>
      <c r="O85" s="213">
        <v>40.598290598290603</v>
      </c>
      <c r="P85" s="216">
        <v>702</v>
      </c>
    </row>
    <row r="86" spans="1:16" ht="15">
      <c r="A86" s="209">
        <v>197</v>
      </c>
      <c r="B86" s="210" t="s">
        <v>84</v>
      </c>
      <c r="C86" s="211">
        <v>16686</v>
      </c>
      <c r="D86" s="212">
        <v>9</v>
      </c>
      <c r="E86" s="213">
        <v>3.0405405405405399</v>
      </c>
      <c r="F86" s="212">
        <v>8</v>
      </c>
      <c r="G86" s="213">
        <v>2.7027027027027</v>
      </c>
      <c r="H86" s="212">
        <v>21</v>
      </c>
      <c r="I86" s="213">
        <v>7.0945945945945903</v>
      </c>
      <c r="J86" s="212">
        <v>20</v>
      </c>
      <c r="K86" s="213">
        <v>6.7567567567567597</v>
      </c>
      <c r="L86" s="212">
        <v>148</v>
      </c>
      <c r="M86" s="213">
        <v>50</v>
      </c>
      <c r="N86" s="212">
        <v>90</v>
      </c>
      <c r="O86" s="213">
        <v>30.4054054054054</v>
      </c>
      <c r="P86" s="216">
        <v>296</v>
      </c>
    </row>
    <row r="87" spans="1:16" ht="15">
      <c r="A87" s="209">
        <v>206</v>
      </c>
      <c r="B87" s="210" t="s">
        <v>86</v>
      </c>
      <c r="C87" s="211">
        <v>5093</v>
      </c>
      <c r="D87" s="212">
        <v>1</v>
      </c>
      <c r="E87" s="213">
        <v>1.35135135135135</v>
      </c>
      <c r="F87" s="212">
        <v>3</v>
      </c>
      <c r="G87" s="213">
        <v>4.0540540540540499</v>
      </c>
      <c r="H87" s="212">
        <v>6</v>
      </c>
      <c r="I87" s="213">
        <v>8.1081081081081106</v>
      </c>
      <c r="J87" s="212">
        <v>2</v>
      </c>
      <c r="K87" s="213">
        <v>2.7027027027027</v>
      </c>
      <c r="L87" s="212">
        <v>41</v>
      </c>
      <c r="M87" s="213">
        <v>55.405405405405403</v>
      </c>
      <c r="N87" s="212">
        <v>21</v>
      </c>
      <c r="O87" s="213">
        <v>28.3783783783784</v>
      </c>
      <c r="P87" s="216">
        <v>74</v>
      </c>
    </row>
    <row r="88" spans="1:16" ht="15">
      <c r="A88" s="209">
        <v>313</v>
      </c>
      <c r="B88" s="210" t="s">
        <v>937</v>
      </c>
      <c r="C88" s="211">
        <v>10855</v>
      </c>
      <c r="D88" s="212">
        <v>7</v>
      </c>
      <c r="E88" s="213">
        <v>3.3492822966507201</v>
      </c>
      <c r="F88" s="212">
        <v>14</v>
      </c>
      <c r="G88" s="213">
        <v>6.6985645933014402</v>
      </c>
      <c r="H88" s="212">
        <v>12</v>
      </c>
      <c r="I88" s="213">
        <v>5.7416267942583703</v>
      </c>
      <c r="J88" s="212">
        <v>11</v>
      </c>
      <c r="K88" s="213">
        <v>5.2631578947368398</v>
      </c>
      <c r="L88" s="212">
        <v>105</v>
      </c>
      <c r="M88" s="213">
        <v>50.239234449760801</v>
      </c>
      <c r="N88" s="212">
        <v>60</v>
      </c>
      <c r="O88" s="213">
        <v>28.7081339712919</v>
      </c>
      <c r="P88" s="216">
        <v>209</v>
      </c>
    </row>
    <row r="89" spans="1:16" ht="15">
      <c r="A89" s="209">
        <v>318</v>
      </c>
      <c r="B89" s="210" t="s">
        <v>120</v>
      </c>
      <c r="C89" s="211">
        <v>60148</v>
      </c>
      <c r="D89" s="212">
        <v>7</v>
      </c>
      <c r="E89" s="213">
        <v>1.52173913043478</v>
      </c>
      <c r="F89" s="212">
        <v>8</v>
      </c>
      <c r="G89" s="213">
        <v>1.73913043478261</v>
      </c>
      <c r="H89" s="212">
        <v>18</v>
      </c>
      <c r="I89" s="213">
        <v>3.9130434782608701</v>
      </c>
      <c r="J89" s="212">
        <v>43</v>
      </c>
      <c r="K89" s="213">
        <v>9.3478260869565197</v>
      </c>
      <c r="L89" s="212">
        <v>203</v>
      </c>
      <c r="M89" s="213">
        <v>44.130434782608702</v>
      </c>
      <c r="N89" s="212">
        <v>181</v>
      </c>
      <c r="O89" s="213">
        <v>39.347826086956502</v>
      </c>
      <c r="P89" s="216">
        <v>460</v>
      </c>
    </row>
    <row r="90" spans="1:16" ht="15">
      <c r="A90" s="209">
        <v>321</v>
      </c>
      <c r="B90" s="210" t="s">
        <v>122</v>
      </c>
      <c r="C90" s="211">
        <v>9072</v>
      </c>
      <c r="D90" s="212">
        <v>7</v>
      </c>
      <c r="E90" s="213">
        <v>6.8627450980392197</v>
      </c>
      <c r="F90" s="212">
        <v>4</v>
      </c>
      <c r="G90" s="213">
        <v>3.9215686274509798</v>
      </c>
      <c r="H90" s="212">
        <v>5</v>
      </c>
      <c r="I90" s="213">
        <v>4.9019607843137303</v>
      </c>
      <c r="J90" s="212">
        <v>7</v>
      </c>
      <c r="K90" s="213">
        <v>6.8627450980392197</v>
      </c>
      <c r="L90" s="212">
        <v>55</v>
      </c>
      <c r="M90" s="213">
        <v>53.921568627451002</v>
      </c>
      <c r="N90" s="212">
        <v>24</v>
      </c>
      <c r="O90" s="213">
        <v>23.529411764705898</v>
      </c>
      <c r="P90" s="216">
        <v>102</v>
      </c>
    </row>
    <row r="91" spans="1:16" ht="15">
      <c r="A91" s="209">
        <v>376</v>
      </c>
      <c r="B91" s="210" t="s">
        <v>938</v>
      </c>
      <c r="C91" s="211">
        <v>70868</v>
      </c>
      <c r="D91" s="212">
        <v>13</v>
      </c>
      <c r="E91" s="213">
        <v>1.87590187590188</v>
      </c>
      <c r="F91" s="212">
        <v>26</v>
      </c>
      <c r="G91" s="213">
        <v>3.7518037518037501</v>
      </c>
      <c r="H91" s="212">
        <v>47</v>
      </c>
      <c r="I91" s="213">
        <v>6.78210678210678</v>
      </c>
      <c r="J91" s="212">
        <v>52</v>
      </c>
      <c r="K91" s="213">
        <v>7.5036075036075003</v>
      </c>
      <c r="L91" s="212">
        <v>253</v>
      </c>
      <c r="M91" s="213">
        <v>36.507936507936499</v>
      </c>
      <c r="N91" s="212">
        <v>302</v>
      </c>
      <c r="O91" s="213">
        <v>43.5786435786436</v>
      </c>
      <c r="P91" s="216">
        <v>693</v>
      </c>
    </row>
    <row r="92" spans="1:16" ht="15">
      <c r="A92" s="209">
        <v>400</v>
      </c>
      <c r="B92" s="210" t="s">
        <v>939</v>
      </c>
      <c r="C92" s="211">
        <v>23240</v>
      </c>
      <c r="D92" s="212">
        <v>6</v>
      </c>
      <c r="E92" s="213">
        <v>2.5423728813559299</v>
      </c>
      <c r="F92" s="212">
        <v>6</v>
      </c>
      <c r="G92" s="213">
        <v>2.5423728813559299</v>
      </c>
      <c r="H92" s="212">
        <v>20</v>
      </c>
      <c r="I92" s="213">
        <v>8.4745762711864394</v>
      </c>
      <c r="J92" s="212">
        <v>15</v>
      </c>
      <c r="K92" s="213">
        <v>6.3559322033898296</v>
      </c>
      <c r="L92" s="212">
        <v>121</v>
      </c>
      <c r="M92" s="213">
        <v>51.271186440678001</v>
      </c>
      <c r="N92" s="212">
        <v>68</v>
      </c>
      <c r="O92" s="213">
        <v>28.8135593220339</v>
      </c>
      <c r="P92" s="216">
        <v>236</v>
      </c>
    </row>
    <row r="93" spans="1:16" ht="15">
      <c r="A93" s="209">
        <v>440</v>
      </c>
      <c r="B93" s="210" t="s">
        <v>149</v>
      </c>
      <c r="C93" s="211">
        <v>70392</v>
      </c>
      <c r="D93" s="212">
        <v>16</v>
      </c>
      <c r="E93" s="213">
        <v>1.8264840182648401</v>
      </c>
      <c r="F93" s="212">
        <v>27</v>
      </c>
      <c r="G93" s="213">
        <v>3.0821917808219199</v>
      </c>
      <c r="H93" s="212">
        <v>71</v>
      </c>
      <c r="I93" s="213">
        <v>8.1050228310502295</v>
      </c>
      <c r="J93" s="212">
        <v>97</v>
      </c>
      <c r="K93" s="213">
        <v>11.0730593607306</v>
      </c>
      <c r="L93" s="212">
        <v>281</v>
      </c>
      <c r="M93" s="213">
        <v>32.077625570776299</v>
      </c>
      <c r="N93" s="212">
        <v>384</v>
      </c>
      <c r="O93" s="213">
        <v>43.835616438356197</v>
      </c>
      <c r="P93" s="216">
        <v>876</v>
      </c>
    </row>
    <row r="94" spans="1:16" ht="15">
      <c r="A94" s="209">
        <v>483</v>
      </c>
      <c r="B94" s="210" t="s">
        <v>157</v>
      </c>
      <c r="C94" s="211">
        <v>10889</v>
      </c>
      <c r="D94" s="212">
        <v>3</v>
      </c>
      <c r="E94" s="213">
        <v>1.4634146341463401</v>
      </c>
      <c r="F94" s="212">
        <v>14</v>
      </c>
      <c r="G94" s="213">
        <v>6.8292682926829302</v>
      </c>
      <c r="H94" s="212">
        <v>14</v>
      </c>
      <c r="I94" s="213">
        <v>6.8292682926829302</v>
      </c>
      <c r="J94" s="212">
        <v>11</v>
      </c>
      <c r="K94" s="213">
        <v>5.3658536585365901</v>
      </c>
      <c r="L94" s="212">
        <v>133</v>
      </c>
      <c r="M94" s="213">
        <v>64.878048780487802</v>
      </c>
      <c r="N94" s="212">
        <v>30</v>
      </c>
      <c r="O94" s="213">
        <v>14.634146341463399</v>
      </c>
      <c r="P94" s="216">
        <v>205</v>
      </c>
    </row>
    <row r="95" spans="1:16" ht="15">
      <c r="A95" s="209">
        <v>541</v>
      </c>
      <c r="B95" s="210" t="s">
        <v>940</v>
      </c>
      <c r="C95" s="211">
        <v>22736</v>
      </c>
      <c r="D95" s="212">
        <v>6</v>
      </c>
      <c r="E95" s="213">
        <v>2.1126760563380298</v>
      </c>
      <c r="F95" s="212">
        <v>2</v>
      </c>
      <c r="G95" s="213">
        <v>0.70422535211267601</v>
      </c>
      <c r="H95" s="212">
        <v>15</v>
      </c>
      <c r="I95" s="213">
        <v>5.28169014084507</v>
      </c>
      <c r="J95" s="212">
        <v>25</v>
      </c>
      <c r="K95" s="213">
        <v>8.8028169014084501</v>
      </c>
      <c r="L95" s="212">
        <v>109</v>
      </c>
      <c r="M95" s="213">
        <v>38.380281690140798</v>
      </c>
      <c r="N95" s="212">
        <v>127</v>
      </c>
      <c r="O95" s="213">
        <v>44.7183098591549</v>
      </c>
      <c r="P95" s="216">
        <v>284</v>
      </c>
    </row>
    <row r="96" spans="1:16" ht="15">
      <c r="A96" s="209">
        <v>607</v>
      </c>
      <c r="B96" s="210" t="s">
        <v>941</v>
      </c>
      <c r="C96" s="211">
        <v>25589</v>
      </c>
      <c r="D96" s="212">
        <v>1</v>
      </c>
      <c r="E96" s="213">
        <v>0.54644808743169404</v>
      </c>
      <c r="F96" s="212">
        <v>5</v>
      </c>
      <c r="G96" s="213">
        <v>2.7322404371584699</v>
      </c>
      <c r="H96" s="212">
        <v>6</v>
      </c>
      <c r="I96" s="213">
        <v>3.27868852459016</v>
      </c>
      <c r="J96" s="212">
        <v>9</v>
      </c>
      <c r="K96" s="213">
        <v>4.9180327868852496</v>
      </c>
      <c r="L96" s="212">
        <v>80</v>
      </c>
      <c r="M96" s="213">
        <v>43.715846994535497</v>
      </c>
      <c r="N96" s="212">
        <v>82</v>
      </c>
      <c r="O96" s="213">
        <v>44.808743169398902</v>
      </c>
      <c r="P96" s="216">
        <v>183</v>
      </c>
    </row>
    <row r="97" spans="1:16" ht="15">
      <c r="A97" s="209">
        <v>615</v>
      </c>
      <c r="B97" s="210" t="s">
        <v>942</v>
      </c>
      <c r="C97" s="211">
        <v>147907</v>
      </c>
      <c r="D97" s="212">
        <v>71</v>
      </c>
      <c r="E97" s="213">
        <v>3.5642570281124502</v>
      </c>
      <c r="F97" s="212">
        <v>92</v>
      </c>
      <c r="G97" s="213">
        <v>4.6184738955823299</v>
      </c>
      <c r="H97" s="212">
        <v>181</v>
      </c>
      <c r="I97" s="213">
        <v>9.0863453815260993</v>
      </c>
      <c r="J97" s="212">
        <v>190</v>
      </c>
      <c r="K97" s="213">
        <v>9.5381526104417702</v>
      </c>
      <c r="L97" s="212">
        <v>673</v>
      </c>
      <c r="M97" s="213">
        <v>33.785140562248998</v>
      </c>
      <c r="N97" s="212">
        <v>785</v>
      </c>
      <c r="O97" s="213">
        <v>39.407630522088397</v>
      </c>
      <c r="P97" s="216">
        <v>1992</v>
      </c>
    </row>
    <row r="98" spans="1:16" ht="15">
      <c r="A98" s="209">
        <v>649</v>
      </c>
      <c r="B98" s="210" t="s">
        <v>943</v>
      </c>
      <c r="C98" s="211">
        <v>17103</v>
      </c>
      <c r="D98" s="212">
        <v>2</v>
      </c>
      <c r="E98" s="213">
        <v>0.71942446043165498</v>
      </c>
      <c r="F98" s="212">
        <v>12</v>
      </c>
      <c r="G98" s="213">
        <v>4.3165467625899296</v>
      </c>
      <c r="H98" s="212">
        <v>19</v>
      </c>
      <c r="I98" s="213">
        <v>6.8345323741007196</v>
      </c>
      <c r="J98" s="212">
        <v>17</v>
      </c>
      <c r="K98" s="213">
        <v>6.1151079136690596</v>
      </c>
      <c r="L98" s="212">
        <v>171</v>
      </c>
      <c r="M98" s="213">
        <v>61.510791366906503</v>
      </c>
      <c r="N98" s="212">
        <v>57</v>
      </c>
      <c r="O98" s="213">
        <v>20.5035971223022</v>
      </c>
      <c r="P98" s="216">
        <v>278</v>
      </c>
    </row>
    <row r="99" spans="1:16" ht="15">
      <c r="A99" s="209">
        <v>652</v>
      </c>
      <c r="B99" s="210" t="s">
        <v>193</v>
      </c>
      <c r="C99" s="211">
        <v>6048</v>
      </c>
      <c r="D99" s="212">
        <v>0</v>
      </c>
      <c r="E99" s="213">
        <v>0</v>
      </c>
      <c r="F99" s="212">
        <v>4</v>
      </c>
      <c r="G99" s="213">
        <v>3.6697247706421998</v>
      </c>
      <c r="H99" s="212">
        <v>9</v>
      </c>
      <c r="I99" s="213">
        <v>8.2568807339449606</v>
      </c>
      <c r="J99" s="212">
        <v>4</v>
      </c>
      <c r="K99" s="213">
        <v>3.6697247706421998</v>
      </c>
      <c r="L99" s="212">
        <v>78</v>
      </c>
      <c r="M99" s="213">
        <v>71.559633027522906</v>
      </c>
      <c r="N99" s="212">
        <v>14</v>
      </c>
      <c r="O99" s="213">
        <v>12.8440366972477</v>
      </c>
      <c r="P99" s="216">
        <v>109</v>
      </c>
    </row>
    <row r="100" spans="1:16" ht="15">
      <c r="A100" s="209">
        <v>660</v>
      </c>
      <c r="B100" s="210" t="s">
        <v>944</v>
      </c>
      <c r="C100" s="211">
        <v>13893</v>
      </c>
      <c r="D100" s="212">
        <v>6</v>
      </c>
      <c r="E100" s="213">
        <v>2.5641025641025599</v>
      </c>
      <c r="F100" s="212">
        <v>11</v>
      </c>
      <c r="G100" s="213">
        <v>4.7008547008547001</v>
      </c>
      <c r="H100" s="212">
        <v>14</v>
      </c>
      <c r="I100" s="213">
        <v>5.9829059829059803</v>
      </c>
      <c r="J100" s="212">
        <v>19</v>
      </c>
      <c r="K100" s="213">
        <v>8.1196581196581192</v>
      </c>
      <c r="L100" s="212">
        <v>152</v>
      </c>
      <c r="M100" s="213">
        <v>64.957264957264996</v>
      </c>
      <c r="N100" s="212">
        <v>32</v>
      </c>
      <c r="O100" s="213">
        <v>13.675213675213699</v>
      </c>
      <c r="P100" s="216">
        <v>234</v>
      </c>
    </row>
    <row r="101" spans="1:16" ht="15">
      <c r="A101" s="209">
        <v>667</v>
      </c>
      <c r="B101" s="210" t="s">
        <v>209</v>
      </c>
      <c r="C101" s="211">
        <v>16753</v>
      </c>
      <c r="D101" s="212">
        <v>5</v>
      </c>
      <c r="E101" s="213">
        <v>1.9920318725099599</v>
      </c>
      <c r="F101" s="212">
        <v>10</v>
      </c>
      <c r="G101" s="213">
        <v>3.9840637450199199</v>
      </c>
      <c r="H101" s="212">
        <v>24</v>
      </c>
      <c r="I101" s="213">
        <v>9.5617529880478092</v>
      </c>
      <c r="J101" s="212">
        <v>29</v>
      </c>
      <c r="K101" s="213">
        <v>11.5537848605578</v>
      </c>
      <c r="L101" s="212">
        <v>129</v>
      </c>
      <c r="M101" s="213">
        <v>51.394422310757001</v>
      </c>
      <c r="N101" s="212">
        <v>54</v>
      </c>
      <c r="O101" s="213">
        <v>21.5139442231076</v>
      </c>
      <c r="P101" s="216">
        <v>251</v>
      </c>
    </row>
    <row r="102" spans="1:16" ht="15">
      <c r="A102" s="209">
        <v>674</v>
      </c>
      <c r="B102" s="210" t="s">
        <v>213</v>
      </c>
      <c r="C102" s="211">
        <v>23714</v>
      </c>
      <c r="D102" s="212">
        <v>2</v>
      </c>
      <c r="E102" s="213">
        <v>0.8</v>
      </c>
      <c r="F102" s="212">
        <v>5</v>
      </c>
      <c r="G102" s="213">
        <v>2</v>
      </c>
      <c r="H102" s="212">
        <v>13</v>
      </c>
      <c r="I102" s="213">
        <v>5.2</v>
      </c>
      <c r="J102" s="212">
        <v>15</v>
      </c>
      <c r="K102" s="213">
        <v>6</v>
      </c>
      <c r="L102" s="212">
        <v>101</v>
      </c>
      <c r="M102" s="213">
        <v>40.4</v>
      </c>
      <c r="N102" s="212">
        <v>114</v>
      </c>
      <c r="O102" s="213">
        <v>45.6</v>
      </c>
      <c r="P102" s="216">
        <v>250</v>
      </c>
    </row>
    <row r="103" spans="1:16" ht="15">
      <c r="A103" s="209">
        <v>697</v>
      </c>
      <c r="B103" s="210" t="s">
        <v>223</v>
      </c>
      <c r="C103" s="211">
        <v>38386</v>
      </c>
      <c r="D103" s="212">
        <v>9</v>
      </c>
      <c r="E103" s="213">
        <v>2.1531100478468899</v>
      </c>
      <c r="F103" s="212">
        <v>10</v>
      </c>
      <c r="G103" s="213">
        <v>2.39234449760766</v>
      </c>
      <c r="H103" s="212">
        <v>20</v>
      </c>
      <c r="I103" s="213">
        <v>4.7846889952153102</v>
      </c>
      <c r="J103" s="212">
        <v>22</v>
      </c>
      <c r="K103" s="213">
        <v>5.2631578947368398</v>
      </c>
      <c r="L103" s="212">
        <v>149</v>
      </c>
      <c r="M103" s="213">
        <v>35.6459330143541</v>
      </c>
      <c r="N103" s="212">
        <v>208</v>
      </c>
      <c r="O103" s="213">
        <v>49.760765550239199</v>
      </c>
      <c r="P103" s="216">
        <v>418</v>
      </c>
    </row>
    <row r="104" spans="1:16" ht="15">
      <c r="A104" s="209">
        <v>756</v>
      </c>
      <c r="B104" s="210" t="s">
        <v>228</v>
      </c>
      <c r="C104" s="211">
        <v>38784</v>
      </c>
      <c r="D104" s="212">
        <v>27</v>
      </c>
      <c r="E104" s="213">
        <v>3.4307496823379902</v>
      </c>
      <c r="F104" s="212">
        <v>36</v>
      </c>
      <c r="G104" s="213">
        <v>4.5743329097839904</v>
      </c>
      <c r="H104" s="212">
        <v>36</v>
      </c>
      <c r="I104" s="213">
        <v>4.5743329097839904</v>
      </c>
      <c r="J104" s="212">
        <v>76</v>
      </c>
      <c r="K104" s="213">
        <v>9.6569250317661997</v>
      </c>
      <c r="L104" s="212">
        <v>358</v>
      </c>
      <c r="M104" s="213">
        <v>45.489199491740798</v>
      </c>
      <c r="N104" s="212">
        <v>254</v>
      </c>
      <c r="O104" s="213">
        <v>32.274459974587003</v>
      </c>
      <c r="P104" s="216">
        <v>787</v>
      </c>
    </row>
    <row r="105" spans="1:16">
      <c r="A105" s="205">
        <v>8</v>
      </c>
      <c r="B105" s="206" t="s">
        <v>539</v>
      </c>
      <c r="C105" s="207">
        <v>390606</v>
      </c>
      <c r="D105" s="207">
        <v>129</v>
      </c>
      <c r="E105" s="208">
        <v>2.0716235747551002</v>
      </c>
      <c r="F105" s="207">
        <v>207</v>
      </c>
      <c r="G105" s="208">
        <v>3.32423317809539</v>
      </c>
      <c r="H105" s="207">
        <v>433</v>
      </c>
      <c r="I105" s="208">
        <v>6.9535892082864903</v>
      </c>
      <c r="J105" s="207">
        <v>461</v>
      </c>
      <c r="K105" s="208">
        <v>7.4032439376907</v>
      </c>
      <c r="L105" s="207">
        <v>2909</v>
      </c>
      <c r="M105" s="208">
        <v>46.715914565601402</v>
      </c>
      <c r="N105" s="207">
        <v>2088</v>
      </c>
      <c r="O105" s="208">
        <v>33.531395535570901</v>
      </c>
      <c r="P105" s="215">
        <v>6227</v>
      </c>
    </row>
    <row r="106" spans="1:16" ht="15">
      <c r="A106" s="209">
        <v>30</v>
      </c>
      <c r="B106" s="210" t="s">
        <v>14</v>
      </c>
      <c r="C106" s="211">
        <v>32628</v>
      </c>
      <c r="D106" s="212">
        <v>4</v>
      </c>
      <c r="E106" s="213">
        <v>0.89686098654708502</v>
      </c>
      <c r="F106" s="212">
        <v>10</v>
      </c>
      <c r="G106" s="213">
        <v>2.2421524663677102</v>
      </c>
      <c r="H106" s="212">
        <v>28</v>
      </c>
      <c r="I106" s="213">
        <v>6.2780269058296003</v>
      </c>
      <c r="J106" s="212">
        <v>31</v>
      </c>
      <c r="K106" s="213">
        <v>6.9506726457399104</v>
      </c>
      <c r="L106" s="212">
        <v>179</v>
      </c>
      <c r="M106" s="213">
        <v>40.1345291479821</v>
      </c>
      <c r="N106" s="212">
        <v>194</v>
      </c>
      <c r="O106" s="213">
        <v>43.497757847533599</v>
      </c>
      <c r="P106" s="216">
        <v>446</v>
      </c>
    </row>
    <row r="107" spans="1:16" ht="15">
      <c r="A107" s="209">
        <v>34</v>
      </c>
      <c r="B107" s="210" t="s">
        <v>18</v>
      </c>
      <c r="C107" s="211">
        <v>46485</v>
      </c>
      <c r="D107" s="212">
        <v>26</v>
      </c>
      <c r="E107" s="213">
        <v>3.4574468085106398</v>
      </c>
      <c r="F107" s="212">
        <v>20</v>
      </c>
      <c r="G107" s="213">
        <v>2.6595744680851099</v>
      </c>
      <c r="H107" s="212">
        <v>62</v>
      </c>
      <c r="I107" s="213">
        <v>8.2446808510638299</v>
      </c>
      <c r="J107" s="212">
        <v>64</v>
      </c>
      <c r="K107" s="213">
        <v>8.5106382978723403</v>
      </c>
      <c r="L107" s="212">
        <v>341</v>
      </c>
      <c r="M107" s="213">
        <v>45.345744680851098</v>
      </c>
      <c r="N107" s="212">
        <v>239</v>
      </c>
      <c r="O107" s="213">
        <v>31.781914893617</v>
      </c>
      <c r="P107" s="216">
        <v>752</v>
      </c>
    </row>
    <row r="108" spans="1:16" ht="15">
      <c r="A108" s="209">
        <v>36</v>
      </c>
      <c r="B108" s="210" t="s">
        <v>20</v>
      </c>
      <c r="C108" s="211">
        <v>6183</v>
      </c>
      <c r="D108" s="212">
        <v>1</v>
      </c>
      <c r="E108" s="213">
        <v>0.98039215686274495</v>
      </c>
      <c r="F108" s="212">
        <v>0</v>
      </c>
      <c r="G108" s="213">
        <v>0</v>
      </c>
      <c r="H108" s="212">
        <v>3</v>
      </c>
      <c r="I108" s="213">
        <v>2.9411764705882302</v>
      </c>
      <c r="J108" s="212">
        <v>5</v>
      </c>
      <c r="K108" s="213">
        <v>4.9019607843137303</v>
      </c>
      <c r="L108" s="212">
        <v>61</v>
      </c>
      <c r="M108" s="213">
        <v>59.803921568627501</v>
      </c>
      <c r="N108" s="212">
        <v>32</v>
      </c>
      <c r="O108" s="213">
        <v>31.372549019607799</v>
      </c>
      <c r="P108" s="216">
        <v>102</v>
      </c>
    </row>
    <row r="109" spans="1:16" ht="15">
      <c r="A109" s="209">
        <v>91</v>
      </c>
      <c r="B109" s="210" t="s">
        <v>47</v>
      </c>
      <c r="C109" s="211">
        <v>10985</v>
      </c>
      <c r="D109" s="212">
        <v>4</v>
      </c>
      <c r="E109" s="213">
        <v>2.5974025974026</v>
      </c>
      <c r="F109" s="212">
        <v>4</v>
      </c>
      <c r="G109" s="213">
        <v>2.5974025974026</v>
      </c>
      <c r="H109" s="212">
        <v>12</v>
      </c>
      <c r="I109" s="213">
        <v>7.7922077922077904</v>
      </c>
      <c r="J109" s="212">
        <v>11</v>
      </c>
      <c r="K109" s="213">
        <v>7.1428571428571397</v>
      </c>
      <c r="L109" s="212">
        <v>87</v>
      </c>
      <c r="M109" s="213">
        <v>56.493506493506501</v>
      </c>
      <c r="N109" s="212">
        <v>36</v>
      </c>
      <c r="O109" s="213">
        <v>23.3766233766234</v>
      </c>
      <c r="P109" s="216">
        <v>154</v>
      </c>
    </row>
    <row r="110" spans="1:16" ht="15">
      <c r="A110" s="209">
        <v>93</v>
      </c>
      <c r="B110" s="210" t="s">
        <v>49</v>
      </c>
      <c r="C110" s="211">
        <v>16722</v>
      </c>
      <c r="D110" s="212">
        <v>4</v>
      </c>
      <c r="E110" s="213">
        <v>1.3333333333333299</v>
      </c>
      <c r="F110" s="212">
        <v>8</v>
      </c>
      <c r="G110" s="213">
        <v>2.6666666666666701</v>
      </c>
      <c r="H110" s="212">
        <v>19</v>
      </c>
      <c r="I110" s="213">
        <v>6.3333333333333304</v>
      </c>
      <c r="J110" s="212">
        <v>14</v>
      </c>
      <c r="K110" s="213">
        <v>4.6666666666666696</v>
      </c>
      <c r="L110" s="212">
        <v>141</v>
      </c>
      <c r="M110" s="213">
        <v>47</v>
      </c>
      <c r="N110" s="212">
        <v>114</v>
      </c>
      <c r="O110" s="213">
        <v>38</v>
      </c>
      <c r="P110" s="216">
        <v>300</v>
      </c>
    </row>
    <row r="111" spans="1:16" ht="15">
      <c r="A111" s="209">
        <v>101</v>
      </c>
      <c r="B111" s="210" t="s">
        <v>945</v>
      </c>
      <c r="C111" s="211">
        <v>27884</v>
      </c>
      <c r="D111" s="212">
        <v>7</v>
      </c>
      <c r="E111" s="213">
        <v>1.5873015873015901</v>
      </c>
      <c r="F111" s="212">
        <v>9</v>
      </c>
      <c r="G111" s="213">
        <v>2.0408163265306101</v>
      </c>
      <c r="H111" s="212">
        <v>29</v>
      </c>
      <c r="I111" s="213">
        <v>6.5759637188208604</v>
      </c>
      <c r="J111" s="212">
        <v>32</v>
      </c>
      <c r="K111" s="213">
        <v>7.2562358276644003</v>
      </c>
      <c r="L111" s="212">
        <v>231</v>
      </c>
      <c r="M111" s="213">
        <v>52.380952380952401</v>
      </c>
      <c r="N111" s="212">
        <v>133</v>
      </c>
      <c r="O111" s="213">
        <v>30.158730158730201</v>
      </c>
      <c r="P111" s="216">
        <v>441</v>
      </c>
    </row>
    <row r="112" spans="1:16" ht="15">
      <c r="A112" s="209">
        <v>145</v>
      </c>
      <c r="B112" s="210" t="s">
        <v>69</v>
      </c>
      <c r="C112" s="211">
        <v>4973</v>
      </c>
      <c r="D112" s="212">
        <v>2</v>
      </c>
      <c r="E112" s="213">
        <v>1.6949152542372901</v>
      </c>
      <c r="F112" s="212">
        <v>2</v>
      </c>
      <c r="G112" s="213">
        <v>1.6949152542372901</v>
      </c>
      <c r="H112" s="212">
        <v>5</v>
      </c>
      <c r="I112" s="213">
        <v>4.2372881355932197</v>
      </c>
      <c r="J112" s="212">
        <v>8</v>
      </c>
      <c r="K112" s="213">
        <v>6.7796610169491496</v>
      </c>
      <c r="L112" s="212">
        <v>51</v>
      </c>
      <c r="M112" s="213">
        <v>43.220338983050901</v>
      </c>
      <c r="N112" s="212">
        <v>50</v>
      </c>
      <c r="O112" s="213">
        <v>42.372881355932201</v>
      </c>
      <c r="P112" s="216">
        <v>118</v>
      </c>
    </row>
    <row r="113" spans="1:16" ht="15">
      <c r="A113" s="209">
        <v>209</v>
      </c>
      <c r="B113" s="210" t="s">
        <v>88</v>
      </c>
      <c r="C113" s="211">
        <v>22905</v>
      </c>
      <c r="D113" s="212">
        <v>5</v>
      </c>
      <c r="E113" s="213">
        <v>1.63398692810458</v>
      </c>
      <c r="F113" s="212">
        <v>13</v>
      </c>
      <c r="G113" s="213">
        <v>4.2483660130718999</v>
      </c>
      <c r="H113" s="212">
        <v>12</v>
      </c>
      <c r="I113" s="213">
        <v>3.9215686274509798</v>
      </c>
      <c r="J113" s="212">
        <v>29</v>
      </c>
      <c r="K113" s="213">
        <v>9.4771241830065396</v>
      </c>
      <c r="L113" s="212">
        <v>167</v>
      </c>
      <c r="M113" s="213">
        <v>54.575163398692801</v>
      </c>
      <c r="N113" s="212">
        <v>80</v>
      </c>
      <c r="O113" s="213">
        <v>26.143790849673199</v>
      </c>
      <c r="P113" s="216">
        <v>306</v>
      </c>
    </row>
    <row r="114" spans="1:16" ht="15">
      <c r="A114" s="209">
        <v>282</v>
      </c>
      <c r="B114" s="210" t="s">
        <v>106</v>
      </c>
      <c r="C114" s="211">
        <v>26163</v>
      </c>
      <c r="D114" s="212">
        <v>3</v>
      </c>
      <c r="E114" s="213">
        <v>0.57471264367816099</v>
      </c>
      <c r="F114" s="212">
        <v>15</v>
      </c>
      <c r="G114" s="213">
        <v>2.8735632183908</v>
      </c>
      <c r="H114" s="212">
        <v>30</v>
      </c>
      <c r="I114" s="213">
        <v>5.7471264367816097</v>
      </c>
      <c r="J114" s="212">
        <v>33</v>
      </c>
      <c r="K114" s="213">
        <v>6.3218390804597702</v>
      </c>
      <c r="L114" s="212">
        <v>171</v>
      </c>
      <c r="M114" s="213">
        <v>32.758620689655203</v>
      </c>
      <c r="N114" s="212">
        <v>270</v>
      </c>
      <c r="O114" s="213">
        <v>51.724137931034498</v>
      </c>
      <c r="P114" s="216">
        <v>522</v>
      </c>
    </row>
    <row r="115" spans="1:16" ht="15">
      <c r="A115" s="209">
        <v>353</v>
      </c>
      <c r="B115" s="210" t="s">
        <v>126</v>
      </c>
      <c r="C115" s="211">
        <v>5876</v>
      </c>
      <c r="D115" s="212">
        <v>0</v>
      </c>
      <c r="E115" s="213">
        <v>0</v>
      </c>
      <c r="F115" s="212">
        <v>4</v>
      </c>
      <c r="G115" s="213">
        <v>5.3333333333333304</v>
      </c>
      <c r="H115" s="212">
        <v>11</v>
      </c>
      <c r="I115" s="213">
        <v>14.6666666666667</v>
      </c>
      <c r="J115" s="212">
        <v>9</v>
      </c>
      <c r="K115" s="213">
        <v>12</v>
      </c>
      <c r="L115" s="212">
        <v>36</v>
      </c>
      <c r="M115" s="213">
        <v>48</v>
      </c>
      <c r="N115" s="212">
        <v>15</v>
      </c>
      <c r="O115" s="213">
        <v>20</v>
      </c>
      <c r="P115" s="216">
        <v>75</v>
      </c>
    </row>
    <row r="116" spans="1:16" ht="15">
      <c r="A116" s="209">
        <v>364</v>
      </c>
      <c r="B116" s="210" t="s">
        <v>133</v>
      </c>
      <c r="C116" s="211">
        <v>15637</v>
      </c>
      <c r="D116" s="212">
        <v>6</v>
      </c>
      <c r="E116" s="213">
        <v>2.0761245674740501</v>
      </c>
      <c r="F116" s="212">
        <v>11</v>
      </c>
      <c r="G116" s="213">
        <v>3.8062283737024201</v>
      </c>
      <c r="H116" s="212">
        <v>21</v>
      </c>
      <c r="I116" s="213">
        <v>7.2664359861591699</v>
      </c>
      <c r="J116" s="212">
        <v>15</v>
      </c>
      <c r="K116" s="213">
        <v>5.1903114186851198</v>
      </c>
      <c r="L116" s="212">
        <v>116</v>
      </c>
      <c r="M116" s="213">
        <v>40.138408304498299</v>
      </c>
      <c r="N116" s="212">
        <v>120</v>
      </c>
      <c r="O116" s="213">
        <v>41.522491349481001</v>
      </c>
      <c r="P116" s="216">
        <v>289</v>
      </c>
    </row>
    <row r="117" spans="1:16" ht="15">
      <c r="A117" s="209">
        <v>368</v>
      </c>
      <c r="B117" s="210" t="s">
        <v>135</v>
      </c>
      <c r="C117" s="211">
        <v>14576</v>
      </c>
      <c r="D117" s="212">
        <v>7</v>
      </c>
      <c r="E117" s="213">
        <v>2.1472392638036801</v>
      </c>
      <c r="F117" s="212">
        <v>13</v>
      </c>
      <c r="G117" s="213">
        <v>3.9877300613496902</v>
      </c>
      <c r="H117" s="212">
        <v>18</v>
      </c>
      <c r="I117" s="213">
        <v>5.5214723926380396</v>
      </c>
      <c r="J117" s="212">
        <v>20</v>
      </c>
      <c r="K117" s="213">
        <v>6.1349693251533699</v>
      </c>
      <c r="L117" s="212">
        <v>106</v>
      </c>
      <c r="M117" s="213">
        <v>32.5153374233129</v>
      </c>
      <c r="N117" s="212">
        <v>162</v>
      </c>
      <c r="O117" s="213">
        <v>49.693251533742298</v>
      </c>
      <c r="P117" s="216">
        <v>326</v>
      </c>
    </row>
    <row r="118" spans="1:16" ht="15">
      <c r="A118" s="209">
        <v>390</v>
      </c>
      <c r="B118" s="210" t="s">
        <v>141</v>
      </c>
      <c r="C118" s="211">
        <v>8689</v>
      </c>
      <c r="D118" s="212">
        <v>2</v>
      </c>
      <c r="E118" s="213">
        <v>1.76991150442478</v>
      </c>
      <c r="F118" s="212">
        <v>4</v>
      </c>
      <c r="G118" s="213">
        <v>3.5398230088495599</v>
      </c>
      <c r="H118" s="212">
        <v>9</v>
      </c>
      <c r="I118" s="213">
        <v>7.9646017699114999</v>
      </c>
      <c r="J118" s="212">
        <v>10</v>
      </c>
      <c r="K118" s="213">
        <v>8.8495575221238898</v>
      </c>
      <c r="L118" s="212">
        <v>65</v>
      </c>
      <c r="M118" s="213">
        <v>57.522123893805301</v>
      </c>
      <c r="N118" s="212">
        <v>23</v>
      </c>
      <c r="O118" s="213">
        <v>20.353982300885001</v>
      </c>
      <c r="P118" s="216">
        <v>113</v>
      </c>
    </row>
    <row r="119" spans="1:16" ht="15">
      <c r="A119" s="209">
        <v>467</v>
      </c>
      <c r="B119" s="210" t="s">
        <v>151</v>
      </c>
      <c r="C119" s="211">
        <v>7062</v>
      </c>
      <c r="D119" s="212">
        <v>0</v>
      </c>
      <c r="E119" s="213">
        <v>0</v>
      </c>
      <c r="F119" s="212">
        <v>1</v>
      </c>
      <c r="G119" s="213">
        <v>0.99009900990098998</v>
      </c>
      <c r="H119" s="212">
        <v>9</v>
      </c>
      <c r="I119" s="213">
        <v>8.9108910891089099</v>
      </c>
      <c r="J119" s="212">
        <v>5</v>
      </c>
      <c r="K119" s="213">
        <v>4.9504950495049496</v>
      </c>
      <c r="L119" s="212">
        <v>64</v>
      </c>
      <c r="M119" s="213">
        <v>63.366336633663401</v>
      </c>
      <c r="N119" s="212">
        <v>22</v>
      </c>
      <c r="O119" s="213">
        <v>21.782178217821802</v>
      </c>
      <c r="P119" s="216">
        <v>101</v>
      </c>
    </row>
    <row r="120" spans="1:16" ht="15">
      <c r="A120" s="209">
        <v>576</v>
      </c>
      <c r="B120" s="210" t="s">
        <v>169</v>
      </c>
      <c r="C120" s="211">
        <v>9280</v>
      </c>
      <c r="D120" s="212">
        <v>4</v>
      </c>
      <c r="E120" s="213">
        <v>3.47826086956522</v>
      </c>
      <c r="F120" s="212">
        <v>5</v>
      </c>
      <c r="G120" s="213">
        <v>4.3478260869565197</v>
      </c>
      <c r="H120" s="212">
        <v>7</v>
      </c>
      <c r="I120" s="213">
        <v>6.0869565217391299</v>
      </c>
      <c r="J120" s="212">
        <v>6</v>
      </c>
      <c r="K120" s="213">
        <v>5.2173913043478297</v>
      </c>
      <c r="L120" s="212">
        <v>60</v>
      </c>
      <c r="M120" s="213">
        <v>52.173913043478301</v>
      </c>
      <c r="N120" s="212">
        <v>33</v>
      </c>
      <c r="O120" s="213">
        <v>28.695652173913</v>
      </c>
      <c r="P120" s="216">
        <v>115</v>
      </c>
    </row>
    <row r="121" spans="1:16" ht="15">
      <c r="A121" s="209">
        <v>642</v>
      </c>
      <c r="B121" s="210" t="s">
        <v>187</v>
      </c>
      <c r="C121" s="211">
        <v>19448</v>
      </c>
      <c r="D121" s="212">
        <v>1</v>
      </c>
      <c r="E121" s="213">
        <v>0.46296296296296302</v>
      </c>
      <c r="F121" s="212">
        <v>4</v>
      </c>
      <c r="G121" s="213">
        <v>1.8518518518518501</v>
      </c>
      <c r="H121" s="212">
        <v>12</v>
      </c>
      <c r="I121" s="213">
        <v>5.5555555555555598</v>
      </c>
      <c r="J121" s="212">
        <v>11</v>
      </c>
      <c r="K121" s="213">
        <v>5.0925925925925899</v>
      </c>
      <c r="L121" s="212">
        <v>147</v>
      </c>
      <c r="M121" s="213">
        <v>68.0555555555556</v>
      </c>
      <c r="N121" s="212">
        <v>41</v>
      </c>
      <c r="O121" s="213">
        <v>18.981481481481499</v>
      </c>
      <c r="P121" s="216">
        <v>216</v>
      </c>
    </row>
    <row r="122" spans="1:16" ht="15">
      <c r="A122" s="209">
        <v>679</v>
      </c>
      <c r="B122" s="210" t="s">
        <v>946</v>
      </c>
      <c r="C122" s="211">
        <v>28051</v>
      </c>
      <c r="D122" s="212">
        <v>5</v>
      </c>
      <c r="E122" s="213">
        <v>1.6447368421052599</v>
      </c>
      <c r="F122" s="212">
        <v>10</v>
      </c>
      <c r="G122" s="213">
        <v>3.2894736842105301</v>
      </c>
      <c r="H122" s="212">
        <v>22</v>
      </c>
      <c r="I122" s="213">
        <v>7.2368421052631602</v>
      </c>
      <c r="J122" s="212">
        <v>28</v>
      </c>
      <c r="K122" s="213">
        <v>9.2105263157894708</v>
      </c>
      <c r="L122" s="212">
        <v>145</v>
      </c>
      <c r="M122" s="213">
        <v>47.697368421052602</v>
      </c>
      <c r="N122" s="212">
        <v>94</v>
      </c>
      <c r="O122" s="213">
        <v>30.921052631578899</v>
      </c>
      <c r="P122" s="216">
        <v>304</v>
      </c>
    </row>
    <row r="123" spans="1:16" ht="15">
      <c r="A123" s="209">
        <v>789</v>
      </c>
      <c r="B123" s="210" t="s">
        <v>232</v>
      </c>
      <c r="C123" s="211">
        <v>17270</v>
      </c>
      <c r="D123" s="212">
        <v>8</v>
      </c>
      <c r="E123" s="213">
        <v>2.4922118380062299</v>
      </c>
      <c r="F123" s="212">
        <v>12</v>
      </c>
      <c r="G123" s="213">
        <v>3.7383177570093502</v>
      </c>
      <c r="H123" s="212">
        <v>24</v>
      </c>
      <c r="I123" s="213">
        <v>7.4766355140186898</v>
      </c>
      <c r="J123" s="212">
        <v>18</v>
      </c>
      <c r="K123" s="213">
        <v>5.6074766355140202</v>
      </c>
      <c r="L123" s="212">
        <v>150</v>
      </c>
      <c r="M123" s="213">
        <v>46.728971962616797</v>
      </c>
      <c r="N123" s="212">
        <v>109</v>
      </c>
      <c r="O123" s="213">
        <v>33.9563862928349</v>
      </c>
      <c r="P123" s="216">
        <v>321</v>
      </c>
    </row>
    <row r="124" spans="1:16" ht="15">
      <c r="A124" s="209">
        <v>792</v>
      </c>
      <c r="B124" s="210" t="s">
        <v>236</v>
      </c>
      <c r="C124" s="211">
        <v>6593</v>
      </c>
      <c r="D124" s="212">
        <v>2</v>
      </c>
      <c r="E124" s="213">
        <v>2.0202020202020199</v>
      </c>
      <c r="F124" s="212">
        <v>3</v>
      </c>
      <c r="G124" s="213">
        <v>3.0303030303030298</v>
      </c>
      <c r="H124" s="212">
        <v>2</v>
      </c>
      <c r="I124" s="213">
        <v>2.0202020202020199</v>
      </c>
      <c r="J124" s="212">
        <v>5</v>
      </c>
      <c r="K124" s="213">
        <v>5.0505050505050502</v>
      </c>
      <c r="L124" s="212">
        <v>59</v>
      </c>
      <c r="M124" s="213">
        <v>59.595959595959599</v>
      </c>
      <c r="N124" s="212">
        <v>28</v>
      </c>
      <c r="O124" s="213">
        <v>28.282828282828302</v>
      </c>
      <c r="P124" s="216">
        <v>99</v>
      </c>
    </row>
    <row r="125" spans="1:16" ht="15">
      <c r="A125" s="209">
        <v>809</v>
      </c>
      <c r="B125" s="210" t="s">
        <v>238</v>
      </c>
      <c r="C125" s="211">
        <v>11457</v>
      </c>
      <c r="D125" s="212">
        <v>0</v>
      </c>
      <c r="E125" s="213">
        <v>0</v>
      </c>
      <c r="F125" s="212">
        <v>2</v>
      </c>
      <c r="G125" s="213">
        <v>1.6260162601626</v>
      </c>
      <c r="H125" s="212">
        <v>3</v>
      </c>
      <c r="I125" s="213">
        <v>2.4390243902439002</v>
      </c>
      <c r="J125" s="212">
        <v>5</v>
      </c>
      <c r="K125" s="213">
        <v>4.0650406504065</v>
      </c>
      <c r="L125" s="212">
        <v>69</v>
      </c>
      <c r="M125" s="213">
        <v>56.097560975609802</v>
      </c>
      <c r="N125" s="212">
        <v>44</v>
      </c>
      <c r="O125" s="213">
        <v>35.772357723577201</v>
      </c>
      <c r="P125" s="216">
        <v>123</v>
      </c>
    </row>
    <row r="126" spans="1:16" ht="15">
      <c r="A126" s="209">
        <v>847</v>
      </c>
      <c r="B126" s="210" t="s">
        <v>246</v>
      </c>
      <c r="C126" s="211">
        <v>32366</v>
      </c>
      <c r="D126" s="212">
        <v>31</v>
      </c>
      <c r="E126" s="213">
        <v>4.1499330655957198</v>
      </c>
      <c r="F126" s="212">
        <v>51</v>
      </c>
      <c r="G126" s="213">
        <v>6.8273092369477899</v>
      </c>
      <c r="H126" s="212">
        <v>84</v>
      </c>
      <c r="I126" s="213">
        <v>11.2449799196787</v>
      </c>
      <c r="J126" s="212">
        <v>88</v>
      </c>
      <c r="K126" s="213">
        <v>11.7804551539491</v>
      </c>
      <c r="L126" s="212">
        <v>334</v>
      </c>
      <c r="M126" s="213">
        <v>44.712182061579703</v>
      </c>
      <c r="N126" s="212">
        <v>159</v>
      </c>
      <c r="O126" s="213">
        <v>21.285140562249001</v>
      </c>
      <c r="P126" s="216">
        <v>747</v>
      </c>
    </row>
    <row r="127" spans="1:16" ht="15">
      <c r="A127" s="209">
        <v>856</v>
      </c>
      <c r="B127" s="210" t="s">
        <v>251</v>
      </c>
      <c r="C127" s="211">
        <v>6966</v>
      </c>
      <c r="D127" s="212">
        <v>6</v>
      </c>
      <c r="E127" s="213">
        <v>5.1282051282051304</v>
      </c>
      <c r="F127" s="212">
        <v>4</v>
      </c>
      <c r="G127" s="213">
        <v>3.41880341880342</v>
      </c>
      <c r="H127" s="212">
        <v>3</v>
      </c>
      <c r="I127" s="213">
        <v>2.5641025641025599</v>
      </c>
      <c r="J127" s="212">
        <v>10</v>
      </c>
      <c r="K127" s="213">
        <v>8.5470085470085504</v>
      </c>
      <c r="L127" s="212">
        <v>50</v>
      </c>
      <c r="M127" s="213">
        <v>42.735042735042697</v>
      </c>
      <c r="N127" s="212">
        <v>44</v>
      </c>
      <c r="O127" s="213">
        <v>37.606837606837601</v>
      </c>
      <c r="P127" s="216">
        <v>117</v>
      </c>
    </row>
    <row r="128" spans="1:16" ht="15">
      <c r="A128" s="209">
        <v>861</v>
      </c>
      <c r="B128" s="210" t="s">
        <v>255</v>
      </c>
      <c r="C128" s="211">
        <v>12407</v>
      </c>
      <c r="D128" s="212">
        <v>1</v>
      </c>
      <c r="E128" s="213">
        <v>0.71428571428571397</v>
      </c>
      <c r="F128" s="212">
        <v>2</v>
      </c>
      <c r="G128" s="213">
        <v>1.4285714285714299</v>
      </c>
      <c r="H128" s="212">
        <v>8</v>
      </c>
      <c r="I128" s="213">
        <v>5.71428571428571</v>
      </c>
      <c r="J128" s="212">
        <v>4</v>
      </c>
      <c r="K128" s="213">
        <v>2.8571428571428599</v>
      </c>
      <c r="L128" s="212">
        <v>79</v>
      </c>
      <c r="M128" s="213">
        <v>56.428571428571402</v>
      </c>
      <c r="N128" s="212">
        <v>46</v>
      </c>
      <c r="O128" s="213">
        <v>32.857142857142897</v>
      </c>
      <c r="P128" s="216">
        <v>140</v>
      </c>
    </row>
    <row r="129" spans="1:16">
      <c r="A129" s="205">
        <v>9</v>
      </c>
      <c r="B129" s="206" t="s">
        <v>863</v>
      </c>
      <c r="C129" s="207">
        <v>4209006</v>
      </c>
      <c r="D129" s="207">
        <v>963</v>
      </c>
      <c r="E129" s="208">
        <v>1.5034189902270001</v>
      </c>
      <c r="F129" s="207">
        <v>3226</v>
      </c>
      <c r="G129" s="208">
        <v>5.0363755581228302</v>
      </c>
      <c r="H129" s="207">
        <v>3271</v>
      </c>
      <c r="I129" s="208">
        <v>5.1066287819652203</v>
      </c>
      <c r="J129" s="207">
        <v>4863</v>
      </c>
      <c r="K129" s="208">
        <v>7.5920317232335197</v>
      </c>
      <c r="L129" s="207">
        <v>22827</v>
      </c>
      <c r="M129" s="208">
        <v>35.637118681112803</v>
      </c>
      <c r="N129" s="207">
        <v>28904</v>
      </c>
      <c r="O129" s="208">
        <v>45.124426265338599</v>
      </c>
      <c r="P129" s="215">
        <v>64054</v>
      </c>
    </row>
    <row r="130" spans="1:16" ht="15">
      <c r="A130" s="209">
        <v>1</v>
      </c>
      <c r="B130" s="210" t="s">
        <v>6</v>
      </c>
      <c r="C130" s="211">
        <v>2634570</v>
      </c>
      <c r="D130" s="212">
        <v>682</v>
      </c>
      <c r="E130" s="213">
        <v>1.3843218446798999</v>
      </c>
      <c r="F130" s="212">
        <v>2823</v>
      </c>
      <c r="G130" s="213">
        <v>5.7301181342102101</v>
      </c>
      <c r="H130" s="212">
        <v>2457</v>
      </c>
      <c r="I130" s="213">
        <v>4.9872122762148301</v>
      </c>
      <c r="J130" s="212">
        <v>3651</v>
      </c>
      <c r="K130" s="213">
        <v>7.4107904031177698</v>
      </c>
      <c r="L130" s="212">
        <v>17508</v>
      </c>
      <c r="M130" s="213">
        <v>35.537693338204797</v>
      </c>
      <c r="N130" s="212">
        <v>22145</v>
      </c>
      <c r="O130" s="213">
        <v>44.949864003572401</v>
      </c>
      <c r="P130" s="216">
        <v>49266</v>
      </c>
    </row>
    <row r="131" spans="1:16" ht="15">
      <c r="A131" s="209">
        <v>79</v>
      </c>
      <c r="B131" s="210" t="s">
        <v>41</v>
      </c>
      <c r="C131" s="211">
        <v>56505</v>
      </c>
      <c r="D131" s="212">
        <v>7</v>
      </c>
      <c r="E131" s="213">
        <v>1.4736842105263199</v>
      </c>
      <c r="F131" s="212">
        <v>9</v>
      </c>
      <c r="G131" s="213">
        <v>1.8947368421052599</v>
      </c>
      <c r="H131" s="212">
        <v>29</v>
      </c>
      <c r="I131" s="213">
        <v>6.1052631578947398</v>
      </c>
      <c r="J131" s="212">
        <v>29</v>
      </c>
      <c r="K131" s="213">
        <v>6.1052631578947398</v>
      </c>
      <c r="L131" s="212">
        <v>199</v>
      </c>
      <c r="M131" s="213">
        <v>41.894736842105303</v>
      </c>
      <c r="N131" s="212">
        <v>202</v>
      </c>
      <c r="O131" s="213">
        <v>42.526315789473699</v>
      </c>
      <c r="P131" s="216">
        <v>475</v>
      </c>
    </row>
    <row r="132" spans="1:16" ht="15">
      <c r="A132" s="209">
        <v>88</v>
      </c>
      <c r="B132" s="210" t="s">
        <v>45</v>
      </c>
      <c r="C132" s="211">
        <v>570329</v>
      </c>
      <c r="D132" s="212">
        <v>110</v>
      </c>
      <c r="E132" s="213">
        <v>2.3007738966743401</v>
      </c>
      <c r="F132" s="212">
        <v>163</v>
      </c>
      <c r="G132" s="213">
        <v>3.4093285923446999</v>
      </c>
      <c r="H132" s="212">
        <v>301</v>
      </c>
      <c r="I132" s="213">
        <v>6.2957540263543201</v>
      </c>
      <c r="J132" s="212">
        <v>431</v>
      </c>
      <c r="K132" s="213">
        <v>9.0148504496967199</v>
      </c>
      <c r="L132" s="212">
        <v>1893</v>
      </c>
      <c r="M132" s="213">
        <v>39.594227149132003</v>
      </c>
      <c r="N132" s="212">
        <v>1883</v>
      </c>
      <c r="O132" s="213">
        <v>39.3850658857979</v>
      </c>
      <c r="P132" s="216">
        <v>4781</v>
      </c>
    </row>
    <row r="133" spans="1:16" ht="15">
      <c r="A133" s="209">
        <v>129</v>
      </c>
      <c r="B133" s="210" t="s">
        <v>947</v>
      </c>
      <c r="C133" s="211">
        <v>86667</v>
      </c>
      <c r="D133" s="212">
        <v>11</v>
      </c>
      <c r="E133" s="213">
        <v>1.64670658682635</v>
      </c>
      <c r="F133" s="212">
        <v>29</v>
      </c>
      <c r="G133" s="213">
        <v>4.3413173652694601</v>
      </c>
      <c r="H133" s="212">
        <v>36</v>
      </c>
      <c r="I133" s="213">
        <v>5.3892215568862296</v>
      </c>
      <c r="J133" s="212">
        <v>48</v>
      </c>
      <c r="K133" s="213">
        <v>7.1856287425149699</v>
      </c>
      <c r="L133" s="212">
        <v>209</v>
      </c>
      <c r="M133" s="213">
        <v>31.287425149700599</v>
      </c>
      <c r="N133" s="212">
        <v>335</v>
      </c>
      <c r="O133" s="213">
        <v>50.149700598802397</v>
      </c>
      <c r="P133" s="216">
        <v>668</v>
      </c>
    </row>
    <row r="134" spans="1:16" ht="15">
      <c r="A134" s="209">
        <v>212</v>
      </c>
      <c r="B134" s="210" t="s">
        <v>90</v>
      </c>
      <c r="C134" s="211">
        <v>84787</v>
      </c>
      <c r="D134" s="212">
        <v>19</v>
      </c>
      <c r="E134" s="213">
        <v>2.02558635394456</v>
      </c>
      <c r="F134" s="212">
        <v>25</v>
      </c>
      <c r="G134" s="213">
        <v>2.6652452025586402</v>
      </c>
      <c r="H134" s="212">
        <v>58</v>
      </c>
      <c r="I134" s="213">
        <v>6.1833688699360296</v>
      </c>
      <c r="J134" s="212">
        <v>90</v>
      </c>
      <c r="K134" s="213">
        <v>9.5948827292110899</v>
      </c>
      <c r="L134" s="212">
        <v>286</v>
      </c>
      <c r="M134" s="213">
        <v>30.4904051172708</v>
      </c>
      <c r="N134" s="212">
        <v>460</v>
      </c>
      <c r="O134" s="213">
        <v>49.040511727078901</v>
      </c>
      <c r="P134" s="216">
        <v>938</v>
      </c>
    </row>
    <row r="135" spans="1:16" ht="15">
      <c r="A135" s="209">
        <v>266</v>
      </c>
      <c r="B135" s="210" t="s">
        <v>104</v>
      </c>
      <c r="C135" s="211">
        <v>250012</v>
      </c>
      <c r="D135" s="212">
        <v>44</v>
      </c>
      <c r="E135" s="213">
        <v>1.3884506153360701</v>
      </c>
      <c r="F135" s="212">
        <v>45</v>
      </c>
      <c r="G135" s="213">
        <v>1.4200063111391601</v>
      </c>
      <c r="H135" s="212">
        <v>148</v>
      </c>
      <c r="I135" s="213">
        <v>4.6702429788576802</v>
      </c>
      <c r="J135" s="212">
        <v>225</v>
      </c>
      <c r="K135" s="213">
        <v>7.1000315556958</v>
      </c>
      <c r="L135" s="212">
        <v>811</v>
      </c>
      <c r="M135" s="213">
        <v>25.591669296308002</v>
      </c>
      <c r="N135" s="212">
        <v>1896</v>
      </c>
      <c r="O135" s="213">
        <v>59.829599242663299</v>
      </c>
      <c r="P135" s="216">
        <v>3169</v>
      </c>
    </row>
    <row r="136" spans="1:16" ht="15">
      <c r="A136" s="209">
        <v>308</v>
      </c>
      <c r="B136" s="210" t="s">
        <v>112</v>
      </c>
      <c r="C136" s="211">
        <v>56312</v>
      </c>
      <c r="D136" s="212">
        <v>7</v>
      </c>
      <c r="E136" s="213">
        <v>1.7114914425427901</v>
      </c>
      <c r="F136" s="212">
        <v>9</v>
      </c>
      <c r="G136" s="213">
        <v>2.2004889975550102</v>
      </c>
      <c r="H136" s="212">
        <v>12</v>
      </c>
      <c r="I136" s="213">
        <v>2.9339853300733498</v>
      </c>
      <c r="J136" s="212">
        <v>28</v>
      </c>
      <c r="K136" s="213">
        <v>6.8459657701711496</v>
      </c>
      <c r="L136" s="212">
        <v>153</v>
      </c>
      <c r="M136" s="213">
        <v>37.408312958435197</v>
      </c>
      <c r="N136" s="212">
        <v>200</v>
      </c>
      <c r="O136" s="213">
        <v>48.899755501222501</v>
      </c>
      <c r="P136" s="216">
        <v>409</v>
      </c>
    </row>
    <row r="137" spans="1:16" ht="15">
      <c r="A137" s="209">
        <v>360</v>
      </c>
      <c r="B137" s="210" t="s">
        <v>948</v>
      </c>
      <c r="C137" s="211">
        <v>301428</v>
      </c>
      <c r="D137" s="212">
        <v>66</v>
      </c>
      <c r="E137" s="213">
        <v>1.9286966686148499</v>
      </c>
      <c r="F137" s="212">
        <v>116</v>
      </c>
      <c r="G137" s="213">
        <v>3.3898305084745801</v>
      </c>
      <c r="H137" s="212">
        <v>207</v>
      </c>
      <c r="I137" s="213">
        <v>6.0490940970192897</v>
      </c>
      <c r="J137" s="212">
        <v>309</v>
      </c>
      <c r="K137" s="213">
        <v>9.0298071303331398</v>
      </c>
      <c r="L137" s="212">
        <v>1413</v>
      </c>
      <c r="M137" s="213">
        <v>41.291642314435997</v>
      </c>
      <c r="N137" s="212">
        <v>1311</v>
      </c>
      <c r="O137" s="213">
        <v>38.3109292811221</v>
      </c>
      <c r="P137" s="216">
        <v>3422</v>
      </c>
    </row>
    <row r="138" spans="1:16" ht="15">
      <c r="A138" s="209">
        <v>380</v>
      </c>
      <c r="B138" s="210" t="s">
        <v>139</v>
      </c>
      <c r="C138" s="211">
        <v>78143</v>
      </c>
      <c r="D138" s="212">
        <v>3</v>
      </c>
      <c r="E138" s="213">
        <v>0.85227272727272696</v>
      </c>
      <c r="F138" s="212">
        <v>3</v>
      </c>
      <c r="G138" s="213">
        <v>0.85227272727272696</v>
      </c>
      <c r="H138" s="212">
        <v>10</v>
      </c>
      <c r="I138" s="213">
        <v>2.8409090909090899</v>
      </c>
      <c r="J138" s="212">
        <v>18</v>
      </c>
      <c r="K138" s="213">
        <v>5.1136363636363598</v>
      </c>
      <c r="L138" s="212">
        <v>130</v>
      </c>
      <c r="M138" s="213">
        <v>36.931818181818201</v>
      </c>
      <c r="N138" s="212">
        <v>188</v>
      </c>
      <c r="O138" s="213">
        <v>53.409090909090899</v>
      </c>
      <c r="P138" s="216">
        <v>352</v>
      </c>
    </row>
    <row r="139" spans="1:16" ht="15">
      <c r="A139" s="209">
        <v>631</v>
      </c>
      <c r="B139" s="210" t="s">
        <v>185</v>
      </c>
      <c r="C139" s="211">
        <v>90253</v>
      </c>
      <c r="D139" s="212">
        <v>14</v>
      </c>
      <c r="E139" s="213">
        <v>2.4390243902439002</v>
      </c>
      <c r="F139" s="212">
        <v>4</v>
      </c>
      <c r="G139" s="213">
        <v>0.696864111498258</v>
      </c>
      <c r="H139" s="212">
        <v>13</v>
      </c>
      <c r="I139" s="213">
        <v>2.2648083623693398</v>
      </c>
      <c r="J139" s="212">
        <v>34</v>
      </c>
      <c r="K139" s="213">
        <v>5.92334494773519</v>
      </c>
      <c r="L139" s="212">
        <v>225</v>
      </c>
      <c r="M139" s="213">
        <v>39.198606271777003</v>
      </c>
      <c r="N139" s="212">
        <v>284</v>
      </c>
      <c r="O139" s="213">
        <v>49.4773519163763</v>
      </c>
      <c r="P139" s="216">
        <v>574</v>
      </c>
    </row>
    <row r="140" spans="1:16">
      <c r="B140" s="218"/>
    </row>
    <row r="141" spans="1:16">
      <c r="A141" s="219" t="s">
        <v>541</v>
      </c>
      <c r="B141" s="1007" t="s">
        <v>975</v>
      </c>
      <c r="C141" s="1007"/>
      <c r="D141" s="1008" t="s">
        <v>509</v>
      </c>
      <c r="E141" s="1009"/>
      <c r="F141" s="1009"/>
      <c r="G141" s="1009"/>
      <c r="H141" s="1009"/>
      <c r="I141" s="1009"/>
      <c r="J141" s="1009"/>
      <c r="K141" s="1009"/>
      <c r="L141" s="1009"/>
      <c r="M141" s="1009"/>
      <c r="N141" s="1010"/>
    </row>
    <row r="142" spans="1:16">
      <c r="A142" s="177" t="s">
        <v>544</v>
      </c>
      <c r="B142" s="1011" t="s">
        <v>545</v>
      </c>
      <c r="C142" s="1012"/>
      <c r="D142" s="1012"/>
      <c r="E142" s="1012"/>
      <c r="F142" s="1012"/>
      <c r="G142" s="1012"/>
      <c r="H142" s="1012"/>
      <c r="I142" s="1012"/>
      <c r="J142" s="1012"/>
      <c r="K142" s="1012"/>
      <c r="L142" s="1012"/>
      <c r="M142" s="1012"/>
      <c r="N142" s="1013"/>
    </row>
    <row r="143" spans="1:16">
      <c r="A143" s="178" t="s">
        <v>546</v>
      </c>
      <c r="B143" s="1011" t="s">
        <v>547</v>
      </c>
      <c r="C143" s="1012"/>
      <c r="D143" s="1012"/>
      <c r="E143" s="1012"/>
      <c r="F143" s="1012"/>
      <c r="G143" s="1012"/>
      <c r="H143" s="1012"/>
      <c r="I143" s="1012"/>
      <c r="J143" s="1012"/>
      <c r="K143" s="1012"/>
      <c r="L143" s="1012"/>
      <c r="M143" s="1012"/>
      <c r="N143" s="1013"/>
    </row>
    <row r="144" spans="1:16">
      <c r="B144" s="221"/>
    </row>
  </sheetData>
  <sheetProtection autoFilter="0"/>
  <sortState ref="AG3:BT127">
    <sortCondition ref="AG3:AG127"/>
  </sortState>
  <mergeCells count="10">
    <mergeCell ref="D1:O1"/>
    <mergeCell ref="B141:C141"/>
    <mergeCell ref="D141:N141"/>
    <mergeCell ref="B142:N142"/>
    <mergeCell ref="B143:N143"/>
    <mergeCell ref="A2:A5"/>
    <mergeCell ref="B2:B4"/>
    <mergeCell ref="C2:C4"/>
    <mergeCell ref="P2:P4"/>
    <mergeCell ref="D2:O3"/>
  </mergeCells>
  <hyperlinks>
    <hyperlink ref="Q1" location="INDICE!B2" display="Indice" xr:uid="{00000000-0004-0000-1700-000000000000}"/>
  </hyperlinks>
  <pageMargins left="0.75" right="0.75" top="1" bottom="1" header="0" footer="0"/>
  <pageSetup orientation="portrait"/>
  <headerFooter alignWithMargins="0"/>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EFED6"/>
  </sheetPr>
  <dimension ref="A1:W134"/>
  <sheetViews>
    <sheetView showGridLines="0" showRowColHeaders="0" zoomScaleNormal="100" workbookViewId="0">
      <pane xSplit="2" ySplit="4" topLeftCell="C5" activePane="bottomRight" state="frozen"/>
      <selection pane="topRight" activeCell="C1" sqref="C1"/>
      <selection pane="bottomLeft" activeCell="A5" sqref="A5"/>
      <selection pane="bottomRight" activeCell="C5" sqref="C5"/>
    </sheetView>
  </sheetViews>
  <sheetFormatPr baseColWidth="10" defaultRowHeight="12.75"/>
  <cols>
    <col min="1" max="21" width="11.42578125" style="735"/>
    <col min="22" max="22" width="11.42578125" style="744"/>
    <col min="23" max="23" width="19.140625" style="735" customWidth="1"/>
    <col min="24" max="16384" width="11.42578125" style="735"/>
  </cols>
  <sheetData>
    <row r="1" spans="1:23" ht="21" customHeight="1">
      <c r="A1" s="733"/>
      <c r="B1" s="1014" t="s">
        <v>976</v>
      </c>
      <c r="C1" s="1015"/>
      <c r="D1" s="1015"/>
      <c r="E1" s="1015"/>
      <c r="F1" s="1015"/>
      <c r="G1" s="1015"/>
      <c r="H1" s="1015"/>
      <c r="I1" s="1015"/>
      <c r="J1" s="1015"/>
      <c r="K1" s="1015"/>
      <c r="L1" s="1015"/>
      <c r="M1" s="1015"/>
      <c r="N1" s="1015"/>
      <c r="O1" s="1015"/>
      <c r="P1" s="1015"/>
      <c r="Q1" s="1015"/>
      <c r="R1" s="1015"/>
      <c r="S1" s="1015"/>
      <c r="T1" s="1015"/>
      <c r="U1" s="1015"/>
      <c r="V1" s="1015"/>
      <c r="W1" s="752" t="s">
        <v>509</v>
      </c>
    </row>
    <row r="2" spans="1:23" ht="15" customHeight="1">
      <c r="A2" s="1021" t="s">
        <v>1295</v>
      </c>
      <c r="B2" s="1022"/>
      <c r="C2" s="734">
        <v>1</v>
      </c>
      <c r="D2" s="734">
        <v>2</v>
      </c>
      <c r="E2" s="734">
        <v>3</v>
      </c>
      <c r="F2" s="734">
        <v>4</v>
      </c>
      <c r="G2" s="734">
        <v>5</v>
      </c>
      <c r="H2" s="734">
        <v>6</v>
      </c>
      <c r="I2" s="734">
        <v>7</v>
      </c>
      <c r="J2" s="734">
        <v>8</v>
      </c>
      <c r="K2" s="734">
        <v>9</v>
      </c>
      <c r="L2" s="734">
        <v>10</v>
      </c>
      <c r="M2" s="734">
        <v>11</v>
      </c>
      <c r="N2" s="734">
        <v>12</v>
      </c>
      <c r="O2" s="734">
        <v>13</v>
      </c>
      <c r="P2" s="734">
        <v>14</v>
      </c>
      <c r="Q2" s="734">
        <v>15</v>
      </c>
      <c r="R2" s="734">
        <v>16</v>
      </c>
      <c r="S2" s="734">
        <v>17</v>
      </c>
      <c r="T2" s="734">
        <v>18</v>
      </c>
      <c r="U2" s="1019" t="s">
        <v>977</v>
      </c>
      <c r="V2" s="1019" t="s">
        <v>978</v>
      </c>
      <c r="W2" s="168" t="s">
        <v>530</v>
      </c>
    </row>
    <row r="3" spans="1:23" ht="180">
      <c r="A3" s="1023"/>
      <c r="B3" s="1024"/>
      <c r="C3" s="736" t="s">
        <v>979</v>
      </c>
      <c r="D3" s="736" t="s">
        <v>980</v>
      </c>
      <c r="E3" s="736" t="s">
        <v>981</v>
      </c>
      <c r="F3" s="736" t="s">
        <v>982</v>
      </c>
      <c r="G3" s="736" t="s">
        <v>983</v>
      </c>
      <c r="H3" s="736" t="s">
        <v>984</v>
      </c>
      <c r="I3" s="736" t="s">
        <v>985</v>
      </c>
      <c r="J3" s="736" t="s">
        <v>986</v>
      </c>
      <c r="K3" s="736" t="s">
        <v>987</v>
      </c>
      <c r="L3" s="736" t="s">
        <v>996</v>
      </c>
      <c r="M3" s="736" t="s">
        <v>989</v>
      </c>
      <c r="N3" s="736" t="s">
        <v>990</v>
      </c>
      <c r="O3" s="736" t="s">
        <v>991</v>
      </c>
      <c r="P3" s="736" t="s">
        <v>992</v>
      </c>
      <c r="Q3" s="736" t="s">
        <v>993</v>
      </c>
      <c r="R3" s="736" t="s">
        <v>994</v>
      </c>
      <c r="S3" s="736" t="s">
        <v>988</v>
      </c>
      <c r="T3" s="736" t="s">
        <v>1147</v>
      </c>
      <c r="U3" s="1020"/>
      <c r="V3" s="1020"/>
    </row>
    <row r="4" spans="1:23" ht="25.5">
      <c r="A4" s="737" t="s">
        <v>548</v>
      </c>
      <c r="B4" s="738" t="s">
        <v>512</v>
      </c>
      <c r="C4" s="739">
        <v>5549</v>
      </c>
      <c r="D4" s="739">
        <v>57</v>
      </c>
      <c r="E4" s="739">
        <v>141</v>
      </c>
      <c r="F4" s="739">
        <v>517</v>
      </c>
      <c r="G4" s="739">
        <v>405</v>
      </c>
      <c r="H4" s="739">
        <v>1116</v>
      </c>
      <c r="I4" s="739">
        <v>1061</v>
      </c>
      <c r="J4" s="739">
        <v>1087</v>
      </c>
      <c r="K4" s="739">
        <v>286</v>
      </c>
      <c r="L4" s="739">
        <v>42</v>
      </c>
      <c r="M4" s="753">
        <v>1975</v>
      </c>
      <c r="N4" s="739">
        <v>11253</v>
      </c>
      <c r="O4" s="739">
        <v>699705</v>
      </c>
      <c r="P4" s="739">
        <v>22</v>
      </c>
      <c r="Q4" s="753">
        <v>3292</v>
      </c>
      <c r="R4" s="739">
        <v>2066</v>
      </c>
      <c r="S4" s="739">
        <v>593</v>
      </c>
      <c r="T4" s="739">
        <v>2</v>
      </c>
      <c r="U4" s="739">
        <v>2714859</v>
      </c>
      <c r="V4" s="739">
        <v>729169</v>
      </c>
      <c r="W4" s="740"/>
    </row>
    <row r="5" spans="1:23">
      <c r="A5" s="741" t="s">
        <v>6</v>
      </c>
      <c r="B5" s="742">
        <v>1</v>
      </c>
      <c r="C5" s="743">
        <v>2537</v>
      </c>
      <c r="D5" s="743">
        <v>37</v>
      </c>
      <c r="E5" s="743">
        <v>63</v>
      </c>
      <c r="F5" s="743">
        <v>184</v>
      </c>
      <c r="G5" s="743">
        <v>76</v>
      </c>
      <c r="H5" s="743">
        <v>401</v>
      </c>
      <c r="I5" s="743">
        <v>674</v>
      </c>
      <c r="J5" s="743">
        <v>357</v>
      </c>
      <c r="K5" s="743">
        <v>49</v>
      </c>
      <c r="L5" s="743">
        <v>15</v>
      </c>
      <c r="M5" s="743">
        <v>1035</v>
      </c>
      <c r="N5" s="743">
        <v>1879</v>
      </c>
      <c r="O5" s="743">
        <v>143167</v>
      </c>
      <c r="P5" s="743">
        <v>1</v>
      </c>
      <c r="Q5" s="743">
        <v>426</v>
      </c>
      <c r="R5" s="743">
        <v>942</v>
      </c>
      <c r="S5" s="743">
        <v>155</v>
      </c>
      <c r="T5" s="743">
        <v>0</v>
      </c>
      <c r="U5" s="743">
        <v>789337</v>
      </c>
      <c r="V5" s="742">
        <v>151998</v>
      </c>
    </row>
    <row r="6" spans="1:23">
      <c r="A6" s="741" t="s">
        <v>8</v>
      </c>
      <c r="B6" s="742">
        <v>2</v>
      </c>
      <c r="C6" s="743">
        <v>6</v>
      </c>
      <c r="D6" s="743">
        <v>0</v>
      </c>
      <c r="E6" s="743">
        <v>0</v>
      </c>
      <c r="F6" s="743">
        <v>0</v>
      </c>
      <c r="G6" s="743">
        <v>2</v>
      </c>
      <c r="H6" s="743">
        <v>14</v>
      </c>
      <c r="I6" s="743">
        <v>2</v>
      </c>
      <c r="J6" s="743">
        <v>0</v>
      </c>
      <c r="K6" s="743">
        <v>4</v>
      </c>
      <c r="L6" s="743">
        <v>0</v>
      </c>
      <c r="M6" s="743">
        <v>3</v>
      </c>
      <c r="N6" s="743">
        <v>11</v>
      </c>
      <c r="O6" s="743">
        <v>2697</v>
      </c>
      <c r="P6" s="743">
        <v>0</v>
      </c>
      <c r="Q6" s="743">
        <v>0</v>
      </c>
      <c r="R6" s="743">
        <v>10</v>
      </c>
      <c r="S6" s="743">
        <v>0</v>
      </c>
      <c r="T6" s="743">
        <v>0</v>
      </c>
      <c r="U6" s="743">
        <v>11722</v>
      </c>
      <c r="V6" s="742">
        <v>2749</v>
      </c>
    </row>
    <row r="7" spans="1:23">
      <c r="A7" s="741" t="s">
        <v>10</v>
      </c>
      <c r="B7" s="742">
        <v>4</v>
      </c>
      <c r="C7" s="743">
        <v>1</v>
      </c>
      <c r="D7" s="743">
        <v>0</v>
      </c>
      <c r="E7" s="743">
        <v>0</v>
      </c>
      <c r="F7" s="743">
        <v>0</v>
      </c>
      <c r="G7" s="743">
        <v>0</v>
      </c>
      <c r="H7" s="743">
        <v>0</v>
      </c>
      <c r="I7" s="743">
        <v>0</v>
      </c>
      <c r="J7" s="743">
        <v>4</v>
      </c>
      <c r="K7" s="743">
        <v>0</v>
      </c>
      <c r="L7" s="743">
        <v>0</v>
      </c>
      <c r="M7" s="743">
        <v>0</v>
      </c>
      <c r="N7" s="743">
        <v>4</v>
      </c>
      <c r="O7" s="743">
        <v>674</v>
      </c>
      <c r="P7" s="743">
        <v>0</v>
      </c>
      <c r="Q7" s="743">
        <v>0</v>
      </c>
      <c r="R7" s="743">
        <v>0</v>
      </c>
      <c r="S7" s="743">
        <v>0</v>
      </c>
      <c r="T7" s="743">
        <v>0</v>
      </c>
      <c r="U7" s="743">
        <v>1366</v>
      </c>
      <c r="V7" s="742">
        <v>683</v>
      </c>
    </row>
    <row r="8" spans="1:23">
      <c r="A8" s="741" t="s">
        <v>12</v>
      </c>
      <c r="B8" s="742">
        <v>21</v>
      </c>
      <c r="C8" s="743">
        <v>0</v>
      </c>
      <c r="D8" s="743">
        <v>0</v>
      </c>
      <c r="E8" s="743">
        <v>0</v>
      </c>
      <c r="F8" s="743">
        <v>0</v>
      </c>
      <c r="G8" s="743">
        <v>1</v>
      </c>
      <c r="H8" s="743">
        <v>2</v>
      </c>
      <c r="I8" s="743">
        <v>0</v>
      </c>
      <c r="J8" s="743">
        <v>0</v>
      </c>
      <c r="K8" s="743">
        <v>0</v>
      </c>
      <c r="L8" s="743">
        <v>0</v>
      </c>
      <c r="M8" s="743">
        <v>2</v>
      </c>
      <c r="N8" s="743">
        <v>1</v>
      </c>
      <c r="O8" s="743">
        <v>1897</v>
      </c>
      <c r="P8" s="743">
        <v>0</v>
      </c>
      <c r="Q8" s="743">
        <v>1</v>
      </c>
      <c r="R8" s="743">
        <v>0</v>
      </c>
      <c r="S8" s="743">
        <v>1</v>
      </c>
      <c r="T8" s="743">
        <v>0</v>
      </c>
      <c r="U8" s="743">
        <v>2801</v>
      </c>
      <c r="V8" s="742">
        <v>1905</v>
      </c>
    </row>
    <row r="9" spans="1:23">
      <c r="A9" s="741" t="s">
        <v>14</v>
      </c>
      <c r="B9" s="742">
        <v>30</v>
      </c>
      <c r="C9" s="743">
        <v>7</v>
      </c>
      <c r="D9" s="743">
        <v>0</v>
      </c>
      <c r="E9" s="743">
        <v>1</v>
      </c>
      <c r="F9" s="743">
        <v>1</v>
      </c>
      <c r="G9" s="743">
        <v>2</v>
      </c>
      <c r="H9" s="743">
        <v>8</v>
      </c>
      <c r="I9" s="743">
        <v>3</v>
      </c>
      <c r="J9" s="743">
        <v>2</v>
      </c>
      <c r="K9" s="743">
        <v>21</v>
      </c>
      <c r="L9" s="743">
        <v>0</v>
      </c>
      <c r="M9" s="743">
        <v>1</v>
      </c>
      <c r="N9" s="743">
        <v>7</v>
      </c>
      <c r="O9" s="743">
        <v>946</v>
      </c>
      <c r="P9" s="743">
        <v>0</v>
      </c>
      <c r="Q9" s="743">
        <v>1</v>
      </c>
      <c r="R9" s="743">
        <v>10</v>
      </c>
      <c r="S9" s="743">
        <v>16</v>
      </c>
      <c r="T9" s="743">
        <v>0</v>
      </c>
      <c r="U9" s="743">
        <v>10386</v>
      </c>
      <c r="V9" s="742">
        <v>1026</v>
      </c>
    </row>
    <row r="10" spans="1:23">
      <c r="A10" s="741" t="s">
        <v>16</v>
      </c>
      <c r="B10" s="742">
        <v>31</v>
      </c>
      <c r="C10" s="743">
        <v>30</v>
      </c>
      <c r="D10" s="743">
        <v>1</v>
      </c>
      <c r="E10" s="743">
        <v>0</v>
      </c>
      <c r="F10" s="743">
        <v>1</v>
      </c>
      <c r="G10" s="743">
        <v>6</v>
      </c>
      <c r="H10" s="743">
        <v>19</v>
      </c>
      <c r="I10" s="743">
        <v>0</v>
      </c>
      <c r="J10" s="743">
        <v>2</v>
      </c>
      <c r="K10" s="743">
        <v>12</v>
      </c>
      <c r="L10" s="743">
        <v>0</v>
      </c>
      <c r="M10" s="743">
        <v>14</v>
      </c>
      <c r="N10" s="743">
        <v>20</v>
      </c>
      <c r="O10" s="743">
        <v>3886</v>
      </c>
      <c r="P10" s="743">
        <v>0</v>
      </c>
      <c r="Q10" s="743">
        <v>62</v>
      </c>
      <c r="R10" s="743">
        <v>9</v>
      </c>
      <c r="S10" s="743">
        <v>7</v>
      </c>
      <c r="T10" s="743">
        <v>0</v>
      </c>
      <c r="U10" s="743">
        <v>18235</v>
      </c>
      <c r="V10" s="742">
        <v>4069</v>
      </c>
    </row>
    <row r="11" spans="1:23">
      <c r="A11" s="741" t="s">
        <v>18</v>
      </c>
      <c r="B11" s="742">
        <v>34</v>
      </c>
      <c r="C11" s="743">
        <v>102</v>
      </c>
      <c r="D11" s="743">
        <v>0</v>
      </c>
      <c r="E11" s="743">
        <v>2</v>
      </c>
      <c r="F11" s="743">
        <v>5</v>
      </c>
      <c r="G11" s="743">
        <v>1</v>
      </c>
      <c r="H11" s="743">
        <v>25</v>
      </c>
      <c r="I11" s="743">
        <v>1</v>
      </c>
      <c r="J11" s="743">
        <v>32</v>
      </c>
      <c r="K11" s="743">
        <v>0</v>
      </c>
      <c r="L11" s="743">
        <v>0</v>
      </c>
      <c r="M11" s="743">
        <v>9</v>
      </c>
      <c r="N11" s="743">
        <v>51</v>
      </c>
      <c r="O11" s="743">
        <v>2954</v>
      </c>
      <c r="P11" s="743">
        <v>0</v>
      </c>
      <c r="Q11" s="743">
        <v>34</v>
      </c>
      <c r="R11" s="743">
        <v>22</v>
      </c>
      <c r="S11" s="743">
        <v>7</v>
      </c>
      <c r="T11" s="743">
        <v>0</v>
      </c>
      <c r="U11" s="743">
        <v>26845</v>
      </c>
      <c r="V11" s="742">
        <v>3245</v>
      </c>
    </row>
    <row r="12" spans="1:23">
      <c r="A12" s="741" t="s">
        <v>20</v>
      </c>
      <c r="B12" s="742">
        <v>36</v>
      </c>
      <c r="C12" s="743">
        <v>0</v>
      </c>
      <c r="D12" s="743">
        <v>0</v>
      </c>
      <c r="E12" s="743">
        <v>0</v>
      </c>
      <c r="F12" s="743">
        <v>0</v>
      </c>
      <c r="G12" s="743">
        <v>1</v>
      </c>
      <c r="H12" s="743">
        <v>0</v>
      </c>
      <c r="I12" s="743">
        <v>9</v>
      </c>
      <c r="J12" s="743">
        <v>0</v>
      </c>
      <c r="K12" s="743">
        <v>0</v>
      </c>
      <c r="L12" s="743">
        <v>0</v>
      </c>
      <c r="M12" s="743">
        <v>0</v>
      </c>
      <c r="N12" s="743">
        <v>1</v>
      </c>
      <c r="O12" s="743">
        <v>414</v>
      </c>
      <c r="P12" s="743">
        <v>0</v>
      </c>
      <c r="Q12" s="743">
        <v>0</v>
      </c>
      <c r="R12" s="743">
        <v>0</v>
      </c>
      <c r="S12" s="743">
        <v>0</v>
      </c>
      <c r="T12" s="743">
        <v>0</v>
      </c>
      <c r="U12" s="743">
        <v>2178</v>
      </c>
      <c r="V12" s="742">
        <v>425</v>
      </c>
    </row>
    <row r="13" spans="1:23">
      <c r="A13" s="741" t="s">
        <v>22</v>
      </c>
      <c r="B13" s="742">
        <v>38</v>
      </c>
      <c r="C13" s="743">
        <v>11</v>
      </c>
      <c r="D13" s="743">
        <v>0</v>
      </c>
      <c r="E13" s="743">
        <v>0</v>
      </c>
      <c r="F13" s="743">
        <v>3</v>
      </c>
      <c r="G13" s="743">
        <v>0</v>
      </c>
      <c r="H13" s="743">
        <v>1</v>
      </c>
      <c r="I13" s="743">
        <v>0</v>
      </c>
      <c r="J13" s="743">
        <v>0</v>
      </c>
      <c r="K13" s="743">
        <v>0</v>
      </c>
      <c r="L13" s="743">
        <v>0</v>
      </c>
      <c r="M13" s="743">
        <v>0</v>
      </c>
      <c r="N13" s="743">
        <v>0</v>
      </c>
      <c r="O13" s="743">
        <v>1738</v>
      </c>
      <c r="P13" s="743">
        <v>0</v>
      </c>
      <c r="Q13" s="743">
        <v>0</v>
      </c>
      <c r="R13" s="743">
        <v>5</v>
      </c>
      <c r="S13" s="743">
        <v>0</v>
      </c>
      <c r="T13" s="743">
        <v>0</v>
      </c>
      <c r="U13" s="743">
        <v>8694</v>
      </c>
      <c r="V13" s="742">
        <v>1758</v>
      </c>
    </row>
    <row r="14" spans="1:23">
      <c r="A14" s="741" t="s">
        <v>24</v>
      </c>
      <c r="B14" s="742">
        <v>40</v>
      </c>
      <c r="C14" s="743">
        <v>39</v>
      </c>
      <c r="D14" s="743">
        <v>0</v>
      </c>
      <c r="E14" s="743">
        <v>0</v>
      </c>
      <c r="F14" s="743">
        <v>0</v>
      </c>
      <c r="G14" s="743">
        <v>1</v>
      </c>
      <c r="H14" s="743">
        <v>0</v>
      </c>
      <c r="I14" s="743">
        <v>0</v>
      </c>
      <c r="J14" s="743">
        <v>3</v>
      </c>
      <c r="K14" s="743">
        <v>8</v>
      </c>
      <c r="L14" s="743">
        <v>0</v>
      </c>
      <c r="M14" s="743">
        <v>30</v>
      </c>
      <c r="N14" s="743">
        <v>11</v>
      </c>
      <c r="O14" s="743">
        <v>5125</v>
      </c>
      <c r="P14" s="743">
        <v>0</v>
      </c>
      <c r="Q14" s="743">
        <v>18</v>
      </c>
      <c r="R14" s="743">
        <v>16</v>
      </c>
      <c r="S14" s="743">
        <v>4</v>
      </c>
      <c r="T14" s="743">
        <v>0</v>
      </c>
      <c r="U14" s="743">
        <v>15476</v>
      </c>
      <c r="V14" s="742">
        <v>5255</v>
      </c>
    </row>
    <row r="15" spans="1:23">
      <c r="A15" s="741" t="s">
        <v>930</v>
      </c>
      <c r="B15" s="742">
        <v>42</v>
      </c>
      <c r="C15" s="743">
        <v>131</v>
      </c>
      <c r="D15" s="743">
        <v>2</v>
      </c>
      <c r="E15" s="743">
        <v>1</v>
      </c>
      <c r="F15" s="743">
        <v>8</v>
      </c>
      <c r="G15" s="743">
        <v>2</v>
      </c>
      <c r="H15" s="743">
        <v>3</v>
      </c>
      <c r="I15" s="743">
        <v>3</v>
      </c>
      <c r="J15" s="743">
        <v>5</v>
      </c>
      <c r="K15" s="743">
        <v>2</v>
      </c>
      <c r="L15" s="743">
        <v>0</v>
      </c>
      <c r="M15" s="743">
        <v>2</v>
      </c>
      <c r="N15" s="743">
        <v>13</v>
      </c>
      <c r="O15" s="743">
        <v>2316</v>
      </c>
      <c r="P15" s="743">
        <v>2</v>
      </c>
      <c r="Q15" s="743">
        <v>2</v>
      </c>
      <c r="R15" s="743">
        <v>12</v>
      </c>
      <c r="S15" s="743">
        <v>3</v>
      </c>
      <c r="T15" s="743">
        <v>0</v>
      </c>
      <c r="U15" s="743">
        <v>18614</v>
      </c>
      <c r="V15" s="742">
        <v>2507</v>
      </c>
    </row>
    <row r="16" spans="1:23">
      <c r="A16" s="741" t="s">
        <v>30</v>
      </c>
      <c r="B16" s="742">
        <v>44</v>
      </c>
      <c r="C16" s="743">
        <v>3</v>
      </c>
      <c r="D16" s="743">
        <v>0</v>
      </c>
      <c r="E16" s="743">
        <v>0</v>
      </c>
      <c r="F16" s="743">
        <v>0</v>
      </c>
      <c r="G16" s="743">
        <v>0</v>
      </c>
      <c r="H16" s="743">
        <v>0</v>
      </c>
      <c r="I16" s="743">
        <v>0</v>
      </c>
      <c r="J16" s="743">
        <v>0</v>
      </c>
      <c r="K16" s="743">
        <v>0</v>
      </c>
      <c r="L16" s="743">
        <v>0</v>
      </c>
      <c r="M16" s="743">
        <v>4</v>
      </c>
      <c r="N16" s="743">
        <v>3</v>
      </c>
      <c r="O16" s="743">
        <v>1949</v>
      </c>
      <c r="P16" s="743">
        <v>0</v>
      </c>
      <c r="Q16" s="743">
        <v>2</v>
      </c>
      <c r="R16" s="743">
        <v>3</v>
      </c>
      <c r="S16" s="743">
        <v>5</v>
      </c>
      <c r="T16" s="743">
        <v>0</v>
      </c>
      <c r="U16" s="743">
        <v>5678</v>
      </c>
      <c r="V16" s="742">
        <v>1969</v>
      </c>
    </row>
    <row r="17" spans="1:22">
      <c r="A17" s="741" t="s">
        <v>32</v>
      </c>
      <c r="B17" s="742">
        <v>45</v>
      </c>
      <c r="C17" s="743">
        <v>72</v>
      </c>
      <c r="D17" s="743">
        <v>0</v>
      </c>
      <c r="E17" s="743">
        <v>3</v>
      </c>
      <c r="F17" s="743">
        <v>5</v>
      </c>
      <c r="G17" s="743">
        <v>4</v>
      </c>
      <c r="H17" s="743">
        <v>5</v>
      </c>
      <c r="I17" s="743">
        <v>2</v>
      </c>
      <c r="J17" s="743">
        <v>7</v>
      </c>
      <c r="K17" s="743">
        <v>2</v>
      </c>
      <c r="L17" s="743">
        <v>0</v>
      </c>
      <c r="M17" s="743">
        <v>114</v>
      </c>
      <c r="N17" s="743">
        <v>179</v>
      </c>
      <c r="O17" s="743">
        <v>29905</v>
      </c>
      <c r="P17" s="743">
        <v>3</v>
      </c>
      <c r="Q17" s="743">
        <v>238</v>
      </c>
      <c r="R17" s="743">
        <v>29</v>
      </c>
      <c r="S17" s="743">
        <v>2</v>
      </c>
      <c r="T17" s="743">
        <v>0</v>
      </c>
      <c r="U17" s="743">
        <v>66237</v>
      </c>
      <c r="V17" s="742">
        <v>30570</v>
      </c>
    </row>
    <row r="18" spans="1:22">
      <c r="A18" s="741" t="s">
        <v>35</v>
      </c>
      <c r="B18" s="742">
        <v>51</v>
      </c>
      <c r="C18" s="743">
        <v>15</v>
      </c>
      <c r="D18" s="743">
        <v>0</v>
      </c>
      <c r="E18" s="743">
        <v>1</v>
      </c>
      <c r="F18" s="743">
        <v>3</v>
      </c>
      <c r="G18" s="743">
        <v>1</v>
      </c>
      <c r="H18" s="743">
        <v>0</v>
      </c>
      <c r="I18" s="743">
        <v>1</v>
      </c>
      <c r="J18" s="743">
        <v>3</v>
      </c>
      <c r="K18" s="743">
        <v>0</v>
      </c>
      <c r="L18" s="743">
        <v>0</v>
      </c>
      <c r="M18" s="743">
        <v>3</v>
      </c>
      <c r="N18" s="743">
        <v>193</v>
      </c>
      <c r="O18" s="743">
        <v>10426</v>
      </c>
      <c r="P18" s="743">
        <v>0</v>
      </c>
      <c r="Q18" s="743">
        <v>178</v>
      </c>
      <c r="R18" s="743">
        <v>4</v>
      </c>
      <c r="S18" s="743">
        <v>3</v>
      </c>
      <c r="T18" s="743">
        <v>0</v>
      </c>
      <c r="U18" s="743">
        <v>24919</v>
      </c>
      <c r="V18" s="742">
        <v>10831</v>
      </c>
    </row>
    <row r="19" spans="1:22">
      <c r="A19" s="741" t="s">
        <v>936</v>
      </c>
      <c r="B19" s="742">
        <v>55</v>
      </c>
      <c r="C19" s="743">
        <v>8</v>
      </c>
      <c r="D19" s="743">
        <v>0</v>
      </c>
      <c r="E19" s="743">
        <v>0</v>
      </c>
      <c r="F19" s="743">
        <v>0</v>
      </c>
      <c r="G19" s="743">
        <v>2</v>
      </c>
      <c r="H19" s="743">
        <v>3</v>
      </c>
      <c r="I19" s="743">
        <v>0</v>
      </c>
      <c r="J19" s="743">
        <v>1</v>
      </c>
      <c r="K19" s="743">
        <v>0</v>
      </c>
      <c r="L19" s="743">
        <v>0</v>
      </c>
      <c r="M19" s="743">
        <v>1</v>
      </c>
      <c r="N19" s="743">
        <v>4</v>
      </c>
      <c r="O19" s="743">
        <v>4273</v>
      </c>
      <c r="P19" s="743">
        <v>0</v>
      </c>
      <c r="Q19" s="743">
        <v>2</v>
      </c>
      <c r="R19" s="743">
        <v>0</v>
      </c>
      <c r="S19" s="743">
        <v>1</v>
      </c>
      <c r="T19" s="743">
        <v>0</v>
      </c>
      <c r="U19" s="743">
        <v>5994</v>
      </c>
      <c r="V19" s="742">
        <v>4295</v>
      </c>
    </row>
    <row r="20" spans="1:22">
      <c r="A20" s="741" t="s">
        <v>39</v>
      </c>
      <c r="B20" s="742">
        <v>59</v>
      </c>
      <c r="C20" s="743">
        <v>9</v>
      </c>
      <c r="D20" s="743">
        <v>0</v>
      </c>
      <c r="E20" s="743">
        <v>0</v>
      </c>
      <c r="F20" s="743">
        <v>1</v>
      </c>
      <c r="G20" s="743">
        <v>0</v>
      </c>
      <c r="H20" s="743">
        <v>6</v>
      </c>
      <c r="I20" s="743">
        <v>1</v>
      </c>
      <c r="J20" s="743">
        <v>1</v>
      </c>
      <c r="K20" s="743">
        <v>0</v>
      </c>
      <c r="L20" s="743">
        <v>0</v>
      </c>
      <c r="M20" s="743">
        <v>0</v>
      </c>
      <c r="N20" s="743">
        <v>0</v>
      </c>
      <c r="O20" s="743">
        <v>267</v>
      </c>
      <c r="P20" s="743">
        <v>0</v>
      </c>
      <c r="Q20" s="743">
        <v>0</v>
      </c>
      <c r="R20" s="743">
        <v>1</v>
      </c>
      <c r="S20" s="743">
        <v>0</v>
      </c>
      <c r="T20" s="743">
        <v>0</v>
      </c>
      <c r="U20" s="743">
        <v>2534</v>
      </c>
      <c r="V20" s="742">
        <v>286</v>
      </c>
    </row>
    <row r="21" spans="1:22">
      <c r="A21" s="741" t="s">
        <v>41</v>
      </c>
      <c r="B21" s="742">
        <v>79</v>
      </c>
      <c r="C21" s="743">
        <v>15</v>
      </c>
      <c r="D21" s="743">
        <v>0</v>
      </c>
      <c r="E21" s="743">
        <v>1</v>
      </c>
      <c r="F21" s="743">
        <v>3</v>
      </c>
      <c r="G21" s="743">
        <v>0</v>
      </c>
      <c r="H21" s="743">
        <v>11</v>
      </c>
      <c r="I21" s="743">
        <v>8</v>
      </c>
      <c r="J21" s="743">
        <v>6</v>
      </c>
      <c r="K21" s="743">
        <v>6</v>
      </c>
      <c r="L21" s="743">
        <v>1</v>
      </c>
      <c r="M21" s="743">
        <v>4</v>
      </c>
      <c r="N21" s="743">
        <v>18</v>
      </c>
      <c r="O21" s="743">
        <v>3333</v>
      </c>
      <c r="P21" s="743">
        <v>0</v>
      </c>
      <c r="Q21" s="743">
        <v>11</v>
      </c>
      <c r="R21" s="743">
        <v>17</v>
      </c>
      <c r="S21" s="743">
        <v>9</v>
      </c>
      <c r="T21" s="743">
        <v>0</v>
      </c>
      <c r="U21" s="743">
        <v>20776</v>
      </c>
      <c r="V21" s="742">
        <v>3443</v>
      </c>
    </row>
    <row r="22" spans="1:22">
      <c r="A22" s="741" t="s">
        <v>43</v>
      </c>
      <c r="B22" s="742">
        <v>86</v>
      </c>
      <c r="C22" s="743">
        <v>3</v>
      </c>
      <c r="D22" s="743">
        <v>0</v>
      </c>
      <c r="E22" s="743">
        <v>0</v>
      </c>
      <c r="F22" s="743">
        <v>0</v>
      </c>
      <c r="G22" s="743">
        <v>0</v>
      </c>
      <c r="H22" s="743">
        <v>1</v>
      </c>
      <c r="I22" s="743">
        <v>0</v>
      </c>
      <c r="J22" s="743">
        <v>1</v>
      </c>
      <c r="K22" s="743">
        <v>0</v>
      </c>
      <c r="L22" s="743">
        <v>0</v>
      </c>
      <c r="M22" s="743">
        <v>1</v>
      </c>
      <c r="N22" s="743">
        <v>1</v>
      </c>
      <c r="O22" s="743">
        <v>249</v>
      </c>
      <c r="P22" s="743">
        <v>0</v>
      </c>
      <c r="Q22" s="743">
        <v>0</v>
      </c>
      <c r="R22" s="743">
        <v>1</v>
      </c>
      <c r="S22" s="743">
        <v>0</v>
      </c>
      <c r="T22" s="743">
        <v>0</v>
      </c>
      <c r="U22" s="743">
        <v>2678</v>
      </c>
      <c r="V22" s="742">
        <v>257</v>
      </c>
    </row>
    <row r="23" spans="1:22">
      <c r="A23" s="741" t="s">
        <v>45</v>
      </c>
      <c r="B23" s="742">
        <v>88</v>
      </c>
      <c r="C23" s="743">
        <v>303</v>
      </c>
      <c r="D23" s="743">
        <v>0</v>
      </c>
      <c r="E23" s="743">
        <v>8</v>
      </c>
      <c r="F23" s="743">
        <v>17</v>
      </c>
      <c r="G23" s="743">
        <v>9</v>
      </c>
      <c r="H23" s="743">
        <v>52</v>
      </c>
      <c r="I23" s="743">
        <v>23</v>
      </c>
      <c r="J23" s="743">
        <v>98</v>
      </c>
      <c r="K23" s="743">
        <v>13</v>
      </c>
      <c r="L23" s="743">
        <v>0</v>
      </c>
      <c r="M23" s="743">
        <v>55</v>
      </c>
      <c r="N23" s="743">
        <v>153</v>
      </c>
      <c r="O23" s="743">
        <v>23699</v>
      </c>
      <c r="P23" s="743">
        <v>2</v>
      </c>
      <c r="Q23" s="743">
        <v>102</v>
      </c>
      <c r="R23" s="743">
        <v>172</v>
      </c>
      <c r="S23" s="743">
        <v>32</v>
      </c>
      <c r="T23" s="743">
        <v>0</v>
      </c>
      <c r="U23" s="743">
        <v>133993</v>
      </c>
      <c r="V23" s="742">
        <v>24738</v>
      </c>
    </row>
    <row r="24" spans="1:22">
      <c r="A24" s="741" t="s">
        <v>47</v>
      </c>
      <c r="B24" s="742">
        <v>91</v>
      </c>
      <c r="C24" s="743">
        <v>21</v>
      </c>
      <c r="D24" s="743">
        <v>0</v>
      </c>
      <c r="E24" s="743">
        <v>1</v>
      </c>
      <c r="F24" s="743">
        <v>1</v>
      </c>
      <c r="G24" s="743">
        <v>0</v>
      </c>
      <c r="H24" s="743">
        <v>0</v>
      </c>
      <c r="I24" s="743">
        <v>0</v>
      </c>
      <c r="J24" s="743">
        <v>0</v>
      </c>
      <c r="K24" s="743">
        <v>0</v>
      </c>
      <c r="L24" s="743">
        <v>0</v>
      </c>
      <c r="M24" s="743">
        <v>0</v>
      </c>
      <c r="N24" s="743">
        <v>5</v>
      </c>
      <c r="O24" s="743">
        <v>1280</v>
      </c>
      <c r="P24" s="743">
        <v>0</v>
      </c>
      <c r="Q24" s="743">
        <v>3</v>
      </c>
      <c r="R24" s="743">
        <v>4</v>
      </c>
      <c r="S24" s="743">
        <v>0</v>
      </c>
      <c r="T24" s="743">
        <v>0</v>
      </c>
      <c r="U24" s="743">
        <v>6217</v>
      </c>
      <c r="V24" s="742">
        <v>1315</v>
      </c>
    </row>
    <row r="25" spans="1:22">
      <c r="A25" s="741" t="s">
        <v>49</v>
      </c>
      <c r="B25" s="742">
        <v>93</v>
      </c>
      <c r="C25" s="743">
        <v>23</v>
      </c>
      <c r="D25" s="743">
        <v>0</v>
      </c>
      <c r="E25" s="743">
        <v>0</v>
      </c>
      <c r="F25" s="743">
        <v>2</v>
      </c>
      <c r="G25" s="743">
        <v>0</v>
      </c>
      <c r="H25" s="743">
        <v>2</v>
      </c>
      <c r="I25" s="743">
        <v>0</v>
      </c>
      <c r="J25" s="743">
        <v>0</v>
      </c>
      <c r="K25" s="743">
        <v>1</v>
      </c>
      <c r="L25" s="743">
        <v>0</v>
      </c>
      <c r="M25" s="743">
        <v>0</v>
      </c>
      <c r="N25" s="743">
        <v>10</v>
      </c>
      <c r="O25" s="743">
        <v>7484</v>
      </c>
      <c r="P25" s="743">
        <v>0</v>
      </c>
      <c r="Q25" s="743">
        <v>1</v>
      </c>
      <c r="R25" s="743">
        <v>2</v>
      </c>
      <c r="S25" s="743">
        <v>6</v>
      </c>
      <c r="T25" s="743">
        <v>0</v>
      </c>
      <c r="U25" s="743">
        <v>13810</v>
      </c>
      <c r="V25" s="742">
        <v>7531</v>
      </c>
    </row>
    <row r="26" spans="1:22">
      <c r="A26" s="741" t="s">
        <v>945</v>
      </c>
      <c r="B26" s="742">
        <v>101</v>
      </c>
      <c r="C26" s="743">
        <v>11</v>
      </c>
      <c r="D26" s="743">
        <v>0</v>
      </c>
      <c r="E26" s="743">
        <v>0</v>
      </c>
      <c r="F26" s="743">
        <v>8</v>
      </c>
      <c r="G26" s="743">
        <v>0</v>
      </c>
      <c r="H26" s="743">
        <v>10</v>
      </c>
      <c r="I26" s="743">
        <v>0</v>
      </c>
      <c r="J26" s="743">
        <v>10</v>
      </c>
      <c r="K26" s="743">
        <v>0</v>
      </c>
      <c r="L26" s="743">
        <v>0</v>
      </c>
      <c r="M26" s="743">
        <v>8</v>
      </c>
      <c r="N26" s="743">
        <v>209</v>
      </c>
      <c r="O26" s="743">
        <v>2450</v>
      </c>
      <c r="P26" s="743">
        <v>0</v>
      </c>
      <c r="Q26" s="743">
        <v>24</v>
      </c>
      <c r="R26" s="743">
        <v>16</v>
      </c>
      <c r="S26" s="743">
        <v>4</v>
      </c>
      <c r="T26" s="743">
        <v>0</v>
      </c>
      <c r="U26" s="743">
        <v>17878</v>
      </c>
      <c r="V26" s="742">
        <v>2750</v>
      </c>
    </row>
    <row r="27" spans="1:22">
      <c r="A27" s="741" t="s">
        <v>931</v>
      </c>
      <c r="B27" s="742">
        <v>107</v>
      </c>
      <c r="C27" s="743">
        <v>12</v>
      </c>
      <c r="D27" s="743">
        <v>0</v>
      </c>
      <c r="E27" s="743">
        <v>1</v>
      </c>
      <c r="F27" s="743">
        <v>0</v>
      </c>
      <c r="G27" s="743">
        <v>0</v>
      </c>
      <c r="H27" s="743">
        <v>13</v>
      </c>
      <c r="I27" s="743">
        <v>0</v>
      </c>
      <c r="J27" s="743">
        <v>0</v>
      </c>
      <c r="K27" s="743">
        <v>0</v>
      </c>
      <c r="L27" s="743">
        <v>0</v>
      </c>
      <c r="M27" s="743">
        <v>1</v>
      </c>
      <c r="N27" s="743">
        <v>3</v>
      </c>
      <c r="O27" s="743">
        <v>2191</v>
      </c>
      <c r="P27" s="743">
        <v>0</v>
      </c>
      <c r="Q27" s="743">
        <v>2</v>
      </c>
      <c r="R27" s="743">
        <v>4</v>
      </c>
      <c r="S27" s="743">
        <v>0</v>
      </c>
      <c r="T27" s="743">
        <v>0</v>
      </c>
      <c r="U27" s="743">
        <v>5508</v>
      </c>
      <c r="V27" s="742">
        <v>2227</v>
      </c>
    </row>
    <row r="28" spans="1:22">
      <c r="A28" s="741" t="s">
        <v>55</v>
      </c>
      <c r="B28" s="742">
        <v>113</v>
      </c>
      <c r="C28" s="743">
        <v>13</v>
      </c>
      <c r="D28" s="743">
        <v>0</v>
      </c>
      <c r="E28" s="743">
        <v>0</v>
      </c>
      <c r="F28" s="743">
        <v>1</v>
      </c>
      <c r="G28" s="743">
        <v>0</v>
      </c>
      <c r="H28" s="743">
        <v>0</v>
      </c>
      <c r="I28" s="743">
        <v>0</v>
      </c>
      <c r="J28" s="743">
        <v>0</v>
      </c>
      <c r="K28" s="743">
        <v>0</v>
      </c>
      <c r="L28" s="743">
        <v>0</v>
      </c>
      <c r="M28" s="743">
        <v>2</v>
      </c>
      <c r="N28" s="743">
        <v>6</v>
      </c>
      <c r="O28" s="743">
        <v>2333</v>
      </c>
      <c r="P28" s="743">
        <v>0</v>
      </c>
      <c r="Q28" s="743">
        <v>27</v>
      </c>
      <c r="R28" s="743">
        <v>4</v>
      </c>
      <c r="S28" s="743">
        <v>0</v>
      </c>
      <c r="T28" s="743">
        <v>0</v>
      </c>
      <c r="U28" s="743">
        <v>6364</v>
      </c>
      <c r="V28" s="742">
        <v>2386</v>
      </c>
    </row>
    <row r="29" spans="1:22">
      <c r="A29" s="741" t="s">
        <v>57</v>
      </c>
      <c r="B29" s="742">
        <v>120</v>
      </c>
      <c r="C29" s="743">
        <v>20</v>
      </c>
      <c r="D29" s="743">
        <v>1</v>
      </c>
      <c r="E29" s="743">
        <v>0</v>
      </c>
      <c r="F29" s="743">
        <v>5</v>
      </c>
      <c r="G29" s="743">
        <v>5</v>
      </c>
      <c r="H29" s="743">
        <v>0</v>
      </c>
      <c r="I29" s="743">
        <v>2</v>
      </c>
      <c r="J29" s="743">
        <v>1</v>
      </c>
      <c r="K29" s="743">
        <v>0</v>
      </c>
      <c r="L29" s="743">
        <v>0</v>
      </c>
      <c r="M29" s="743">
        <v>15</v>
      </c>
      <c r="N29" s="743">
        <v>174</v>
      </c>
      <c r="O29" s="743">
        <v>8757</v>
      </c>
      <c r="P29" s="743">
        <v>0</v>
      </c>
      <c r="Q29" s="743">
        <v>2</v>
      </c>
      <c r="R29" s="743">
        <v>9</v>
      </c>
      <c r="S29" s="743">
        <v>7</v>
      </c>
      <c r="T29" s="743">
        <v>0</v>
      </c>
      <c r="U29" s="743">
        <v>22683</v>
      </c>
      <c r="V29" s="742">
        <v>8998</v>
      </c>
    </row>
    <row r="30" spans="1:22">
      <c r="A30" s="741" t="s">
        <v>59</v>
      </c>
      <c r="B30" s="742">
        <v>125</v>
      </c>
      <c r="C30" s="743">
        <v>7</v>
      </c>
      <c r="D30" s="743">
        <v>1</v>
      </c>
      <c r="E30" s="743">
        <v>0</v>
      </c>
      <c r="F30" s="743">
        <v>0</v>
      </c>
      <c r="G30" s="743">
        <v>0</v>
      </c>
      <c r="H30" s="743">
        <v>1</v>
      </c>
      <c r="I30" s="743">
        <v>1</v>
      </c>
      <c r="J30" s="743">
        <v>1</v>
      </c>
      <c r="K30" s="743">
        <v>1</v>
      </c>
      <c r="L30" s="743">
        <v>11</v>
      </c>
      <c r="M30" s="743">
        <v>0</v>
      </c>
      <c r="N30" s="743">
        <v>3</v>
      </c>
      <c r="O30" s="743">
        <v>1142</v>
      </c>
      <c r="P30" s="743">
        <v>0</v>
      </c>
      <c r="Q30" s="743">
        <v>4</v>
      </c>
      <c r="R30" s="743">
        <v>6</v>
      </c>
      <c r="S30" s="743">
        <v>0</v>
      </c>
      <c r="T30" s="743">
        <v>0</v>
      </c>
      <c r="U30" s="743">
        <v>6769</v>
      </c>
      <c r="V30" s="742">
        <v>1178</v>
      </c>
    </row>
    <row r="31" spans="1:22">
      <c r="A31" s="741" t="s">
        <v>947</v>
      </c>
      <c r="B31" s="742">
        <v>129</v>
      </c>
      <c r="C31" s="743">
        <v>16</v>
      </c>
      <c r="D31" s="743">
        <v>0</v>
      </c>
      <c r="E31" s="743">
        <v>3</v>
      </c>
      <c r="F31" s="743">
        <v>1</v>
      </c>
      <c r="G31" s="743">
        <v>0</v>
      </c>
      <c r="H31" s="743">
        <v>18</v>
      </c>
      <c r="I31" s="743">
        <v>8</v>
      </c>
      <c r="J31" s="743">
        <v>5</v>
      </c>
      <c r="K31" s="743">
        <v>4</v>
      </c>
      <c r="L31" s="743">
        <v>0</v>
      </c>
      <c r="M31" s="743">
        <v>1</v>
      </c>
      <c r="N31" s="743">
        <v>22</v>
      </c>
      <c r="O31" s="743">
        <v>2174</v>
      </c>
      <c r="P31" s="743">
        <v>0</v>
      </c>
      <c r="Q31" s="743">
        <v>4</v>
      </c>
      <c r="R31" s="743">
        <v>20</v>
      </c>
      <c r="S31" s="743">
        <v>11</v>
      </c>
      <c r="T31" s="743">
        <v>0</v>
      </c>
      <c r="U31" s="743">
        <v>21119</v>
      </c>
      <c r="V31" s="742">
        <v>2287</v>
      </c>
    </row>
    <row r="32" spans="1:22">
      <c r="A32" s="741" t="s">
        <v>63</v>
      </c>
      <c r="B32" s="742">
        <v>134</v>
      </c>
      <c r="C32" s="743">
        <v>6</v>
      </c>
      <c r="D32" s="743">
        <v>0</v>
      </c>
      <c r="E32" s="743">
        <v>0</v>
      </c>
      <c r="F32" s="743">
        <v>2</v>
      </c>
      <c r="G32" s="743">
        <v>0</v>
      </c>
      <c r="H32" s="743">
        <v>9</v>
      </c>
      <c r="I32" s="743">
        <v>0</v>
      </c>
      <c r="J32" s="743">
        <v>0</v>
      </c>
      <c r="K32" s="743">
        <v>0</v>
      </c>
      <c r="L32" s="743">
        <v>0</v>
      </c>
      <c r="M32" s="743">
        <v>2</v>
      </c>
      <c r="N32" s="743">
        <v>3</v>
      </c>
      <c r="O32" s="743">
        <v>1442</v>
      </c>
      <c r="P32" s="743">
        <v>0</v>
      </c>
      <c r="Q32" s="743">
        <v>17</v>
      </c>
      <c r="R32" s="743">
        <v>2</v>
      </c>
      <c r="S32" s="743">
        <v>6</v>
      </c>
      <c r="T32" s="743">
        <v>0</v>
      </c>
      <c r="U32" s="743">
        <v>6365</v>
      </c>
      <c r="V32" s="742">
        <v>1489</v>
      </c>
    </row>
    <row r="33" spans="1:22">
      <c r="A33" s="741" t="s">
        <v>65</v>
      </c>
      <c r="B33" s="742">
        <v>138</v>
      </c>
      <c r="C33" s="743">
        <v>19</v>
      </c>
      <c r="D33" s="743">
        <v>0</v>
      </c>
      <c r="E33" s="743">
        <v>0</v>
      </c>
      <c r="F33" s="743">
        <v>5</v>
      </c>
      <c r="G33" s="743">
        <v>3</v>
      </c>
      <c r="H33" s="743">
        <v>24</v>
      </c>
      <c r="I33" s="743">
        <v>2</v>
      </c>
      <c r="J33" s="743">
        <v>1</v>
      </c>
      <c r="K33" s="743">
        <v>0</v>
      </c>
      <c r="L33" s="743">
        <v>0</v>
      </c>
      <c r="M33" s="743">
        <v>0</v>
      </c>
      <c r="N33" s="743">
        <v>7</v>
      </c>
      <c r="O33" s="743">
        <v>2876</v>
      </c>
      <c r="P33" s="743">
        <v>0</v>
      </c>
      <c r="Q33" s="743">
        <v>3</v>
      </c>
      <c r="R33" s="743">
        <v>4</v>
      </c>
      <c r="S33" s="743">
        <v>0</v>
      </c>
      <c r="T33" s="743">
        <v>0</v>
      </c>
      <c r="U33" s="743">
        <v>11203</v>
      </c>
      <c r="V33" s="742">
        <v>2944</v>
      </c>
    </row>
    <row r="34" spans="1:22">
      <c r="A34" s="741" t="s">
        <v>67</v>
      </c>
      <c r="B34" s="742">
        <v>142</v>
      </c>
      <c r="C34" s="743">
        <v>2</v>
      </c>
      <c r="D34" s="743">
        <v>0</v>
      </c>
      <c r="E34" s="743">
        <v>0</v>
      </c>
      <c r="F34" s="743">
        <v>0</v>
      </c>
      <c r="G34" s="743">
        <v>0</v>
      </c>
      <c r="H34" s="743">
        <v>9</v>
      </c>
      <c r="I34" s="743">
        <v>0</v>
      </c>
      <c r="J34" s="743">
        <v>0</v>
      </c>
      <c r="K34" s="743">
        <v>0</v>
      </c>
      <c r="L34" s="743">
        <v>0</v>
      </c>
      <c r="M34" s="743">
        <v>0</v>
      </c>
      <c r="N34" s="743">
        <v>4</v>
      </c>
      <c r="O34" s="743">
        <v>440</v>
      </c>
      <c r="P34" s="743">
        <v>0</v>
      </c>
      <c r="Q34" s="743">
        <v>24</v>
      </c>
      <c r="R34" s="743">
        <v>1</v>
      </c>
      <c r="S34" s="743">
        <v>0</v>
      </c>
      <c r="T34" s="743">
        <v>0</v>
      </c>
      <c r="U34" s="743">
        <v>2930</v>
      </c>
      <c r="V34" s="742">
        <v>480</v>
      </c>
    </row>
    <row r="35" spans="1:22">
      <c r="A35" s="741" t="s">
        <v>69</v>
      </c>
      <c r="B35" s="742">
        <v>145</v>
      </c>
      <c r="C35" s="743">
        <v>2</v>
      </c>
      <c r="D35" s="743">
        <v>0</v>
      </c>
      <c r="E35" s="743">
        <v>0</v>
      </c>
      <c r="F35" s="743">
        <v>2</v>
      </c>
      <c r="G35" s="743">
        <v>1</v>
      </c>
      <c r="H35" s="743">
        <v>2</v>
      </c>
      <c r="I35" s="743">
        <v>0</v>
      </c>
      <c r="J35" s="743">
        <v>1</v>
      </c>
      <c r="K35" s="743">
        <v>0</v>
      </c>
      <c r="L35" s="743">
        <v>0</v>
      </c>
      <c r="M35" s="743">
        <v>2</v>
      </c>
      <c r="N35" s="743">
        <v>4</v>
      </c>
      <c r="O35" s="743">
        <v>358</v>
      </c>
      <c r="P35" s="743">
        <v>0</v>
      </c>
      <c r="Q35" s="743">
        <v>0</v>
      </c>
      <c r="R35" s="743">
        <v>1</v>
      </c>
      <c r="S35" s="743">
        <v>1</v>
      </c>
      <c r="T35" s="743">
        <v>0</v>
      </c>
      <c r="U35" s="743">
        <v>3280</v>
      </c>
      <c r="V35" s="742">
        <v>374</v>
      </c>
    </row>
    <row r="36" spans="1:22">
      <c r="A36" s="741" t="s">
        <v>71</v>
      </c>
      <c r="B36" s="742">
        <v>147</v>
      </c>
      <c r="C36" s="743">
        <v>13</v>
      </c>
      <c r="D36" s="743">
        <v>0</v>
      </c>
      <c r="E36" s="743">
        <v>2</v>
      </c>
      <c r="F36" s="743">
        <v>1</v>
      </c>
      <c r="G36" s="743">
        <v>6</v>
      </c>
      <c r="H36" s="743">
        <v>2</v>
      </c>
      <c r="I36" s="743">
        <v>0</v>
      </c>
      <c r="J36" s="743">
        <v>1</v>
      </c>
      <c r="K36" s="743">
        <v>3</v>
      </c>
      <c r="L36" s="743">
        <v>0</v>
      </c>
      <c r="M36" s="743">
        <v>31</v>
      </c>
      <c r="N36" s="743">
        <v>54</v>
      </c>
      <c r="O36" s="743">
        <v>15716</v>
      </c>
      <c r="P36" s="743">
        <v>0</v>
      </c>
      <c r="Q36" s="743">
        <v>119</v>
      </c>
      <c r="R36" s="743">
        <v>7</v>
      </c>
      <c r="S36" s="743">
        <v>0</v>
      </c>
      <c r="T36" s="743">
        <v>0</v>
      </c>
      <c r="U36" s="743">
        <v>31754</v>
      </c>
      <c r="V36" s="742">
        <v>15955</v>
      </c>
    </row>
    <row r="37" spans="1:22">
      <c r="A37" s="741" t="s">
        <v>73</v>
      </c>
      <c r="B37" s="742">
        <v>148</v>
      </c>
      <c r="C37" s="743">
        <v>24</v>
      </c>
      <c r="D37" s="743">
        <v>0</v>
      </c>
      <c r="E37" s="743">
        <v>1</v>
      </c>
      <c r="F37" s="743">
        <v>0</v>
      </c>
      <c r="G37" s="743">
        <v>5</v>
      </c>
      <c r="H37" s="743">
        <v>3</v>
      </c>
      <c r="I37" s="743">
        <v>2</v>
      </c>
      <c r="J37" s="743">
        <v>6</v>
      </c>
      <c r="K37" s="743">
        <v>5</v>
      </c>
      <c r="L37" s="743">
        <v>0</v>
      </c>
      <c r="M37" s="743">
        <v>6</v>
      </c>
      <c r="N37" s="743">
        <v>31</v>
      </c>
      <c r="O37" s="743">
        <v>4446</v>
      </c>
      <c r="P37" s="743">
        <v>0</v>
      </c>
      <c r="Q37" s="743">
        <v>11</v>
      </c>
      <c r="R37" s="743">
        <v>14</v>
      </c>
      <c r="S37" s="743">
        <v>18</v>
      </c>
      <c r="T37" s="743">
        <v>0</v>
      </c>
      <c r="U37" s="743">
        <v>18006</v>
      </c>
      <c r="V37" s="742">
        <v>4572</v>
      </c>
    </row>
    <row r="38" spans="1:22">
      <c r="A38" s="741" t="s">
        <v>932</v>
      </c>
      <c r="B38" s="742">
        <v>150</v>
      </c>
      <c r="C38" s="743">
        <v>2</v>
      </c>
      <c r="D38" s="743">
        <v>0</v>
      </c>
      <c r="E38" s="743">
        <v>0</v>
      </c>
      <c r="F38" s="743">
        <v>0</v>
      </c>
      <c r="G38" s="743">
        <v>1</v>
      </c>
      <c r="H38" s="743">
        <v>3</v>
      </c>
      <c r="I38" s="743">
        <v>0</v>
      </c>
      <c r="J38" s="743">
        <v>1</v>
      </c>
      <c r="K38" s="743">
        <v>0</v>
      </c>
      <c r="L38" s="743">
        <v>0</v>
      </c>
      <c r="M38" s="743">
        <v>0</v>
      </c>
      <c r="N38" s="743">
        <v>1</v>
      </c>
      <c r="O38" s="743">
        <v>274</v>
      </c>
      <c r="P38" s="743">
        <v>0</v>
      </c>
      <c r="Q38" s="743">
        <v>6</v>
      </c>
      <c r="R38" s="743">
        <v>1</v>
      </c>
      <c r="S38" s="743">
        <v>0</v>
      </c>
      <c r="T38" s="743">
        <v>0</v>
      </c>
      <c r="U38" s="743">
        <v>1540</v>
      </c>
      <c r="V38" s="742">
        <v>289</v>
      </c>
    </row>
    <row r="39" spans="1:22">
      <c r="A39" s="741" t="s">
        <v>77</v>
      </c>
      <c r="B39" s="742">
        <v>154</v>
      </c>
      <c r="C39" s="743">
        <v>148</v>
      </c>
      <c r="D39" s="743">
        <v>1</v>
      </c>
      <c r="E39" s="743">
        <v>1</v>
      </c>
      <c r="F39" s="743">
        <v>28</v>
      </c>
      <c r="G39" s="743">
        <v>24</v>
      </c>
      <c r="H39" s="743">
        <v>4</v>
      </c>
      <c r="I39" s="743">
        <v>0</v>
      </c>
      <c r="J39" s="743">
        <v>11</v>
      </c>
      <c r="K39" s="743">
        <v>21</v>
      </c>
      <c r="L39" s="743">
        <v>2</v>
      </c>
      <c r="M39" s="743">
        <v>14</v>
      </c>
      <c r="N39" s="743">
        <v>1730</v>
      </c>
      <c r="O39" s="743">
        <v>21729</v>
      </c>
      <c r="P39" s="743">
        <v>0</v>
      </c>
      <c r="Q39" s="743">
        <v>59</v>
      </c>
      <c r="R39" s="743">
        <v>22</v>
      </c>
      <c r="S39" s="743">
        <v>18</v>
      </c>
      <c r="T39" s="743">
        <v>0</v>
      </c>
      <c r="U39" s="743">
        <v>78995</v>
      </c>
      <c r="V39" s="742">
        <v>23812</v>
      </c>
    </row>
    <row r="40" spans="1:22">
      <c r="A40" s="741" t="s">
        <v>79</v>
      </c>
      <c r="B40" s="742">
        <v>172</v>
      </c>
      <c r="C40" s="743">
        <v>29</v>
      </c>
      <c r="D40" s="743">
        <v>2</v>
      </c>
      <c r="E40" s="743">
        <v>1</v>
      </c>
      <c r="F40" s="743">
        <v>1</v>
      </c>
      <c r="G40" s="743">
        <v>8</v>
      </c>
      <c r="H40" s="743">
        <v>1</v>
      </c>
      <c r="I40" s="743">
        <v>0</v>
      </c>
      <c r="J40" s="743">
        <v>1</v>
      </c>
      <c r="K40" s="743">
        <v>0</v>
      </c>
      <c r="L40" s="743">
        <v>0</v>
      </c>
      <c r="M40" s="743">
        <v>41</v>
      </c>
      <c r="N40" s="743">
        <v>389</v>
      </c>
      <c r="O40" s="743">
        <v>19508</v>
      </c>
      <c r="P40" s="743">
        <v>0</v>
      </c>
      <c r="Q40" s="743">
        <v>178</v>
      </c>
      <c r="R40" s="743">
        <v>7</v>
      </c>
      <c r="S40" s="743">
        <v>2</v>
      </c>
      <c r="T40" s="743">
        <v>0</v>
      </c>
      <c r="U40" s="743">
        <v>42834</v>
      </c>
      <c r="V40" s="742">
        <v>20168</v>
      </c>
    </row>
    <row r="41" spans="1:22">
      <c r="A41" s="741" t="s">
        <v>81</v>
      </c>
      <c r="B41" s="742">
        <v>190</v>
      </c>
      <c r="C41" s="743">
        <v>7</v>
      </c>
      <c r="D41" s="743">
        <v>0</v>
      </c>
      <c r="E41" s="743">
        <v>0</v>
      </c>
      <c r="F41" s="743">
        <v>0</v>
      </c>
      <c r="G41" s="743">
        <v>0</v>
      </c>
      <c r="H41" s="743">
        <v>11</v>
      </c>
      <c r="I41" s="743">
        <v>1</v>
      </c>
      <c r="J41" s="743">
        <v>2</v>
      </c>
      <c r="K41" s="743">
        <v>0</v>
      </c>
      <c r="L41" s="743">
        <v>0</v>
      </c>
      <c r="M41" s="743">
        <v>3</v>
      </c>
      <c r="N41" s="743">
        <v>0</v>
      </c>
      <c r="O41" s="743">
        <v>1161</v>
      </c>
      <c r="P41" s="743">
        <v>0</v>
      </c>
      <c r="Q41" s="743">
        <v>5</v>
      </c>
      <c r="R41" s="743">
        <v>5</v>
      </c>
      <c r="S41" s="743">
        <v>3</v>
      </c>
      <c r="T41" s="743">
        <v>0</v>
      </c>
      <c r="U41" s="743">
        <v>6467</v>
      </c>
      <c r="V41" s="742">
        <v>1198</v>
      </c>
    </row>
    <row r="42" spans="1:22">
      <c r="A42" s="741" t="s">
        <v>84</v>
      </c>
      <c r="B42" s="742">
        <v>197</v>
      </c>
      <c r="C42" s="743">
        <v>38</v>
      </c>
      <c r="D42" s="743">
        <v>0</v>
      </c>
      <c r="E42" s="743">
        <v>0</v>
      </c>
      <c r="F42" s="743">
        <v>0</v>
      </c>
      <c r="G42" s="743">
        <v>0</v>
      </c>
      <c r="H42" s="743">
        <v>4</v>
      </c>
      <c r="I42" s="743">
        <v>0</v>
      </c>
      <c r="J42" s="743">
        <v>2</v>
      </c>
      <c r="K42" s="743">
        <v>1</v>
      </c>
      <c r="L42" s="743">
        <v>0</v>
      </c>
      <c r="M42" s="743">
        <v>2</v>
      </c>
      <c r="N42" s="743">
        <v>3</v>
      </c>
      <c r="O42" s="743">
        <v>7615</v>
      </c>
      <c r="P42" s="743">
        <v>0</v>
      </c>
      <c r="Q42" s="743">
        <v>33</v>
      </c>
      <c r="R42" s="743">
        <v>2</v>
      </c>
      <c r="S42" s="743">
        <v>2</v>
      </c>
      <c r="T42" s="743">
        <v>0</v>
      </c>
      <c r="U42" s="743">
        <v>11424</v>
      </c>
      <c r="V42" s="742">
        <v>7702</v>
      </c>
    </row>
    <row r="43" spans="1:22">
      <c r="A43" s="741" t="s">
        <v>86</v>
      </c>
      <c r="B43" s="742">
        <v>206</v>
      </c>
      <c r="C43" s="743">
        <v>1</v>
      </c>
      <c r="D43" s="743">
        <v>0</v>
      </c>
      <c r="E43" s="743">
        <v>0</v>
      </c>
      <c r="F43" s="743">
        <v>1</v>
      </c>
      <c r="G43" s="743">
        <v>1</v>
      </c>
      <c r="H43" s="743">
        <v>0</v>
      </c>
      <c r="I43" s="743">
        <v>2</v>
      </c>
      <c r="J43" s="743">
        <v>0</v>
      </c>
      <c r="K43" s="743">
        <v>0</v>
      </c>
      <c r="L43" s="743">
        <v>0</v>
      </c>
      <c r="M43" s="743">
        <v>0</v>
      </c>
      <c r="N43" s="743">
        <v>10</v>
      </c>
      <c r="O43" s="743">
        <v>888</v>
      </c>
      <c r="P43" s="743">
        <v>0</v>
      </c>
      <c r="Q43" s="743">
        <v>3</v>
      </c>
      <c r="R43" s="743">
        <v>1</v>
      </c>
      <c r="S43" s="743">
        <v>1</v>
      </c>
      <c r="T43" s="743">
        <v>0</v>
      </c>
      <c r="U43" s="743">
        <v>2644</v>
      </c>
      <c r="V43" s="742">
        <v>908</v>
      </c>
    </row>
    <row r="44" spans="1:22">
      <c r="A44" s="741" t="s">
        <v>88</v>
      </c>
      <c r="B44" s="742">
        <v>209</v>
      </c>
      <c r="C44" s="743">
        <v>38</v>
      </c>
      <c r="D44" s="743">
        <v>0</v>
      </c>
      <c r="E44" s="743">
        <v>0</v>
      </c>
      <c r="F44" s="743">
        <v>7</v>
      </c>
      <c r="G44" s="743">
        <v>6</v>
      </c>
      <c r="H44" s="743">
        <v>11</v>
      </c>
      <c r="I44" s="743">
        <v>0</v>
      </c>
      <c r="J44" s="743">
        <v>1</v>
      </c>
      <c r="K44" s="743">
        <v>0</v>
      </c>
      <c r="L44" s="743">
        <v>0</v>
      </c>
      <c r="M44" s="743">
        <v>2</v>
      </c>
      <c r="N44" s="743">
        <v>8</v>
      </c>
      <c r="O44" s="743">
        <v>1888</v>
      </c>
      <c r="P44" s="743">
        <v>0</v>
      </c>
      <c r="Q44" s="743">
        <v>2</v>
      </c>
      <c r="R44" s="743">
        <v>13</v>
      </c>
      <c r="S44" s="743">
        <v>11</v>
      </c>
      <c r="T44" s="743">
        <v>0</v>
      </c>
      <c r="U44" s="743">
        <v>12347</v>
      </c>
      <c r="V44" s="742">
        <v>1987</v>
      </c>
    </row>
    <row r="45" spans="1:22">
      <c r="A45" s="741" t="s">
        <v>90</v>
      </c>
      <c r="B45" s="742">
        <v>212</v>
      </c>
      <c r="C45" s="743">
        <v>40</v>
      </c>
      <c r="D45" s="743">
        <v>0</v>
      </c>
      <c r="E45" s="743">
        <v>0</v>
      </c>
      <c r="F45" s="743">
        <v>1</v>
      </c>
      <c r="G45" s="743">
        <v>0</v>
      </c>
      <c r="H45" s="743">
        <v>5</v>
      </c>
      <c r="I45" s="743">
        <v>16</v>
      </c>
      <c r="J45" s="743">
        <v>59</v>
      </c>
      <c r="K45" s="743">
        <v>3</v>
      </c>
      <c r="L45" s="743">
        <v>0</v>
      </c>
      <c r="M45" s="743">
        <v>9</v>
      </c>
      <c r="N45" s="743">
        <v>13</v>
      </c>
      <c r="O45" s="743">
        <v>2195</v>
      </c>
      <c r="P45" s="743">
        <v>4</v>
      </c>
      <c r="Q45" s="743">
        <v>15</v>
      </c>
      <c r="R45" s="743">
        <v>18</v>
      </c>
      <c r="S45" s="743">
        <v>7</v>
      </c>
      <c r="T45" s="743">
        <v>0</v>
      </c>
      <c r="U45" s="743">
        <v>19825</v>
      </c>
      <c r="V45" s="742">
        <v>2385</v>
      </c>
    </row>
    <row r="46" spans="1:22">
      <c r="A46" s="741" t="s">
        <v>92</v>
      </c>
      <c r="B46" s="742">
        <v>234</v>
      </c>
      <c r="C46" s="743">
        <v>110</v>
      </c>
      <c r="D46" s="743">
        <v>0</v>
      </c>
      <c r="E46" s="743">
        <v>0</v>
      </c>
      <c r="F46" s="743">
        <v>5</v>
      </c>
      <c r="G46" s="743">
        <v>0</v>
      </c>
      <c r="H46" s="743">
        <v>0</v>
      </c>
      <c r="I46" s="743">
        <v>0</v>
      </c>
      <c r="J46" s="743">
        <v>2</v>
      </c>
      <c r="K46" s="743">
        <v>0</v>
      </c>
      <c r="L46" s="743">
        <v>0</v>
      </c>
      <c r="M46" s="743">
        <v>41</v>
      </c>
      <c r="N46" s="743">
        <v>104</v>
      </c>
      <c r="O46" s="743">
        <v>9543</v>
      </c>
      <c r="P46" s="743">
        <v>0</v>
      </c>
      <c r="Q46" s="743">
        <v>2</v>
      </c>
      <c r="R46" s="743">
        <v>7</v>
      </c>
      <c r="S46" s="743">
        <v>2</v>
      </c>
      <c r="T46" s="743">
        <v>0</v>
      </c>
      <c r="U46" s="743">
        <v>21592</v>
      </c>
      <c r="V46" s="742">
        <v>9816</v>
      </c>
    </row>
    <row r="47" spans="1:22">
      <c r="A47" s="741" t="s">
        <v>95</v>
      </c>
      <c r="B47" s="742">
        <v>237</v>
      </c>
      <c r="C47" s="743">
        <v>13</v>
      </c>
      <c r="D47" s="743">
        <v>1</v>
      </c>
      <c r="E47" s="743">
        <v>0</v>
      </c>
      <c r="F47" s="743">
        <v>1</v>
      </c>
      <c r="G47" s="743">
        <v>0</v>
      </c>
      <c r="H47" s="743">
        <v>4</v>
      </c>
      <c r="I47" s="743">
        <v>6</v>
      </c>
      <c r="J47" s="743">
        <v>0</v>
      </c>
      <c r="K47" s="743">
        <v>1</v>
      </c>
      <c r="L47" s="743">
        <v>0</v>
      </c>
      <c r="M47" s="743">
        <v>2</v>
      </c>
      <c r="N47" s="743">
        <v>14</v>
      </c>
      <c r="O47" s="743">
        <v>1095</v>
      </c>
      <c r="P47" s="743">
        <v>0</v>
      </c>
      <c r="Q47" s="743">
        <v>2</v>
      </c>
      <c r="R47" s="743">
        <v>7</v>
      </c>
      <c r="S47" s="743">
        <v>3</v>
      </c>
      <c r="T47" s="743">
        <v>0</v>
      </c>
      <c r="U47" s="743">
        <v>9106</v>
      </c>
      <c r="V47" s="742">
        <v>1149</v>
      </c>
    </row>
    <row r="48" spans="1:22">
      <c r="A48" s="741" t="s">
        <v>97</v>
      </c>
      <c r="B48" s="742">
        <v>240</v>
      </c>
      <c r="C48" s="743">
        <v>7</v>
      </c>
      <c r="D48" s="743">
        <v>0</v>
      </c>
      <c r="E48" s="743">
        <v>0</v>
      </c>
      <c r="F48" s="743">
        <v>1</v>
      </c>
      <c r="G48" s="743">
        <v>0</v>
      </c>
      <c r="H48" s="743">
        <v>3</v>
      </c>
      <c r="I48" s="743">
        <v>0</v>
      </c>
      <c r="J48" s="743">
        <v>0</v>
      </c>
      <c r="K48" s="743">
        <v>0</v>
      </c>
      <c r="L48" s="743">
        <v>0</v>
      </c>
      <c r="M48" s="743">
        <v>1</v>
      </c>
      <c r="N48" s="743">
        <v>0</v>
      </c>
      <c r="O48" s="743">
        <v>366</v>
      </c>
      <c r="P48" s="743">
        <v>0</v>
      </c>
      <c r="Q48" s="743">
        <v>1</v>
      </c>
      <c r="R48" s="743">
        <v>5</v>
      </c>
      <c r="S48" s="743">
        <v>0</v>
      </c>
      <c r="T48" s="743">
        <v>0</v>
      </c>
      <c r="U48" s="743">
        <v>6442</v>
      </c>
      <c r="V48" s="742">
        <v>384</v>
      </c>
    </row>
    <row r="49" spans="1:22">
      <c r="A49" s="741" t="s">
        <v>99</v>
      </c>
      <c r="B49" s="742">
        <v>250</v>
      </c>
      <c r="C49" s="743">
        <v>22</v>
      </c>
      <c r="D49" s="743">
        <v>0</v>
      </c>
      <c r="E49" s="743">
        <v>2</v>
      </c>
      <c r="F49" s="743">
        <v>10</v>
      </c>
      <c r="G49" s="743">
        <v>0</v>
      </c>
      <c r="H49" s="743">
        <v>6</v>
      </c>
      <c r="I49" s="743">
        <v>0</v>
      </c>
      <c r="J49" s="743">
        <v>16</v>
      </c>
      <c r="K49" s="743">
        <v>10</v>
      </c>
      <c r="L49" s="743">
        <v>0</v>
      </c>
      <c r="M49" s="743">
        <v>13</v>
      </c>
      <c r="N49" s="743">
        <v>498</v>
      </c>
      <c r="O49" s="743">
        <v>14526</v>
      </c>
      <c r="P49" s="743">
        <v>3</v>
      </c>
      <c r="Q49" s="743">
        <v>25</v>
      </c>
      <c r="R49" s="743">
        <v>12</v>
      </c>
      <c r="S49" s="743">
        <v>4</v>
      </c>
      <c r="T49" s="743">
        <v>0</v>
      </c>
      <c r="U49" s="743">
        <v>48654</v>
      </c>
      <c r="V49" s="742">
        <v>15147</v>
      </c>
    </row>
    <row r="50" spans="1:22">
      <c r="A50" s="741" t="s">
        <v>102</v>
      </c>
      <c r="B50" s="742">
        <v>264</v>
      </c>
      <c r="C50" s="743">
        <v>2</v>
      </c>
      <c r="D50" s="743">
        <v>0</v>
      </c>
      <c r="E50" s="743">
        <v>0</v>
      </c>
      <c r="F50" s="743">
        <v>0</v>
      </c>
      <c r="G50" s="743">
        <v>1</v>
      </c>
      <c r="H50" s="743">
        <v>5</v>
      </c>
      <c r="I50" s="743">
        <v>0</v>
      </c>
      <c r="J50" s="743">
        <v>3</v>
      </c>
      <c r="K50" s="743">
        <v>1</v>
      </c>
      <c r="L50" s="743">
        <v>0</v>
      </c>
      <c r="M50" s="743">
        <v>0</v>
      </c>
      <c r="N50" s="743">
        <v>10</v>
      </c>
      <c r="O50" s="743">
        <v>287</v>
      </c>
      <c r="P50" s="743">
        <v>0</v>
      </c>
      <c r="Q50" s="743">
        <v>1</v>
      </c>
      <c r="R50" s="743">
        <v>4</v>
      </c>
      <c r="S50" s="743">
        <v>0</v>
      </c>
      <c r="T50" s="743">
        <v>0</v>
      </c>
      <c r="U50" s="743">
        <v>2837</v>
      </c>
      <c r="V50" s="742">
        <v>314</v>
      </c>
    </row>
    <row r="51" spans="1:22">
      <c r="A51" s="741" t="s">
        <v>104</v>
      </c>
      <c r="B51" s="742">
        <v>266</v>
      </c>
      <c r="C51" s="743">
        <v>24</v>
      </c>
      <c r="D51" s="743">
        <v>0</v>
      </c>
      <c r="E51" s="743">
        <v>1</v>
      </c>
      <c r="F51" s="743">
        <v>3</v>
      </c>
      <c r="G51" s="743">
        <v>18</v>
      </c>
      <c r="H51" s="743">
        <v>43</v>
      </c>
      <c r="I51" s="743">
        <v>102</v>
      </c>
      <c r="J51" s="743">
        <v>22</v>
      </c>
      <c r="K51" s="743">
        <v>7</v>
      </c>
      <c r="L51" s="743">
        <v>0</v>
      </c>
      <c r="M51" s="743">
        <v>3</v>
      </c>
      <c r="N51" s="743">
        <v>57</v>
      </c>
      <c r="O51" s="743">
        <v>2549</v>
      </c>
      <c r="P51" s="743">
        <v>1</v>
      </c>
      <c r="Q51" s="743">
        <v>16</v>
      </c>
      <c r="R51" s="743">
        <v>27</v>
      </c>
      <c r="S51" s="743">
        <v>1</v>
      </c>
      <c r="T51" s="743">
        <v>1</v>
      </c>
      <c r="U51" s="743">
        <v>28943</v>
      </c>
      <c r="V51" s="742">
        <v>2875</v>
      </c>
    </row>
    <row r="52" spans="1:22">
      <c r="A52" s="741" t="s">
        <v>106</v>
      </c>
      <c r="B52" s="742">
        <v>282</v>
      </c>
      <c r="C52" s="743">
        <v>1</v>
      </c>
      <c r="D52" s="743">
        <v>0</v>
      </c>
      <c r="E52" s="743">
        <v>0</v>
      </c>
      <c r="F52" s="743">
        <v>6</v>
      </c>
      <c r="G52" s="743">
        <v>2</v>
      </c>
      <c r="H52" s="743">
        <v>7</v>
      </c>
      <c r="I52" s="743">
        <v>1</v>
      </c>
      <c r="J52" s="743">
        <v>7</v>
      </c>
      <c r="K52" s="743">
        <v>1</v>
      </c>
      <c r="L52" s="743">
        <v>0</v>
      </c>
      <c r="M52" s="743">
        <v>1</v>
      </c>
      <c r="N52" s="743">
        <v>6</v>
      </c>
      <c r="O52" s="743">
        <v>491</v>
      </c>
      <c r="P52" s="743">
        <v>0</v>
      </c>
      <c r="Q52" s="743">
        <v>12</v>
      </c>
      <c r="R52" s="743">
        <v>8</v>
      </c>
      <c r="S52" s="743">
        <v>1</v>
      </c>
      <c r="T52" s="743">
        <v>0</v>
      </c>
      <c r="U52" s="743">
        <v>7754</v>
      </c>
      <c r="V52" s="742">
        <v>544</v>
      </c>
    </row>
    <row r="53" spans="1:22">
      <c r="A53" s="741" t="s">
        <v>108</v>
      </c>
      <c r="B53" s="742">
        <v>284</v>
      </c>
      <c r="C53" s="743">
        <v>11</v>
      </c>
      <c r="D53" s="743">
        <v>0</v>
      </c>
      <c r="E53" s="743">
        <v>0</v>
      </c>
      <c r="F53" s="743">
        <v>10</v>
      </c>
      <c r="G53" s="743">
        <v>2</v>
      </c>
      <c r="H53" s="743">
        <v>1</v>
      </c>
      <c r="I53" s="743">
        <v>0</v>
      </c>
      <c r="J53" s="743">
        <v>7</v>
      </c>
      <c r="K53" s="743">
        <v>1</v>
      </c>
      <c r="L53" s="743">
        <v>0</v>
      </c>
      <c r="M53" s="743">
        <v>21</v>
      </c>
      <c r="N53" s="743">
        <v>166</v>
      </c>
      <c r="O53" s="743">
        <v>5045</v>
      </c>
      <c r="P53" s="743">
        <v>0</v>
      </c>
      <c r="Q53" s="743">
        <v>8</v>
      </c>
      <c r="R53" s="743">
        <v>6</v>
      </c>
      <c r="S53" s="743">
        <v>0</v>
      </c>
      <c r="T53" s="743">
        <v>0</v>
      </c>
      <c r="U53" s="743">
        <v>18461</v>
      </c>
      <c r="V53" s="742">
        <v>5278</v>
      </c>
    </row>
    <row r="54" spans="1:22">
      <c r="A54" s="741" t="s">
        <v>110</v>
      </c>
      <c r="B54" s="742">
        <v>306</v>
      </c>
      <c r="C54" s="743">
        <v>4</v>
      </c>
      <c r="D54" s="743">
        <v>1</v>
      </c>
      <c r="E54" s="743">
        <v>0</v>
      </c>
      <c r="F54" s="743">
        <v>2</v>
      </c>
      <c r="G54" s="743">
        <v>0</v>
      </c>
      <c r="H54" s="743">
        <v>0</v>
      </c>
      <c r="I54" s="743">
        <v>0</v>
      </c>
      <c r="J54" s="743">
        <v>0</v>
      </c>
      <c r="K54" s="743">
        <v>0</v>
      </c>
      <c r="L54" s="743">
        <v>0</v>
      </c>
      <c r="M54" s="743">
        <v>0</v>
      </c>
      <c r="N54" s="743">
        <v>6</v>
      </c>
      <c r="O54" s="743">
        <v>623</v>
      </c>
      <c r="P54" s="743">
        <v>0</v>
      </c>
      <c r="Q54" s="743">
        <v>1</v>
      </c>
      <c r="R54" s="743">
        <v>3</v>
      </c>
      <c r="S54" s="743">
        <v>0</v>
      </c>
      <c r="T54" s="743">
        <v>0</v>
      </c>
      <c r="U54" s="743">
        <v>4145</v>
      </c>
      <c r="V54" s="742">
        <v>640</v>
      </c>
    </row>
    <row r="55" spans="1:22">
      <c r="A55" s="741" t="s">
        <v>112</v>
      </c>
      <c r="B55" s="742">
        <v>308</v>
      </c>
      <c r="C55" s="743">
        <v>55</v>
      </c>
      <c r="D55" s="743">
        <v>0</v>
      </c>
      <c r="E55" s="743">
        <v>0</v>
      </c>
      <c r="F55" s="743">
        <v>2</v>
      </c>
      <c r="G55" s="743">
        <v>5</v>
      </c>
      <c r="H55" s="743">
        <v>15</v>
      </c>
      <c r="I55" s="743">
        <v>3</v>
      </c>
      <c r="J55" s="743">
        <v>24</v>
      </c>
      <c r="K55" s="743">
        <v>5</v>
      </c>
      <c r="L55" s="743">
        <v>0</v>
      </c>
      <c r="M55" s="743">
        <v>4</v>
      </c>
      <c r="N55" s="743">
        <v>16</v>
      </c>
      <c r="O55" s="743">
        <v>1753</v>
      </c>
      <c r="P55" s="743">
        <v>0</v>
      </c>
      <c r="Q55" s="743">
        <v>0</v>
      </c>
      <c r="R55" s="743">
        <v>9</v>
      </c>
      <c r="S55" s="743">
        <v>4</v>
      </c>
      <c r="T55" s="743">
        <v>0</v>
      </c>
      <c r="U55" s="743">
        <v>15498</v>
      </c>
      <c r="V55" s="742">
        <v>1895</v>
      </c>
    </row>
    <row r="56" spans="1:22">
      <c r="A56" s="741" t="s">
        <v>114</v>
      </c>
      <c r="B56" s="742">
        <v>310</v>
      </c>
      <c r="C56" s="743">
        <v>11</v>
      </c>
      <c r="D56" s="743">
        <v>0</v>
      </c>
      <c r="E56" s="743">
        <v>0</v>
      </c>
      <c r="F56" s="743">
        <v>4</v>
      </c>
      <c r="G56" s="743">
        <v>0</v>
      </c>
      <c r="H56" s="743">
        <v>0</v>
      </c>
      <c r="I56" s="743">
        <v>0</v>
      </c>
      <c r="J56" s="743">
        <v>1</v>
      </c>
      <c r="K56" s="743">
        <v>0</v>
      </c>
      <c r="L56" s="743">
        <v>0</v>
      </c>
      <c r="M56" s="743">
        <v>1</v>
      </c>
      <c r="N56" s="743">
        <v>4</v>
      </c>
      <c r="O56" s="743">
        <v>542</v>
      </c>
      <c r="P56" s="743">
        <v>0</v>
      </c>
      <c r="Q56" s="743">
        <v>1</v>
      </c>
      <c r="R56" s="743">
        <v>2</v>
      </c>
      <c r="S56" s="743">
        <v>0</v>
      </c>
      <c r="T56" s="743">
        <v>0</v>
      </c>
      <c r="U56" s="743">
        <v>4594</v>
      </c>
      <c r="V56" s="742">
        <v>566</v>
      </c>
    </row>
    <row r="57" spans="1:22">
      <c r="A57" s="741" t="s">
        <v>937</v>
      </c>
      <c r="B57" s="742">
        <v>313</v>
      </c>
      <c r="C57" s="743">
        <v>21</v>
      </c>
      <c r="D57" s="743">
        <v>0</v>
      </c>
      <c r="E57" s="743">
        <v>0</v>
      </c>
      <c r="F57" s="743">
        <v>0</v>
      </c>
      <c r="G57" s="743">
        <v>0</v>
      </c>
      <c r="H57" s="743">
        <v>2</v>
      </c>
      <c r="I57" s="743">
        <v>1</v>
      </c>
      <c r="J57" s="743">
        <v>0</v>
      </c>
      <c r="K57" s="743">
        <v>0</v>
      </c>
      <c r="L57" s="743">
        <v>0</v>
      </c>
      <c r="M57" s="743">
        <v>0</v>
      </c>
      <c r="N57" s="743">
        <v>1</v>
      </c>
      <c r="O57" s="743">
        <v>4433</v>
      </c>
      <c r="P57" s="743">
        <v>0</v>
      </c>
      <c r="Q57" s="743">
        <v>1</v>
      </c>
      <c r="R57" s="743">
        <v>0</v>
      </c>
      <c r="S57" s="743">
        <v>1</v>
      </c>
      <c r="T57" s="743">
        <v>0</v>
      </c>
      <c r="U57" s="743">
        <v>6365</v>
      </c>
      <c r="V57" s="742">
        <v>4460</v>
      </c>
    </row>
    <row r="58" spans="1:22">
      <c r="A58" s="741" t="s">
        <v>118</v>
      </c>
      <c r="B58" s="742">
        <v>315</v>
      </c>
      <c r="C58" s="743">
        <v>0</v>
      </c>
      <c r="D58" s="743">
        <v>0</v>
      </c>
      <c r="E58" s="743">
        <v>0</v>
      </c>
      <c r="F58" s="743">
        <v>5</v>
      </c>
      <c r="G58" s="743">
        <v>1</v>
      </c>
      <c r="H58" s="743">
        <v>4</v>
      </c>
      <c r="I58" s="743">
        <v>0</v>
      </c>
      <c r="J58" s="743">
        <v>0</v>
      </c>
      <c r="K58" s="743">
        <v>0</v>
      </c>
      <c r="L58" s="743">
        <v>0</v>
      </c>
      <c r="M58" s="743">
        <v>0</v>
      </c>
      <c r="N58" s="743">
        <v>0</v>
      </c>
      <c r="O58" s="743">
        <v>478</v>
      </c>
      <c r="P58" s="743">
        <v>0</v>
      </c>
      <c r="Q58" s="743">
        <v>10</v>
      </c>
      <c r="R58" s="743">
        <v>4</v>
      </c>
      <c r="S58" s="743">
        <v>3</v>
      </c>
      <c r="T58" s="743">
        <v>0</v>
      </c>
      <c r="U58" s="743">
        <v>3866</v>
      </c>
      <c r="V58" s="742">
        <v>505</v>
      </c>
    </row>
    <row r="59" spans="1:22">
      <c r="A59" s="741" t="s">
        <v>120</v>
      </c>
      <c r="B59" s="742">
        <v>318</v>
      </c>
      <c r="C59" s="743">
        <v>27</v>
      </c>
      <c r="D59" s="743">
        <v>0</v>
      </c>
      <c r="E59" s="743">
        <v>1</v>
      </c>
      <c r="F59" s="743">
        <v>2</v>
      </c>
      <c r="G59" s="743">
        <v>6</v>
      </c>
      <c r="H59" s="743">
        <v>3</v>
      </c>
      <c r="I59" s="743">
        <v>13</v>
      </c>
      <c r="J59" s="743">
        <v>2</v>
      </c>
      <c r="K59" s="743">
        <v>1</v>
      </c>
      <c r="L59" s="743">
        <v>0</v>
      </c>
      <c r="M59" s="743">
        <v>7</v>
      </c>
      <c r="N59" s="743">
        <v>25</v>
      </c>
      <c r="O59" s="743">
        <v>1599</v>
      </c>
      <c r="P59" s="743">
        <v>0</v>
      </c>
      <c r="Q59" s="743">
        <v>57</v>
      </c>
      <c r="R59" s="743">
        <v>17</v>
      </c>
      <c r="S59" s="743">
        <v>2</v>
      </c>
      <c r="T59" s="743">
        <v>1</v>
      </c>
      <c r="U59" s="743">
        <v>14623</v>
      </c>
      <c r="V59" s="742">
        <v>1763</v>
      </c>
    </row>
    <row r="60" spans="1:22">
      <c r="A60" s="741" t="s">
        <v>122</v>
      </c>
      <c r="B60" s="742">
        <v>321</v>
      </c>
      <c r="C60" s="743">
        <v>5</v>
      </c>
      <c r="D60" s="743">
        <v>0</v>
      </c>
      <c r="E60" s="743">
        <v>0</v>
      </c>
      <c r="F60" s="743">
        <v>0</v>
      </c>
      <c r="G60" s="743">
        <v>0</v>
      </c>
      <c r="H60" s="743">
        <v>7</v>
      </c>
      <c r="I60" s="743">
        <v>2</v>
      </c>
      <c r="J60" s="743">
        <v>0</v>
      </c>
      <c r="K60" s="743">
        <v>0</v>
      </c>
      <c r="L60" s="743">
        <v>0</v>
      </c>
      <c r="M60" s="743">
        <v>1</v>
      </c>
      <c r="N60" s="743">
        <v>5</v>
      </c>
      <c r="O60" s="743">
        <v>1163</v>
      </c>
      <c r="P60" s="743">
        <v>0</v>
      </c>
      <c r="Q60" s="743">
        <v>3</v>
      </c>
      <c r="R60" s="743">
        <v>1</v>
      </c>
      <c r="S60" s="743">
        <v>1</v>
      </c>
      <c r="T60" s="743">
        <v>0</v>
      </c>
      <c r="U60" s="743">
        <v>3294</v>
      </c>
      <c r="V60" s="742">
        <v>1188</v>
      </c>
    </row>
    <row r="61" spans="1:22">
      <c r="A61" s="741" t="s">
        <v>124</v>
      </c>
      <c r="B61" s="742">
        <v>347</v>
      </c>
      <c r="C61" s="743">
        <v>3</v>
      </c>
      <c r="D61" s="743">
        <v>0</v>
      </c>
      <c r="E61" s="743">
        <v>0</v>
      </c>
      <c r="F61" s="743">
        <v>0</v>
      </c>
      <c r="G61" s="743">
        <v>1</v>
      </c>
      <c r="H61" s="743">
        <v>1</v>
      </c>
      <c r="I61" s="743">
        <v>0</v>
      </c>
      <c r="J61" s="743">
        <v>1</v>
      </c>
      <c r="K61" s="743">
        <v>0</v>
      </c>
      <c r="L61" s="743">
        <v>0</v>
      </c>
      <c r="M61" s="743">
        <v>0</v>
      </c>
      <c r="N61" s="743">
        <v>1</v>
      </c>
      <c r="O61" s="743">
        <v>388</v>
      </c>
      <c r="P61" s="743">
        <v>0</v>
      </c>
      <c r="Q61" s="743">
        <v>1</v>
      </c>
      <c r="R61" s="743">
        <v>1</v>
      </c>
      <c r="S61" s="743">
        <v>0</v>
      </c>
      <c r="T61" s="743">
        <v>0</v>
      </c>
      <c r="U61" s="743">
        <v>2978</v>
      </c>
      <c r="V61" s="742">
        <v>397</v>
      </c>
    </row>
    <row r="62" spans="1:22">
      <c r="A62" s="741" t="s">
        <v>126</v>
      </c>
      <c r="B62" s="742">
        <v>353</v>
      </c>
      <c r="C62" s="743">
        <v>9</v>
      </c>
      <c r="D62" s="743">
        <v>0</v>
      </c>
      <c r="E62" s="743">
        <v>0</v>
      </c>
      <c r="F62" s="743">
        <v>1</v>
      </c>
      <c r="G62" s="743">
        <v>0</v>
      </c>
      <c r="H62" s="743">
        <v>3</v>
      </c>
      <c r="I62" s="743">
        <v>0</v>
      </c>
      <c r="J62" s="743">
        <v>1</v>
      </c>
      <c r="K62" s="743">
        <v>0</v>
      </c>
      <c r="L62" s="743">
        <v>0</v>
      </c>
      <c r="M62" s="743">
        <v>0</v>
      </c>
      <c r="N62" s="743">
        <v>1</v>
      </c>
      <c r="O62" s="743">
        <v>340</v>
      </c>
      <c r="P62" s="743">
        <v>0</v>
      </c>
      <c r="Q62" s="743">
        <v>2</v>
      </c>
      <c r="R62" s="743">
        <v>1</v>
      </c>
      <c r="S62" s="743">
        <v>1</v>
      </c>
      <c r="T62" s="743">
        <v>0</v>
      </c>
      <c r="U62" s="743">
        <v>2653</v>
      </c>
      <c r="V62" s="742">
        <v>359</v>
      </c>
    </row>
    <row r="63" spans="1:22">
      <c r="A63" s="741" t="s">
        <v>948</v>
      </c>
      <c r="B63" s="742">
        <v>360</v>
      </c>
      <c r="C63" s="743">
        <v>155</v>
      </c>
      <c r="D63" s="743">
        <v>0</v>
      </c>
      <c r="E63" s="743">
        <v>6</v>
      </c>
      <c r="F63" s="743">
        <v>10</v>
      </c>
      <c r="G63" s="743">
        <v>10</v>
      </c>
      <c r="H63" s="743">
        <v>14</v>
      </c>
      <c r="I63" s="743">
        <v>23</v>
      </c>
      <c r="J63" s="743">
        <v>64</v>
      </c>
      <c r="K63" s="743">
        <v>15</v>
      </c>
      <c r="L63" s="743">
        <v>0</v>
      </c>
      <c r="M63" s="743">
        <v>9</v>
      </c>
      <c r="N63" s="743">
        <v>114</v>
      </c>
      <c r="O63" s="743">
        <v>8794</v>
      </c>
      <c r="P63" s="743">
        <v>0</v>
      </c>
      <c r="Q63" s="743">
        <v>40</v>
      </c>
      <c r="R63" s="743">
        <v>74</v>
      </c>
      <c r="S63" s="743">
        <v>20</v>
      </c>
      <c r="T63" s="743">
        <v>0</v>
      </c>
      <c r="U63" s="743">
        <v>66498</v>
      </c>
      <c r="V63" s="742">
        <v>9348</v>
      </c>
    </row>
    <row r="64" spans="1:22">
      <c r="A64" s="741" t="s">
        <v>131</v>
      </c>
      <c r="B64" s="742">
        <v>361</v>
      </c>
      <c r="C64" s="743">
        <v>13</v>
      </c>
      <c r="D64" s="743">
        <v>0</v>
      </c>
      <c r="E64" s="743">
        <v>1</v>
      </c>
      <c r="F64" s="743">
        <v>4</v>
      </c>
      <c r="G64" s="743">
        <v>0</v>
      </c>
      <c r="H64" s="743">
        <v>9</v>
      </c>
      <c r="I64" s="743">
        <v>1</v>
      </c>
      <c r="J64" s="743">
        <v>5</v>
      </c>
      <c r="K64" s="743">
        <v>2</v>
      </c>
      <c r="L64" s="743">
        <v>0</v>
      </c>
      <c r="M64" s="743">
        <v>19</v>
      </c>
      <c r="N64" s="743">
        <v>41</v>
      </c>
      <c r="O64" s="743">
        <v>8320</v>
      </c>
      <c r="P64" s="743">
        <v>0</v>
      </c>
      <c r="Q64" s="743">
        <v>1</v>
      </c>
      <c r="R64" s="743">
        <v>3</v>
      </c>
      <c r="S64" s="743">
        <v>3</v>
      </c>
      <c r="T64" s="743">
        <v>0</v>
      </c>
      <c r="U64" s="743">
        <v>15853</v>
      </c>
      <c r="V64" s="742">
        <v>8422</v>
      </c>
    </row>
    <row r="65" spans="1:22">
      <c r="A65" s="741" t="s">
        <v>133</v>
      </c>
      <c r="B65" s="742">
        <v>364</v>
      </c>
      <c r="C65" s="743">
        <v>23</v>
      </c>
      <c r="D65" s="743">
        <v>0</v>
      </c>
      <c r="E65" s="743">
        <v>2</v>
      </c>
      <c r="F65" s="743">
        <v>5</v>
      </c>
      <c r="G65" s="743">
        <v>1</v>
      </c>
      <c r="H65" s="743">
        <v>10</v>
      </c>
      <c r="I65" s="743">
        <v>0</v>
      </c>
      <c r="J65" s="743">
        <v>5</v>
      </c>
      <c r="K65" s="743">
        <v>3</v>
      </c>
      <c r="L65" s="743">
        <v>3</v>
      </c>
      <c r="M65" s="743">
        <v>1</v>
      </c>
      <c r="N65" s="743">
        <v>105</v>
      </c>
      <c r="O65" s="743">
        <v>991</v>
      </c>
      <c r="P65" s="743">
        <v>0</v>
      </c>
      <c r="Q65" s="743">
        <v>11</v>
      </c>
      <c r="R65" s="743">
        <v>2</v>
      </c>
      <c r="S65" s="743">
        <v>1</v>
      </c>
      <c r="T65" s="743">
        <v>0</v>
      </c>
      <c r="U65" s="743">
        <v>9363</v>
      </c>
      <c r="V65" s="742">
        <v>1163</v>
      </c>
    </row>
    <row r="66" spans="1:22">
      <c r="A66" s="741" t="s">
        <v>135</v>
      </c>
      <c r="B66" s="742">
        <v>368</v>
      </c>
      <c r="C66" s="743">
        <v>13</v>
      </c>
      <c r="D66" s="743">
        <v>0</v>
      </c>
      <c r="E66" s="743">
        <v>0</v>
      </c>
      <c r="F66" s="743">
        <v>2</v>
      </c>
      <c r="G66" s="743">
        <v>0</v>
      </c>
      <c r="H66" s="743">
        <v>6</v>
      </c>
      <c r="I66" s="743">
        <v>0</v>
      </c>
      <c r="J66" s="743">
        <v>1</v>
      </c>
      <c r="K66" s="743">
        <v>0</v>
      </c>
      <c r="L66" s="743">
        <v>0</v>
      </c>
      <c r="M66" s="743">
        <v>0</v>
      </c>
      <c r="N66" s="743">
        <v>2</v>
      </c>
      <c r="O66" s="743">
        <v>341</v>
      </c>
      <c r="P66" s="743">
        <v>0</v>
      </c>
      <c r="Q66" s="743">
        <v>1</v>
      </c>
      <c r="R66" s="743">
        <v>9</v>
      </c>
      <c r="S66" s="743">
        <v>3</v>
      </c>
      <c r="T66" s="743">
        <v>0</v>
      </c>
      <c r="U66" s="743">
        <v>6363</v>
      </c>
      <c r="V66" s="742">
        <v>378</v>
      </c>
    </row>
    <row r="67" spans="1:22">
      <c r="A67" s="741" t="s">
        <v>938</v>
      </c>
      <c r="B67" s="742">
        <v>376</v>
      </c>
      <c r="C67" s="743">
        <v>85</v>
      </c>
      <c r="D67" s="743">
        <v>0</v>
      </c>
      <c r="E67" s="743">
        <v>2</v>
      </c>
      <c r="F67" s="743">
        <v>3</v>
      </c>
      <c r="G67" s="743">
        <v>19</v>
      </c>
      <c r="H67" s="743">
        <v>2</v>
      </c>
      <c r="I67" s="743">
        <v>19</v>
      </c>
      <c r="J67" s="743">
        <v>6</v>
      </c>
      <c r="K67" s="743">
        <v>3</v>
      </c>
      <c r="L67" s="743">
        <v>0</v>
      </c>
      <c r="M67" s="743">
        <v>2</v>
      </c>
      <c r="N67" s="743">
        <v>39</v>
      </c>
      <c r="O67" s="743">
        <v>2949</v>
      </c>
      <c r="P67" s="743">
        <v>0</v>
      </c>
      <c r="Q67" s="743">
        <v>8</v>
      </c>
      <c r="R67" s="743">
        <v>8</v>
      </c>
      <c r="S67" s="743">
        <v>2</v>
      </c>
      <c r="T67" s="743">
        <v>0</v>
      </c>
      <c r="U67" s="743">
        <v>15603</v>
      </c>
      <c r="V67" s="742">
        <v>3147</v>
      </c>
    </row>
    <row r="68" spans="1:22">
      <c r="A68" s="741" t="s">
        <v>139</v>
      </c>
      <c r="B68" s="742">
        <v>380</v>
      </c>
      <c r="C68" s="743">
        <v>21</v>
      </c>
      <c r="D68" s="743">
        <v>0</v>
      </c>
      <c r="E68" s="743">
        <v>2</v>
      </c>
      <c r="F68" s="743">
        <v>1</v>
      </c>
      <c r="G68" s="743">
        <v>2</v>
      </c>
      <c r="H68" s="743">
        <v>7</v>
      </c>
      <c r="I68" s="743">
        <v>6</v>
      </c>
      <c r="J68" s="743">
        <v>0</v>
      </c>
      <c r="K68" s="743">
        <v>1</v>
      </c>
      <c r="L68" s="743">
        <v>1</v>
      </c>
      <c r="M68" s="743">
        <v>2</v>
      </c>
      <c r="N68" s="743">
        <v>20</v>
      </c>
      <c r="O68" s="743">
        <v>1375</v>
      </c>
      <c r="P68" s="743">
        <v>0</v>
      </c>
      <c r="Q68" s="743">
        <v>9</v>
      </c>
      <c r="R68" s="743">
        <v>13</v>
      </c>
      <c r="S68" s="743">
        <v>8</v>
      </c>
      <c r="T68" s="743">
        <v>0</v>
      </c>
      <c r="U68" s="743">
        <v>12581</v>
      </c>
      <c r="V68" s="742">
        <v>1468</v>
      </c>
    </row>
    <row r="69" spans="1:22">
      <c r="A69" s="741" t="s">
        <v>141</v>
      </c>
      <c r="B69" s="742">
        <v>390</v>
      </c>
      <c r="C69" s="743">
        <v>4</v>
      </c>
      <c r="D69" s="743">
        <v>0</v>
      </c>
      <c r="E69" s="743">
        <v>0</v>
      </c>
      <c r="F69" s="743">
        <v>1</v>
      </c>
      <c r="G69" s="743">
        <v>0</v>
      </c>
      <c r="H69" s="743">
        <v>0</v>
      </c>
      <c r="I69" s="743">
        <v>0</v>
      </c>
      <c r="J69" s="743">
        <v>2</v>
      </c>
      <c r="K69" s="743">
        <v>0</v>
      </c>
      <c r="L69" s="743">
        <v>0</v>
      </c>
      <c r="M69" s="743">
        <v>1</v>
      </c>
      <c r="N69" s="743">
        <v>8</v>
      </c>
      <c r="O69" s="743">
        <v>685</v>
      </c>
      <c r="P69" s="743">
        <v>0</v>
      </c>
      <c r="Q69" s="743">
        <v>11</v>
      </c>
      <c r="R69" s="743">
        <v>4</v>
      </c>
      <c r="S69" s="743">
        <v>1</v>
      </c>
      <c r="T69" s="743">
        <v>0</v>
      </c>
      <c r="U69" s="743">
        <v>4575</v>
      </c>
      <c r="V69" s="742">
        <v>717</v>
      </c>
    </row>
    <row r="70" spans="1:22">
      <c r="A70" s="741" t="s">
        <v>939</v>
      </c>
      <c r="B70" s="742">
        <v>400</v>
      </c>
      <c r="C70" s="743">
        <v>9</v>
      </c>
      <c r="D70" s="743">
        <v>0</v>
      </c>
      <c r="E70" s="743">
        <v>0</v>
      </c>
      <c r="F70" s="743">
        <v>1</v>
      </c>
      <c r="G70" s="743">
        <v>2</v>
      </c>
      <c r="H70" s="743">
        <v>11</v>
      </c>
      <c r="I70" s="743">
        <v>2</v>
      </c>
      <c r="J70" s="743">
        <v>3</v>
      </c>
      <c r="K70" s="743">
        <v>1</v>
      </c>
      <c r="L70" s="743">
        <v>0</v>
      </c>
      <c r="M70" s="743">
        <v>1</v>
      </c>
      <c r="N70" s="743">
        <v>65</v>
      </c>
      <c r="O70" s="743">
        <v>3946</v>
      </c>
      <c r="P70" s="743">
        <v>0</v>
      </c>
      <c r="Q70" s="743">
        <v>16</v>
      </c>
      <c r="R70" s="743">
        <v>4</v>
      </c>
      <c r="S70" s="743">
        <v>2</v>
      </c>
      <c r="T70" s="743">
        <v>0</v>
      </c>
      <c r="U70" s="743">
        <v>10279</v>
      </c>
      <c r="V70" s="742">
        <v>4063</v>
      </c>
    </row>
    <row r="71" spans="1:22">
      <c r="A71" s="741" t="s">
        <v>145</v>
      </c>
      <c r="B71" s="742">
        <v>411</v>
      </c>
      <c r="C71" s="743">
        <v>9</v>
      </c>
      <c r="D71" s="743">
        <v>0</v>
      </c>
      <c r="E71" s="743">
        <v>0</v>
      </c>
      <c r="F71" s="743">
        <v>3</v>
      </c>
      <c r="G71" s="743">
        <v>0</v>
      </c>
      <c r="H71" s="743">
        <v>2</v>
      </c>
      <c r="I71" s="743">
        <v>2</v>
      </c>
      <c r="J71" s="743">
        <v>6</v>
      </c>
      <c r="K71" s="743">
        <v>0</v>
      </c>
      <c r="L71" s="743">
        <v>0</v>
      </c>
      <c r="M71" s="743">
        <v>2</v>
      </c>
      <c r="N71" s="743">
        <v>4</v>
      </c>
      <c r="O71" s="743">
        <v>2521</v>
      </c>
      <c r="P71" s="743">
        <v>1</v>
      </c>
      <c r="Q71" s="743">
        <v>0</v>
      </c>
      <c r="R71" s="743">
        <v>4</v>
      </c>
      <c r="S71" s="743">
        <v>5</v>
      </c>
      <c r="T71" s="743">
        <v>0</v>
      </c>
      <c r="U71" s="743">
        <v>7159</v>
      </c>
      <c r="V71" s="742">
        <v>2559</v>
      </c>
    </row>
    <row r="72" spans="1:22">
      <c r="A72" s="741" t="s">
        <v>147</v>
      </c>
      <c r="B72" s="742">
        <v>425</v>
      </c>
      <c r="C72" s="743">
        <v>3</v>
      </c>
      <c r="D72" s="743">
        <v>0</v>
      </c>
      <c r="E72" s="743">
        <v>0</v>
      </c>
      <c r="F72" s="743">
        <v>0</v>
      </c>
      <c r="G72" s="743">
        <v>0</v>
      </c>
      <c r="H72" s="743">
        <v>8</v>
      </c>
      <c r="I72" s="743">
        <v>0</v>
      </c>
      <c r="J72" s="743">
        <v>1</v>
      </c>
      <c r="K72" s="743">
        <v>0</v>
      </c>
      <c r="L72" s="743">
        <v>0</v>
      </c>
      <c r="M72" s="743">
        <v>7</v>
      </c>
      <c r="N72" s="743">
        <v>6</v>
      </c>
      <c r="O72" s="743">
        <v>1262</v>
      </c>
      <c r="P72" s="743">
        <v>0</v>
      </c>
      <c r="Q72" s="743">
        <v>27</v>
      </c>
      <c r="R72" s="743">
        <v>3</v>
      </c>
      <c r="S72" s="743">
        <v>0</v>
      </c>
      <c r="T72" s="743">
        <v>0</v>
      </c>
      <c r="U72" s="743">
        <v>5633</v>
      </c>
      <c r="V72" s="742">
        <v>1317</v>
      </c>
    </row>
    <row r="73" spans="1:22">
      <c r="A73" s="741" t="s">
        <v>149</v>
      </c>
      <c r="B73" s="742">
        <v>440</v>
      </c>
      <c r="C73" s="743">
        <v>22</v>
      </c>
      <c r="D73" s="743">
        <v>0</v>
      </c>
      <c r="E73" s="743">
        <v>0</v>
      </c>
      <c r="F73" s="743">
        <v>1</v>
      </c>
      <c r="G73" s="743">
        <v>4</v>
      </c>
      <c r="H73" s="743">
        <v>1</v>
      </c>
      <c r="I73" s="743">
        <v>2</v>
      </c>
      <c r="J73" s="743">
        <v>7</v>
      </c>
      <c r="K73" s="743">
        <v>3</v>
      </c>
      <c r="L73" s="743">
        <v>1</v>
      </c>
      <c r="M73" s="743">
        <v>6</v>
      </c>
      <c r="N73" s="743">
        <v>34</v>
      </c>
      <c r="O73" s="743">
        <v>4702</v>
      </c>
      <c r="P73" s="743">
        <v>0</v>
      </c>
      <c r="Q73" s="743">
        <v>21</v>
      </c>
      <c r="R73" s="743">
        <v>13</v>
      </c>
      <c r="S73" s="743">
        <v>9</v>
      </c>
      <c r="T73" s="743">
        <v>0</v>
      </c>
      <c r="U73" s="743">
        <v>23359</v>
      </c>
      <c r="V73" s="742">
        <v>4826</v>
      </c>
    </row>
    <row r="74" spans="1:22">
      <c r="A74" s="741" t="s">
        <v>151</v>
      </c>
      <c r="B74" s="742">
        <v>467</v>
      </c>
      <c r="C74" s="743">
        <v>3</v>
      </c>
      <c r="D74" s="743">
        <v>0</v>
      </c>
      <c r="E74" s="743">
        <v>0</v>
      </c>
      <c r="F74" s="743">
        <v>0</v>
      </c>
      <c r="G74" s="743">
        <v>0</v>
      </c>
      <c r="H74" s="743">
        <v>0</v>
      </c>
      <c r="I74" s="743">
        <v>0</v>
      </c>
      <c r="J74" s="743">
        <v>0</v>
      </c>
      <c r="K74" s="743">
        <v>0</v>
      </c>
      <c r="L74" s="743">
        <v>0</v>
      </c>
      <c r="M74" s="743">
        <v>0</v>
      </c>
      <c r="N74" s="743">
        <v>25</v>
      </c>
      <c r="O74" s="743">
        <v>1266</v>
      </c>
      <c r="P74" s="743">
        <v>0</v>
      </c>
      <c r="Q74" s="743">
        <v>12</v>
      </c>
      <c r="R74" s="743">
        <v>1</v>
      </c>
      <c r="S74" s="743">
        <v>0</v>
      </c>
      <c r="T74" s="743">
        <v>0</v>
      </c>
      <c r="U74" s="743">
        <v>4326</v>
      </c>
      <c r="V74" s="742">
        <v>1307</v>
      </c>
    </row>
    <row r="75" spans="1:22">
      <c r="A75" s="741" t="s">
        <v>153</v>
      </c>
      <c r="B75" s="742">
        <v>475</v>
      </c>
      <c r="C75" s="743">
        <v>1</v>
      </c>
      <c r="D75" s="743">
        <v>0</v>
      </c>
      <c r="E75" s="743">
        <v>0</v>
      </c>
      <c r="F75" s="743">
        <v>2</v>
      </c>
      <c r="G75" s="743">
        <v>0</v>
      </c>
      <c r="H75" s="743">
        <v>0</v>
      </c>
      <c r="I75" s="743">
        <v>0</v>
      </c>
      <c r="J75" s="743">
        <v>0</v>
      </c>
      <c r="K75" s="743">
        <v>0</v>
      </c>
      <c r="L75" s="743">
        <v>0</v>
      </c>
      <c r="M75" s="743">
        <v>5</v>
      </c>
      <c r="N75" s="743">
        <v>593</v>
      </c>
      <c r="O75" s="743">
        <v>2211</v>
      </c>
      <c r="P75" s="743">
        <v>0</v>
      </c>
      <c r="Q75" s="743">
        <v>36</v>
      </c>
      <c r="R75" s="743">
        <v>1</v>
      </c>
      <c r="S75" s="743">
        <v>0</v>
      </c>
      <c r="T75" s="743">
        <v>0</v>
      </c>
      <c r="U75" s="743">
        <v>4841</v>
      </c>
      <c r="V75" s="742">
        <v>2849</v>
      </c>
    </row>
    <row r="76" spans="1:22">
      <c r="A76" s="741" t="s">
        <v>155</v>
      </c>
      <c r="B76" s="742">
        <v>480</v>
      </c>
      <c r="C76" s="743">
        <v>21</v>
      </c>
      <c r="D76" s="743">
        <v>0</v>
      </c>
      <c r="E76" s="743">
        <v>1</v>
      </c>
      <c r="F76" s="743">
        <v>0</v>
      </c>
      <c r="G76" s="743">
        <v>19</v>
      </c>
      <c r="H76" s="743">
        <v>0</v>
      </c>
      <c r="I76" s="743">
        <v>1</v>
      </c>
      <c r="J76" s="743">
        <v>0</v>
      </c>
      <c r="K76" s="743">
        <v>0</v>
      </c>
      <c r="L76" s="743">
        <v>0</v>
      </c>
      <c r="M76" s="743">
        <v>65</v>
      </c>
      <c r="N76" s="743">
        <v>281</v>
      </c>
      <c r="O76" s="743">
        <v>9331</v>
      </c>
      <c r="P76" s="743">
        <v>0</v>
      </c>
      <c r="Q76" s="743">
        <v>188</v>
      </c>
      <c r="R76" s="743">
        <v>1</v>
      </c>
      <c r="S76" s="743">
        <v>2</v>
      </c>
      <c r="T76" s="743">
        <v>0</v>
      </c>
      <c r="U76" s="743">
        <v>19956</v>
      </c>
      <c r="V76" s="742">
        <v>9910</v>
      </c>
    </row>
    <row r="77" spans="1:22">
      <c r="A77" s="741" t="s">
        <v>157</v>
      </c>
      <c r="B77" s="742">
        <v>483</v>
      </c>
      <c r="C77" s="743">
        <v>14</v>
      </c>
      <c r="D77" s="743">
        <v>0</v>
      </c>
      <c r="E77" s="743">
        <v>0</v>
      </c>
      <c r="F77" s="743">
        <v>0</v>
      </c>
      <c r="G77" s="743">
        <v>0</v>
      </c>
      <c r="H77" s="743">
        <v>1</v>
      </c>
      <c r="I77" s="743">
        <v>0</v>
      </c>
      <c r="J77" s="743">
        <v>1</v>
      </c>
      <c r="K77" s="743">
        <v>0</v>
      </c>
      <c r="L77" s="743">
        <v>0</v>
      </c>
      <c r="M77" s="743">
        <v>2</v>
      </c>
      <c r="N77" s="743">
        <v>2</v>
      </c>
      <c r="O77" s="743">
        <v>4701</v>
      </c>
      <c r="P77" s="743">
        <v>0</v>
      </c>
      <c r="Q77" s="743">
        <v>14</v>
      </c>
      <c r="R77" s="743">
        <v>2</v>
      </c>
      <c r="S77" s="743">
        <v>1</v>
      </c>
      <c r="T77" s="743">
        <v>0</v>
      </c>
      <c r="U77" s="743">
        <v>7531</v>
      </c>
      <c r="V77" s="742">
        <v>4738</v>
      </c>
    </row>
    <row r="78" spans="1:22">
      <c r="A78" s="741" t="s">
        <v>159</v>
      </c>
      <c r="B78" s="742">
        <v>490</v>
      </c>
      <c r="C78" s="743">
        <v>13</v>
      </c>
      <c r="D78" s="743">
        <v>0</v>
      </c>
      <c r="E78" s="743">
        <v>1</v>
      </c>
      <c r="F78" s="743">
        <v>4</v>
      </c>
      <c r="G78" s="743">
        <v>4</v>
      </c>
      <c r="H78" s="743">
        <v>0</v>
      </c>
      <c r="I78" s="743">
        <v>1</v>
      </c>
      <c r="J78" s="743">
        <v>4</v>
      </c>
      <c r="K78" s="743">
        <v>1</v>
      </c>
      <c r="L78" s="743">
        <v>0</v>
      </c>
      <c r="M78" s="743">
        <v>8</v>
      </c>
      <c r="N78" s="743">
        <v>363</v>
      </c>
      <c r="O78" s="743">
        <v>19743</v>
      </c>
      <c r="P78" s="743">
        <v>0</v>
      </c>
      <c r="Q78" s="743">
        <v>44</v>
      </c>
      <c r="R78" s="743">
        <v>10</v>
      </c>
      <c r="S78" s="743">
        <v>8</v>
      </c>
      <c r="T78" s="743">
        <v>0</v>
      </c>
      <c r="U78" s="743">
        <v>49355</v>
      </c>
      <c r="V78" s="742">
        <v>20204</v>
      </c>
    </row>
    <row r="79" spans="1:22">
      <c r="A79" s="741" t="s">
        <v>161</v>
      </c>
      <c r="B79" s="742">
        <v>495</v>
      </c>
      <c r="C79" s="743">
        <v>16</v>
      </c>
      <c r="D79" s="743">
        <v>0</v>
      </c>
      <c r="E79" s="743">
        <v>0</v>
      </c>
      <c r="F79" s="743">
        <v>7</v>
      </c>
      <c r="G79" s="743">
        <v>6</v>
      </c>
      <c r="H79" s="743">
        <v>2</v>
      </c>
      <c r="I79" s="743">
        <v>1</v>
      </c>
      <c r="J79" s="743">
        <v>8</v>
      </c>
      <c r="K79" s="743">
        <v>1</v>
      </c>
      <c r="L79" s="743">
        <v>0</v>
      </c>
      <c r="M79" s="743">
        <v>7</v>
      </c>
      <c r="N79" s="743">
        <v>24</v>
      </c>
      <c r="O79" s="743">
        <v>7904</v>
      </c>
      <c r="P79" s="743">
        <v>0</v>
      </c>
      <c r="Q79" s="743">
        <v>2</v>
      </c>
      <c r="R79" s="743">
        <v>2</v>
      </c>
      <c r="S79" s="743">
        <v>4</v>
      </c>
      <c r="T79" s="743">
        <v>0</v>
      </c>
      <c r="U79" s="743">
        <v>26421</v>
      </c>
      <c r="V79" s="742">
        <v>7984</v>
      </c>
    </row>
    <row r="80" spans="1:22">
      <c r="A80" s="741" t="s">
        <v>163</v>
      </c>
      <c r="B80" s="742">
        <v>501</v>
      </c>
      <c r="C80" s="743">
        <v>3</v>
      </c>
      <c r="D80" s="743">
        <v>0</v>
      </c>
      <c r="E80" s="743">
        <v>0</v>
      </c>
      <c r="F80" s="743">
        <v>1</v>
      </c>
      <c r="G80" s="743">
        <v>0</v>
      </c>
      <c r="H80" s="743">
        <v>0</v>
      </c>
      <c r="I80" s="743">
        <v>0</v>
      </c>
      <c r="J80" s="743">
        <v>0</v>
      </c>
      <c r="K80" s="743">
        <v>0</v>
      </c>
      <c r="L80" s="743">
        <v>0</v>
      </c>
      <c r="M80" s="743">
        <v>3</v>
      </c>
      <c r="N80" s="743">
        <v>5</v>
      </c>
      <c r="O80" s="743">
        <v>267</v>
      </c>
      <c r="P80" s="743">
        <v>0</v>
      </c>
      <c r="Q80" s="743">
        <v>0</v>
      </c>
      <c r="R80" s="743">
        <v>2</v>
      </c>
      <c r="S80" s="743">
        <v>0</v>
      </c>
      <c r="T80" s="743">
        <v>0</v>
      </c>
      <c r="U80" s="743">
        <v>1775</v>
      </c>
      <c r="V80" s="742">
        <v>281</v>
      </c>
    </row>
    <row r="81" spans="1:22">
      <c r="A81" s="741" t="s">
        <v>940</v>
      </c>
      <c r="B81" s="742">
        <v>541</v>
      </c>
      <c r="C81" s="743">
        <v>20</v>
      </c>
      <c r="D81" s="743">
        <v>0</v>
      </c>
      <c r="E81" s="743">
        <v>0</v>
      </c>
      <c r="F81" s="743">
        <v>0</v>
      </c>
      <c r="G81" s="743">
        <v>2</v>
      </c>
      <c r="H81" s="743">
        <v>16</v>
      </c>
      <c r="I81" s="743">
        <v>0</v>
      </c>
      <c r="J81" s="743">
        <v>5</v>
      </c>
      <c r="K81" s="743">
        <v>4</v>
      </c>
      <c r="L81" s="743">
        <v>0</v>
      </c>
      <c r="M81" s="743">
        <v>1</v>
      </c>
      <c r="N81" s="743">
        <v>3</v>
      </c>
      <c r="O81" s="743">
        <v>2943</v>
      </c>
      <c r="P81" s="743">
        <v>0</v>
      </c>
      <c r="Q81" s="743">
        <v>1</v>
      </c>
      <c r="R81" s="743">
        <v>8</v>
      </c>
      <c r="S81" s="743">
        <v>6</v>
      </c>
      <c r="T81" s="743">
        <v>0</v>
      </c>
      <c r="U81" s="743">
        <v>12310</v>
      </c>
      <c r="V81" s="742">
        <v>3009</v>
      </c>
    </row>
    <row r="82" spans="1:22">
      <c r="A82" s="741" t="s">
        <v>167</v>
      </c>
      <c r="B82" s="742">
        <v>543</v>
      </c>
      <c r="C82" s="743">
        <v>4</v>
      </c>
      <c r="D82" s="743">
        <v>0</v>
      </c>
      <c r="E82" s="743">
        <v>0</v>
      </c>
      <c r="F82" s="743">
        <v>0</v>
      </c>
      <c r="G82" s="743">
        <v>0</v>
      </c>
      <c r="H82" s="743">
        <v>0</v>
      </c>
      <c r="I82" s="743">
        <v>0</v>
      </c>
      <c r="J82" s="743">
        <v>0</v>
      </c>
      <c r="K82" s="743">
        <v>0</v>
      </c>
      <c r="L82" s="743">
        <v>0</v>
      </c>
      <c r="M82" s="743">
        <v>2</v>
      </c>
      <c r="N82" s="743">
        <v>0</v>
      </c>
      <c r="O82" s="743">
        <v>4616</v>
      </c>
      <c r="P82" s="743">
        <v>0</v>
      </c>
      <c r="Q82" s="743">
        <v>8</v>
      </c>
      <c r="R82" s="743">
        <v>0</v>
      </c>
      <c r="S82" s="743">
        <v>1</v>
      </c>
      <c r="T82" s="743">
        <v>0</v>
      </c>
      <c r="U82" s="743">
        <v>6470</v>
      </c>
      <c r="V82" s="742">
        <v>4631</v>
      </c>
    </row>
    <row r="83" spans="1:22">
      <c r="A83" s="741" t="s">
        <v>169</v>
      </c>
      <c r="B83" s="742">
        <v>576</v>
      </c>
      <c r="C83" s="743">
        <v>19</v>
      </c>
      <c r="D83" s="743">
        <v>0</v>
      </c>
      <c r="E83" s="743">
        <v>0</v>
      </c>
      <c r="F83" s="743">
        <v>1</v>
      </c>
      <c r="G83" s="743">
        <v>0</v>
      </c>
      <c r="H83" s="743">
        <v>1</v>
      </c>
      <c r="I83" s="743">
        <v>0</v>
      </c>
      <c r="J83" s="743">
        <v>0</v>
      </c>
      <c r="K83" s="743">
        <v>0</v>
      </c>
      <c r="L83" s="743">
        <v>1</v>
      </c>
      <c r="M83" s="743">
        <v>0</v>
      </c>
      <c r="N83" s="743">
        <v>13</v>
      </c>
      <c r="O83" s="743">
        <v>438</v>
      </c>
      <c r="P83" s="743">
        <v>0</v>
      </c>
      <c r="Q83" s="743">
        <v>1</v>
      </c>
      <c r="R83" s="743">
        <v>2</v>
      </c>
      <c r="S83" s="743">
        <v>12</v>
      </c>
      <c r="T83" s="743">
        <v>0</v>
      </c>
      <c r="U83" s="743">
        <v>5420</v>
      </c>
      <c r="V83" s="742">
        <v>488</v>
      </c>
    </row>
    <row r="84" spans="1:22">
      <c r="A84" s="741" t="s">
        <v>171</v>
      </c>
      <c r="B84" s="742">
        <v>579</v>
      </c>
      <c r="C84" s="743">
        <v>83</v>
      </c>
      <c r="D84" s="743">
        <v>0</v>
      </c>
      <c r="E84" s="743">
        <v>10</v>
      </c>
      <c r="F84" s="743">
        <v>8</v>
      </c>
      <c r="G84" s="743">
        <v>1</v>
      </c>
      <c r="H84" s="743">
        <v>19</v>
      </c>
      <c r="I84" s="743">
        <v>6</v>
      </c>
      <c r="J84" s="743">
        <v>7</v>
      </c>
      <c r="K84" s="743">
        <v>10</v>
      </c>
      <c r="L84" s="743">
        <v>0</v>
      </c>
      <c r="M84" s="743">
        <v>33</v>
      </c>
      <c r="N84" s="743">
        <v>104</v>
      </c>
      <c r="O84" s="743">
        <v>3948</v>
      </c>
      <c r="P84" s="743">
        <v>0</v>
      </c>
      <c r="Q84" s="743">
        <v>63</v>
      </c>
      <c r="R84" s="743">
        <v>21</v>
      </c>
      <c r="S84" s="743">
        <v>6</v>
      </c>
      <c r="T84" s="743">
        <v>0</v>
      </c>
      <c r="U84" s="743">
        <v>25132</v>
      </c>
      <c r="V84" s="742">
        <v>4319</v>
      </c>
    </row>
    <row r="85" spans="1:22">
      <c r="A85" s="741" t="s">
        <v>173</v>
      </c>
      <c r="B85" s="742">
        <v>585</v>
      </c>
      <c r="C85" s="743">
        <v>1</v>
      </c>
      <c r="D85" s="743">
        <v>0</v>
      </c>
      <c r="E85" s="743">
        <v>1</v>
      </c>
      <c r="F85" s="743">
        <v>1</v>
      </c>
      <c r="G85" s="743">
        <v>4</v>
      </c>
      <c r="H85" s="743">
        <v>6</v>
      </c>
      <c r="I85" s="743">
        <v>0</v>
      </c>
      <c r="J85" s="743">
        <v>5</v>
      </c>
      <c r="K85" s="743">
        <v>2</v>
      </c>
      <c r="L85" s="743">
        <v>0</v>
      </c>
      <c r="M85" s="743">
        <v>3</v>
      </c>
      <c r="N85" s="743">
        <v>12</v>
      </c>
      <c r="O85" s="743">
        <v>1069</v>
      </c>
      <c r="P85" s="743">
        <v>0</v>
      </c>
      <c r="Q85" s="743">
        <v>3</v>
      </c>
      <c r="R85" s="743">
        <v>4</v>
      </c>
      <c r="S85" s="743">
        <v>1</v>
      </c>
      <c r="T85" s="743">
        <v>0</v>
      </c>
      <c r="U85" s="743">
        <v>6763</v>
      </c>
      <c r="V85" s="742">
        <v>1112</v>
      </c>
    </row>
    <row r="86" spans="1:22">
      <c r="A86" s="741" t="s">
        <v>175</v>
      </c>
      <c r="B86" s="742">
        <v>591</v>
      </c>
      <c r="C86" s="743">
        <v>17</v>
      </c>
      <c r="D86" s="743">
        <v>0</v>
      </c>
      <c r="E86" s="743">
        <v>0</v>
      </c>
      <c r="F86" s="743">
        <v>0</v>
      </c>
      <c r="G86" s="743">
        <v>2</v>
      </c>
      <c r="H86" s="743">
        <v>5</v>
      </c>
      <c r="I86" s="743">
        <v>7</v>
      </c>
      <c r="J86" s="743">
        <v>3</v>
      </c>
      <c r="K86" s="743">
        <v>2</v>
      </c>
      <c r="L86" s="743">
        <v>0</v>
      </c>
      <c r="M86" s="743">
        <v>14</v>
      </c>
      <c r="N86" s="743">
        <v>9</v>
      </c>
      <c r="O86" s="743">
        <v>2450</v>
      </c>
      <c r="P86" s="743">
        <v>0</v>
      </c>
      <c r="Q86" s="743">
        <v>9</v>
      </c>
      <c r="R86" s="743">
        <v>6</v>
      </c>
      <c r="S86" s="743">
        <v>5</v>
      </c>
      <c r="T86" s="743">
        <v>0</v>
      </c>
      <c r="U86" s="743">
        <v>9602</v>
      </c>
      <c r="V86" s="742">
        <v>2529</v>
      </c>
    </row>
    <row r="87" spans="1:22">
      <c r="A87" s="741" t="s">
        <v>177</v>
      </c>
      <c r="B87" s="742">
        <v>604</v>
      </c>
      <c r="C87" s="743">
        <v>26</v>
      </c>
      <c r="D87" s="743">
        <v>0</v>
      </c>
      <c r="E87" s="743">
        <v>0</v>
      </c>
      <c r="F87" s="743">
        <v>0</v>
      </c>
      <c r="G87" s="743">
        <v>0</v>
      </c>
      <c r="H87" s="743">
        <v>0</v>
      </c>
      <c r="I87" s="743">
        <v>2</v>
      </c>
      <c r="J87" s="743">
        <v>4</v>
      </c>
      <c r="K87" s="743">
        <v>1</v>
      </c>
      <c r="L87" s="743">
        <v>0</v>
      </c>
      <c r="M87" s="743">
        <v>28</v>
      </c>
      <c r="N87" s="743">
        <v>63</v>
      </c>
      <c r="O87" s="743">
        <v>5065</v>
      </c>
      <c r="P87" s="743">
        <v>0</v>
      </c>
      <c r="Q87" s="743">
        <v>26</v>
      </c>
      <c r="R87" s="743">
        <v>16</v>
      </c>
      <c r="S87" s="743">
        <v>14</v>
      </c>
      <c r="T87" s="743">
        <v>0</v>
      </c>
      <c r="U87" s="743">
        <v>24181</v>
      </c>
      <c r="V87" s="742">
        <v>5245</v>
      </c>
    </row>
    <row r="88" spans="1:22">
      <c r="A88" s="741" t="s">
        <v>941</v>
      </c>
      <c r="B88" s="742">
        <v>607</v>
      </c>
      <c r="C88" s="743">
        <v>15</v>
      </c>
      <c r="D88" s="743">
        <v>0</v>
      </c>
      <c r="E88" s="743">
        <v>0</v>
      </c>
      <c r="F88" s="743">
        <v>0</v>
      </c>
      <c r="G88" s="743">
        <v>1</v>
      </c>
      <c r="H88" s="743">
        <v>16</v>
      </c>
      <c r="I88" s="743">
        <v>1</v>
      </c>
      <c r="J88" s="743">
        <v>13</v>
      </c>
      <c r="K88" s="743">
        <v>2</v>
      </c>
      <c r="L88" s="743">
        <v>0</v>
      </c>
      <c r="M88" s="743">
        <v>0</v>
      </c>
      <c r="N88" s="743">
        <v>6</v>
      </c>
      <c r="O88" s="743">
        <v>688</v>
      </c>
      <c r="P88" s="743">
        <v>0</v>
      </c>
      <c r="Q88" s="743">
        <v>0</v>
      </c>
      <c r="R88" s="743">
        <v>10</v>
      </c>
      <c r="S88" s="743">
        <v>3</v>
      </c>
      <c r="T88" s="743">
        <v>0</v>
      </c>
      <c r="U88" s="743">
        <v>4035</v>
      </c>
      <c r="V88" s="742">
        <v>755</v>
      </c>
    </row>
    <row r="89" spans="1:22">
      <c r="A89" s="741" t="s">
        <v>942</v>
      </c>
      <c r="B89" s="742">
        <v>615</v>
      </c>
      <c r="C89" s="743">
        <v>111</v>
      </c>
      <c r="D89" s="743">
        <v>0</v>
      </c>
      <c r="E89" s="743">
        <v>4</v>
      </c>
      <c r="F89" s="743">
        <v>7</v>
      </c>
      <c r="G89" s="743">
        <v>46</v>
      </c>
      <c r="H89" s="743">
        <v>35</v>
      </c>
      <c r="I89" s="743">
        <v>11</v>
      </c>
      <c r="J89" s="743">
        <v>95</v>
      </c>
      <c r="K89" s="743">
        <v>11</v>
      </c>
      <c r="L89" s="743">
        <v>0</v>
      </c>
      <c r="M89" s="743">
        <v>8</v>
      </c>
      <c r="N89" s="743">
        <v>88</v>
      </c>
      <c r="O89" s="743">
        <v>6962</v>
      </c>
      <c r="P89" s="743">
        <v>0</v>
      </c>
      <c r="Q89" s="743">
        <v>19</v>
      </c>
      <c r="R89" s="743">
        <v>29</v>
      </c>
      <c r="S89" s="743">
        <v>9</v>
      </c>
      <c r="T89" s="743">
        <v>0</v>
      </c>
      <c r="U89" s="743">
        <v>37392</v>
      </c>
      <c r="V89" s="742">
        <v>7435</v>
      </c>
    </row>
    <row r="90" spans="1:22">
      <c r="A90" s="741" t="s">
        <v>183</v>
      </c>
      <c r="B90" s="742">
        <v>628</v>
      </c>
      <c r="C90" s="743">
        <v>13</v>
      </c>
      <c r="D90" s="743">
        <v>0</v>
      </c>
      <c r="E90" s="743">
        <v>0</v>
      </c>
      <c r="F90" s="743">
        <v>0</v>
      </c>
      <c r="G90" s="743">
        <v>3</v>
      </c>
      <c r="H90" s="743">
        <v>5</v>
      </c>
      <c r="I90" s="743">
        <v>1</v>
      </c>
      <c r="J90" s="743">
        <v>0</v>
      </c>
      <c r="K90" s="743">
        <v>0</v>
      </c>
      <c r="L90" s="743">
        <v>0</v>
      </c>
      <c r="M90" s="743">
        <v>0</v>
      </c>
      <c r="N90" s="743">
        <v>4</v>
      </c>
      <c r="O90" s="743">
        <v>3176</v>
      </c>
      <c r="P90" s="743">
        <v>0</v>
      </c>
      <c r="Q90" s="743">
        <v>9</v>
      </c>
      <c r="R90" s="743">
        <v>0</v>
      </c>
      <c r="S90" s="743">
        <v>0</v>
      </c>
      <c r="T90" s="743">
        <v>0</v>
      </c>
      <c r="U90" s="743">
        <v>7027</v>
      </c>
      <c r="V90" s="742">
        <v>3211</v>
      </c>
    </row>
    <row r="91" spans="1:22">
      <c r="A91" s="741" t="s">
        <v>185</v>
      </c>
      <c r="B91" s="742">
        <v>631</v>
      </c>
      <c r="C91" s="743">
        <v>21</v>
      </c>
      <c r="D91" s="743">
        <v>0</v>
      </c>
      <c r="E91" s="743">
        <v>0</v>
      </c>
      <c r="F91" s="743">
        <v>1</v>
      </c>
      <c r="G91" s="743">
        <v>3</v>
      </c>
      <c r="H91" s="743">
        <v>4</v>
      </c>
      <c r="I91" s="743">
        <v>0</v>
      </c>
      <c r="J91" s="743">
        <v>27</v>
      </c>
      <c r="K91" s="743">
        <v>1</v>
      </c>
      <c r="L91" s="743">
        <v>0</v>
      </c>
      <c r="M91" s="743">
        <v>1</v>
      </c>
      <c r="N91" s="743">
        <v>28</v>
      </c>
      <c r="O91" s="743">
        <v>1307</v>
      </c>
      <c r="P91" s="743">
        <v>4</v>
      </c>
      <c r="Q91" s="743">
        <v>9</v>
      </c>
      <c r="R91" s="743">
        <v>12</v>
      </c>
      <c r="S91" s="743">
        <v>5</v>
      </c>
      <c r="T91" s="743">
        <v>0</v>
      </c>
      <c r="U91" s="743">
        <v>12824</v>
      </c>
      <c r="V91" s="742">
        <v>1423</v>
      </c>
    </row>
    <row r="92" spans="1:22">
      <c r="A92" s="741" t="s">
        <v>187</v>
      </c>
      <c r="B92" s="742">
        <v>642</v>
      </c>
      <c r="C92" s="743">
        <v>10</v>
      </c>
      <c r="D92" s="743">
        <v>0</v>
      </c>
      <c r="E92" s="743">
        <v>0</v>
      </c>
      <c r="F92" s="743">
        <v>3</v>
      </c>
      <c r="G92" s="743">
        <v>0</v>
      </c>
      <c r="H92" s="743">
        <v>14</v>
      </c>
      <c r="I92" s="743">
        <v>0</v>
      </c>
      <c r="J92" s="743">
        <v>0</v>
      </c>
      <c r="K92" s="743">
        <v>2</v>
      </c>
      <c r="L92" s="743">
        <v>0</v>
      </c>
      <c r="M92" s="743">
        <v>3</v>
      </c>
      <c r="N92" s="743">
        <v>6</v>
      </c>
      <c r="O92" s="743">
        <v>3323</v>
      </c>
      <c r="P92" s="743">
        <v>0</v>
      </c>
      <c r="Q92" s="743">
        <v>3</v>
      </c>
      <c r="R92" s="743">
        <v>10</v>
      </c>
      <c r="S92" s="743">
        <v>10</v>
      </c>
      <c r="T92" s="743">
        <v>0</v>
      </c>
      <c r="U92" s="743">
        <v>12231</v>
      </c>
      <c r="V92" s="742">
        <v>3384</v>
      </c>
    </row>
    <row r="93" spans="1:22">
      <c r="A93" s="741" t="s">
        <v>933</v>
      </c>
      <c r="B93" s="742">
        <v>647</v>
      </c>
      <c r="C93" s="743">
        <v>0</v>
      </c>
      <c r="D93" s="743">
        <v>0</v>
      </c>
      <c r="E93" s="743">
        <v>0</v>
      </c>
      <c r="F93" s="743">
        <v>1</v>
      </c>
      <c r="G93" s="743">
        <v>0</v>
      </c>
      <c r="H93" s="743">
        <v>0</v>
      </c>
      <c r="I93" s="743">
        <v>0</v>
      </c>
      <c r="J93" s="743">
        <v>0</v>
      </c>
      <c r="K93" s="743">
        <v>1</v>
      </c>
      <c r="L93" s="743">
        <v>0</v>
      </c>
      <c r="M93" s="743">
        <v>3</v>
      </c>
      <c r="N93" s="743">
        <v>4</v>
      </c>
      <c r="O93" s="743">
        <v>1312</v>
      </c>
      <c r="P93" s="743">
        <v>0</v>
      </c>
      <c r="Q93" s="743">
        <v>2</v>
      </c>
      <c r="R93" s="743">
        <v>1</v>
      </c>
      <c r="S93" s="743">
        <v>0</v>
      </c>
      <c r="T93" s="743">
        <v>0</v>
      </c>
      <c r="U93" s="743">
        <v>4201</v>
      </c>
      <c r="V93" s="742">
        <v>1324</v>
      </c>
    </row>
    <row r="94" spans="1:22">
      <c r="A94" s="741" t="s">
        <v>943</v>
      </c>
      <c r="B94" s="742">
        <v>649</v>
      </c>
      <c r="C94" s="743">
        <v>12</v>
      </c>
      <c r="D94" s="743">
        <v>0</v>
      </c>
      <c r="E94" s="743">
        <v>0</v>
      </c>
      <c r="F94" s="743">
        <v>0</v>
      </c>
      <c r="G94" s="743">
        <v>0</v>
      </c>
      <c r="H94" s="743">
        <v>6</v>
      </c>
      <c r="I94" s="743">
        <v>2</v>
      </c>
      <c r="J94" s="743">
        <v>0</v>
      </c>
      <c r="K94" s="743">
        <v>0</v>
      </c>
      <c r="L94" s="743">
        <v>0</v>
      </c>
      <c r="M94" s="743">
        <v>3</v>
      </c>
      <c r="N94" s="743">
        <v>8</v>
      </c>
      <c r="O94" s="743">
        <v>6895</v>
      </c>
      <c r="P94" s="743">
        <v>0</v>
      </c>
      <c r="Q94" s="743">
        <v>1</v>
      </c>
      <c r="R94" s="743">
        <v>3</v>
      </c>
      <c r="S94" s="743">
        <v>0</v>
      </c>
      <c r="T94" s="743">
        <v>0</v>
      </c>
      <c r="U94" s="743">
        <v>10152</v>
      </c>
      <c r="V94" s="742">
        <v>6930</v>
      </c>
    </row>
    <row r="95" spans="1:22">
      <c r="A95" s="741" t="s">
        <v>193</v>
      </c>
      <c r="B95" s="742">
        <v>652</v>
      </c>
      <c r="C95" s="743">
        <v>1</v>
      </c>
      <c r="D95" s="743">
        <v>0</v>
      </c>
      <c r="E95" s="743">
        <v>0</v>
      </c>
      <c r="F95" s="743">
        <v>0</v>
      </c>
      <c r="G95" s="743">
        <v>0</v>
      </c>
      <c r="H95" s="743">
        <v>1</v>
      </c>
      <c r="I95" s="743">
        <v>2</v>
      </c>
      <c r="J95" s="743">
        <v>1</v>
      </c>
      <c r="K95" s="743">
        <v>0</v>
      </c>
      <c r="L95" s="743">
        <v>0</v>
      </c>
      <c r="M95" s="743">
        <v>1</v>
      </c>
      <c r="N95" s="743">
        <v>0</v>
      </c>
      <c r="O95" s="743">
        <v>3391</v>
      </c>
      <c r="P95" s="743">
        <v>0</v>
      </c>
      <c r="Q95" s="743">
        <v>1</v>
      </c>
      <c r="R95" s="743">
        <v>0</v>
      </c>
      <c r="S95" s="743">
        <v>0</v>
      </c>
      <c r="T95" s="743">
        <v>0</v>
      </c>
      <c r="U95" s="743">
        <v>4891</v>
      </c>
      <c r="V95" s="742">
        <v>3398</v>
      </c>
    </row>
    <row r="96" spans="1:22">
      <c r="A96" s="741" t="s">
        <v>195</v>
      </c>
      <c r="B96" s="742">
        <v>656</v>
      </c>
      <c r="C96" s="743">
        <v>4</v>
      </c>
      <c r="D96" s="743">
        <v>0</v>
      </c>
      <c r="E96" s="743">
        <v>2</v>
      </c>
      <c r="F96" s="743">
        <v>3</v>
      </c>
      <c r="G96" s="743">
        <v>0</v>
      </c>
      <c r="H96" s="743">
        <v>0</v>
      </c>
      <c r="I96" s="743">
        <v>13</v>
      </c>
      <c r="J96" s="743">
        <v>1</v>
      </c>
      <c r="K96" s="743">
        <v>0</v>
      </c>
      <c r="L96" s="743">
        <v>0</v>
      </c>
      <c r="M96" s="743">
        <v>2</v>
      </c>
      <c r="N96" s="743">
        <v>11</v>
      </c>
      <c r="O96" s="743">
        <v>740</v>
      </c>
      <c r="P96" s="743">
        <v>0</v>
      </c>
      <c r="Q96" s="743">
        <v>9</v>
      </c>
      <c r="R96" s="743">
        <v>4</v>
      </c>
      <c r="S96" s="743">
        <v>5</v>
      </c>
      <c r="T96" s="743">
        <v>0</v>
      </c>
      <c r="U96" s="743">
        <v>7223</v>
      </c>
      <c r="V96" s="742">
        <v>794</v>
      </c>
    </row>
    <row r="97" spans="1:22">
      <c r="A97" s="741" t="s">
        <v>934</v>
      </c>
      <c r="B97" s="742">
        <v>658</v>
      </c>
      <c r="C97" s="743">
        <v>4</v>
      </c>
      <c r="D97" s="743">
        <v>0</v>
      </c>
      <c r="E97" s="743">
        <v>0</v>
      </c>
      <c r="F97" s="743">
        <v>0</v>
      </c>
      <c r="G97" s="743">
        <v>0</v>
      </c>
      <c r="H97" s="743">
        <v>0</v>
      </c>
      <c r="I97" s="743">
        <v>0</v>
      </c>
      <c r="J97" s="743">
        <v>0</v>
      </c>
      <c r="K97" s="743">
        <v>0</v>
      </c>
      <c r="L97" s="743">
        <v>0</v>
      </c>
      <c r="M97" s="743">
        <v>0</v>
      </c>
      <c r="N97" s="743">
        <v>1</v>
      </c>
      <c r="O97" s="743">
        <v>361</v>
      </c>
      <c r="P97" s="743">
        <v>0</v>
      </c>
      <c r="Q97" s="743">
        <v>1</v>
      </c>
      <c r="R97" s="743">
        <v>2</v>
      </c>
      <c r="S97" s="743">
        <v>0</v>
      </c>
      <c r="T97" s="743">
        <v>0</v>
      </c>
      <c r="U97" s="743">
        <v>1776</v>
      </c>
      <c r="V97" s="742">
        <v>369</v>
      </c>
    </row>
    <row r="98" spans="1:22">
      <c r="A98" s="741" t="s">
        <v>199</v>
      </c>
      <c r="B98" s="742">
        <v>659</v>
      </c>
      <c r="C98" s="743">
        <v>11</v>
      </c>
      <c r="D98" s="743">
        <v>1</v>
      </c>
      <c r="E98" s="743">
        <v>0</v>
      </c>
      <c r="F98" s="743">
        <v>6</v>
      </c>
      <c r="G98" s="743">
        <v>1</v>
      </c>
      <c r="H98" s="743">
        <v>0</v>
      </c>
      <c r="I98" s="743">
        <v>0</v>
      </c>
      <c r="J98" s="743">
        <v>1</v>
      </c>
      <c r="K98" s="743">
        <v>0</v>
      </c>
      <c r="L98" s="743">
        <v>0</v>
      </c>
      <c r="M98" s="743">
        <v>4</v>
      </c>
      <c r="N98" s="743">
        <v>720</v>
      </c>
      <c r="O98" s="743">
        <v>7919</v>
      </c>
      <c r="P98" s="743">
        <v>0</v>
      </c>
      <c r="Q98" s="743">
        <v>166</v>
      </c>
      <c r="R98" s="743">
        <v>4</v>
      </c>
      <c r="S98" s="743">
        <v>0</v>
      </c>
      <c r="T98" s="743">
        <v>0</v>
      </c>
      <c r="U98" s="743">
        <v>21485</v>
      </c>
      <c r="V98" s="742">
        <v>8833</v>
      </c>
    </row>
    <row r="99" spans="1:22">
      <c r="A99" s="741" t="s">
        <v>944</v>
      </c>
      <c r="B99" s="742">
        <v>660</v>
      </c>
      <c r="C99" s="743">
        <v>17</v>
      </c>
      <c r="D99" s="743">
        <v>0</v>
      </c>
      <c r="E99" s="743">
        <v>0</v>
      </c>
      <c r="F99" s="743">
        <v>0</v>
      </c>
      <c r="G99" s="743">
        <v>1</v>
      </c>
      <c r="H99" s="743">
        <v>0</v>
      </c>
      <c r="I99" s="743">
        <v>4</v>
      </c>
      <c r="J99" s="743">
        <v>0</v>
      </c>
      <c r="K99" s="743">
        <v>1</v>
      </c>
      <c r="L99" s="743">
        <v>0</v>
      </c>
      <c r="M99" s="743">
        <v>16</v>
      </c>
      <c r="N99" s="743">
        <v>8</v>
      </c>
      <c r="O99" s="743">
        <v>6252</v>
      </c>
      <c r="P99" s="743">
        <v>0</v>
      </c>
      <c r="Q99" s="743">
        <v>8</v>
      </c>
      <c r="R99" s="743">
        <v>1</v>
      </c>
      <c r="S99" s="743">
        <v>1</v>
      </c>
      <c r="T99" s="743">
        <v>0</v>
      </c>
      <c r="U99" s="743">
        <v>10041</v>
      </c>
      <c r="V99" s="742">
        <v>6309</v>
      </c>
    </row>
    <row r="100" spans="1:22">
      <c r="A100" s="741" t="s">
        <v>935</v>
      </c>
      <c r="B100" s="742">
        <v>664</v>
      </c>
      <c r="C100" s="743">
        <v>34</v>
      </c>
      <c r="D100" s="743">
        <v>0</v>
      </c>
      <c r="E100" s="743">
        <v>0</v>
      </c>
      <c r="F100" s="743">
        <v>0</v>
      </c>
      <c r="G100" s="743">
        <v>2</v>
      </c>
      <c r="H100" s="743">
        <v>0</v>
      </c>
      <c r="I100" s="743">
        <v>2</v>
      </c>
      <c r="J100" s="743">
        <v>1</v>
      </c>
      <c r="K100" s="743">
        <v>0</v>
      </c>
      <c r="L100" s="743">
        <v>0</v>
      </c>
      <c r="M100" s="743">
        <v>2</v>
      </c>
      <c r="N100" s="743">
        <v>10</v>
      </c>
      <c r="O100" s="743">
        <v>1125</v>
      </c>
      <c r="P100" s="743">
        <v>0</v>
      </c>
      <c r="Q100" s="743">
        <v>9</v>
      </c>
      <c r="R100" s="743">
        <v>17</v>
      </c>
      <c r="S100" s="743">
        <v>0</v>
      </c>
      <c r="T100" s="743">
        <v>0</v>
      </c>
      <c r="U100" s="743">
        <v>10093</v>
      </c>
      <c r="V100" s="742">
        <v>1202</v>
      </c>
    </row>
    <row r="101" spans="1:22">
      <c r="A101" s="741" t="s">
        <v>207</v>
      </c>
      <c r="B101" s="742">
        <v>665</v>
      </c>
      <c r="C101" s="743">
        <v>4</v>
      </c>
      <c r="D101" s="743">
        <v>0</v>
      </c>
      <c r="E101" s="743">
        <v>0</v>
      </c>
      <c r="F101" s="743">
        <v>6</v>
      </c>
      <c r="G101" s="743">
        <v>4</v>
      </c>
      <c r="H101" s="743">
        <v>0</v>
      </c>
      <c r="I101" s="743">
        <v>5</v>
      </c>
      <c r="J101" s="743">
        <v>0</v>
      </c>
      <c r="K101" s="743">
        <v>0</v>
      </c>
      <c r="L101" s="743">
        <v>0</v>
      </c>
      <c r="M101" s="743">
        <v>17</v>
      </c>
      <c r="N101" s="743">
        <v>80</v>
      </c>
      <c r="O101" s="743">
        <v>15841</v>
      </c>
      <c r="P101" s="743">
        <v>0</v>
      </c>
      <c r="Q101" s="743">
        <v>183</v>
      </c>
      <c r="R101" s="743">
        <v>5</v>
      </c>
      <c r="S101" s="743">
        <v>5</v>
      </c>
      <c r="T101" s="743">
        <v>0</v>
      </c>
      <c r="U101" s="743">
        <v>30432</v>
      </c>
      <c r="V101" s="742">
        <v>16150</v>
      </c>
    </row>
    <row r="102" spans="1:22">
      <c r="A102" s="741" t="s">
        <v>209</v>
      </c>
      <c r="B102" s="742">
        <v>667</v>
      </c>
      <c r="C102" s="743">
        <v>16</v>
      </c>
      <c r="D102" s="743">
        <v>0</v>
      </c>
      <c r="E102" s="743">
        <v>0</v>
      </c>
      <c r="F102" s="743">
        <v>1</v>
      </c>
      <c r="G102" s="743">
        <v>1</v>
      </c>
      <c r="H102" s="743">
        <v>4</v>
      </c>
      <c r="I102" s="743">
        <v>0</v>
      </c>
      <c r="J102" s="743">
        <v>0</v>
      </c>
      <c r="K102" s="743">
        <v>1</v>
      </c>
      <c r="L102" s="743">
        <v>0</v>
      </c>
      <c r="M102" s="743">
        <v>3</v>
      </c>
      <c r="N102" s="743">
        <v>6</v>
      </c>
      <c r="O102" s="743">
        <v>6709</v>
      </c>
      <c r="P102" s="743">
        <v>0</v>
      </c>
      <c r="Q102" s="743">
        <v>36</v>
      </c>
      <c r="R102" s="743">
        <v>2</v>
      </c>
      <c r="S102" s="743">
        <v>0</v>
      </c>
      <c r="T102" s="743">
        <v>0</v>
      </c>
      <c r="U102" s="743">
        <v>9987</v>
      </c>
      <c r="V102" s="742">
        <v>6779</v>
      </c>
    </row>
    <row r="103" spans="1:22">
      <c r="A103" s="741" t="s">
        <v>211</v>
      </c>
      <c r="B103" s="742">
        <v>670</v>
      </c>
      <c r="C103" s="743">
        <v>7</v>
      </c>
      <c r="D103" s="743">
        <v>0</v>
      </c>
      <c r="E103" s="743">
        <v>0</v>
      </c>
      <c r="F103" s="743">
        <v>6</v>
      </c>
      <c r="G103" s="743">
        <v>0</v>
      </c>
      <c r="H103" s="743">
        <v>1</v>
      </c>
      <c r="I103" s="743">
        <v>0</v>
      </c>
      <c r="J103" s="743">
        <v>1</v>
      </c>
      <c r="K103" s="743">
        <v>0</v>
      </c>
      <c r="L103" s="743">
        <v>0</v>
      </c>
      <c r="M103" s="743">
        <v>4</v>
      </c>
      <c r="N103" s="743">
        <v>10</v>
      </c>
      <c r="O103" s="743">
        <v>4435</v>
      </c>
      <c r="P103" s="743">
        <v>0</v>
      </c>
      <c r="Q103" s="743">
        <v>52</v>
      </c>
      <c r="R103" s="743">
        <v>13</v>
      </c>
      <c r="S103" s="743">
        <v>0</v>
      </c>
      <c r="T103" s="743">
        <v>0</v>
      </c>
      <c r="U103" s="743">
        <v>13766</v>
      </c>
      <c r="V103" s="742">
        <v>4529</v>
      </c>
    </row>
    <row r="104" spans="1:22">
      <c r="A104" s="741" t="s">
        <v>213</v>
      </c>
      <c r="B104" s="742">
        <v>674</v>
      </c>
      <c r="C104" s="743">
        <v>3</v>
      </c>
      <c r="D104" s="743">
        <v>0</v>
      </c>
      <c r="E104" s="743">
        <v>0</v>
      </c>
      <c r="F104" s="743">
        <v>5</v>
      </c>
      <c r="G104" s="743">
        <v>2</v>
      </c>
      <c r="H104" s="743">
        <v>4</v>
      </c>
      <c r="I104" s="743">
        <v>4</v>
      </c>
      <c r="J104" s="743">
        <v>0</v>
      </c>
      <c r="K104" s="743">
        <v>2</v>
      </c>
      <c r="L104" s="743">
        <v>0</v>
      </c>
      <c r="M104" s="743">
        <v>1</v>
      </c>
      <c r="N104" s="743">
        <v>9</v>
      </c>
      <c r="O104" s="743">
        <v>3110</v>
      </c>
      <c r="P104" s="743">
        <v>0</v>
      </c>
      <c r="Q104" s="743">
        <v>16</v>
      </c>
      <c r="R104" s="743">
        <v>3</v>
      </c>
      <c r="S104" s="743">
        <v>5</v>
      </c>
      <c r="T104" s="743">
        <v>0</v>
      </c>
      <c r="U104" s="743">
        <v>11362</v>
      </c>
      <c r="V104" s="742">
        <v>3164</v>
      </c>
    </row>
    <row r="105" spans="1:22">
      <c r="A105" s="741" t="s">
        <v>946</v>
      </c>
      <c r="B105" s="742">
        <v>679</v>
      </c>
      <c r="C105" s="743">
        <v>10</v>
      </c>
      <c r="D105" s="743">
        <v>0</v>
      </c>
      <c r="E105" s="743">
        <v>0</v>
      </c>
      <c r="F105" s="743">
        <v>2</v>
      </c>
      <c r="G105" s="743">
        <v>2</v>
      </c>
      <c r="H105" s="743">
        <v>1</v>
      </c>
      <c r="I105" s="743">
        <v>1</v>
      </c>
      <c r="J105" s="743">
        <v>1</v>
      </c>
      <c r="K105" s="743">
        <v>1</v>
      </c>
      <c r="L105" s="743">
        <v>0</v>
      </c>
      <c r="M105" s="743">
        <v>2</v>
      </c>
      <c r="N105" s="743">
        <v>10</v>
      </c>
      <c r="O105" s="743">
        <v>1654</v>
      </c>
      <c r="P105" s="743">
        <v>0</v>
      </c>
      <c r="Q105" s="743">
        <v>2</v>
      </c>
      <c r="R105" s="743">
        <v>3</v>
      </c>
      <c r="S105" s="743">
        <v>7</v>
      </c>
      <c r="T105" s="743">
        <v>0</v>
      </c>
      <c r="U105" s="743">
        <v>12334</v>
      </c>
      <c r="V105" s="742">
        <v>1696</v>
      </c>
    </row>
    <row r="106" spans="1:22">
      <c r="A106" s="741" t="s">
        <v>219</v>
      </c>
      <c r="B106" s="742">
        <v>686</v>
      </c>
      <c r="C106" s="743">
        <v>20</v>
      </c>
      <c r="D106" s="743">
        <v>0</v>
      </c>
      <c r="E106" s="743">
        <v>1</v>
      </c>
      <c r="F106" s="743">
        <v>2</v>
      </c>
      <c r="G106" s="743">
        <v>3</v>
      </c>
      <c r="H106" s="743">
        <v>14</v>
      </c>
      <c r="I106" s="743">
        <v>9</v>
      </c>
      <c r="J106" s="743">
        <v>1</v>
      </c>
      <c r="K106" s="743">
        <v>1</v>
      </c>
      <c r="L106" s="743">
        <v>0</v>
      </c>
      <c r="M106" s="743">
        <v>3</v>
      </c>
      <c r="N106" s="743">
        <v>12</v>
      </c>
      <c r="O106" s="743">
        <v>1752</v>
      </c>
      <c r="P106" s="743">
        <v>0</v>
      </c>
      <c r="Q106" s="743">
        <v>12</v>
      </c>
      <c r="R106" s="743">
        <v>12</v>
      </c>
      <c r="S106" s="743">
        <v>2</v>
      </c>
      <c r="T106" s="743">
        <v>0</v>
      </c>
      <c r="U106" s="743">
        <v>17171</v>
      </c>
      <c r="V106" s="742">
        <v>1844</v>
      </c>
    </row>
    <row r="107" spans="1:22">
      <c r="A107" s="741" t="s">
        <v>221</v>
      </c>
      <c r="B107" s="742">
        <v>690</v>
      </c>
      <c r="C107" s="743">
        <v>4</v>
      </c>
      <c r="D107" s="743">
        <v>0</v>
      </c>
      <c r="E107" s="743">
        <v>0</v>
      </c>
      <c r="F107" s="743">
        <v>0</v>
      </c>
      <c r="G107" s="743">
        <v>1</v>
      </c>
      <c r="H107" s="743">
        <v>13</v>
      </c>
      <c r="I107" s="743">
        <v>0</v>
      </c>
      <c r="J107" s="743">
        <v>0</v>
      </c>
      <c r="K107" s="743">
        <v>4</v>
      </c>
      <c r="L107" s="743">
        <v>6</v>
      </c>
      <c r="M107" s="743">
        <v>2</v>
      </c>
      <c r="N107" s="743">
        <v>10</v>
      </c>
      <c r="O107" s="743">
        <v>1464</v>
      </c>
      <c r="P107" s="743">
        <v>0</v>
      </c>
      <c r="Q107" s="743">
        <v>3</v>
      </c>
      <c r="R107" s="743">
        <v>4</v>
      </c>
      <c r="S107" s="743">
        <v>1</v>
      </c>
      <c r="T107" s="743">
        <v>0</v>
      </c>
      <c r="U107" s="743">
        <v>5979</v>
      </c>
      <c r="V107" s="742">
        <v>1512</v>
      </c>
    </row>
    <row r="108" spans="1:22">
      <c r="A108" s="741" t="s">
        <v>223</v>
      </c>
      <c r="B108" s="742">
        <v>697</v>
      </c>
      <c r="C108" s="743">
        <v>64</v>
      </c>
      <c r="D108" s="743">
        <v>0</v>
      </c>
      <c r="E108" s="743">
        <v>4</v>
      </c>
      <c r="F108" s="743">
        <v>3</v>
      </c>
      <c r="G108" s="743">
        <v>1</v>
      </c>
      <c r="H108" s="743">
        <v>1</v>
      </c>
      <c r="I108" s="743">
        <v>4</v>
      </c>
      <c r="J108" s="743">
        <v>2</v>
      </c>
      <c r="K108" s="743">
        <v>2</v>
      </c>
      <c r="L108" s="743">
        <v>0</v>
      </c>
      <c r="M108" s="743">
        <v>5</v>
      </c>
      <c r="N108" s="743">
        <v>15</v>
      </c>
      <c r="O108" s="743">
        <v>4391</v>
      </c>
      <c r="P108" s="743">
        <v>0</v>
      </c>
      <c r="Q108" s="743">
        <v>16</v>
      </c>
      <c r="R108" s="743">
        <v>10</v>
      </c>
      <c r="S108" s="743">
        <v>7</v>
      </c>
      <c r="T108" s="743">
        <v>0</v>
      </c>
      <c r="U108" s="743">
        <v>16549</v>
      </c>
      <c r="V108" s="742">
        <v>4525</v>
      </c>
    </row>
    <row r="109" spans="1:22">
      <c r="A109" s="741" t="s">
        <v>225</v>
      </c>
      <c r="B109" s="742">
        <v>736</v>
      </c>
      <c r="C109" s="743">
        <v>22</v>
      </c>
      <c r="D109" s="743">
        <v>1</v>
      </c>
      <c r="E109" s="743">
        <v>0</v>
      </c>
      <c r="F109" s="743">
        <v>3</v>
      </c>
      <c r="G109" s="743">
        <v>2</v>
      </c>
      <c r="H109" s="743">
        <v>0</v>
      </c>
      <c r="I109" s="743">
        <v>0</v>
      </c>
      <c r="J109" s="743">
        <v>53</v>
      </c>
      <c r="K109" s="743">
        <v>2</v>
      </c>
      <c r="L109" s="743">
        <v>0</v>
      </c>
      <c r="M109" s="743">
        <v>8</v>
      </c>
      <c r="N109" s="743">
        <v>75</v>
      </c>
      <c r="O109" s="743">
        <v>5551</v>
      </c>
      <c r="P109" s="743">
        <v>0</v>
      </c>
      <c r="Q109" s="743">
        <v>59</v>
      </c>
      <c r="R109" s="743">
        <v>16</v>
      </c>
      <c r="S109" s="743">
        <v>1</v>
      </c>
      <c r="T109" s="743">
        <v>0</v>
      </c>
      <c r="U109" s="743">
        <v>27999</v>
      </c>
      <c r="V109" s="742">
        <v>5793</v>
      </c>
    </row>
    <row r="110" spans="1:22">
      <c r="A110" s="741" t="s">
        <v>228</v>
      </c>
      <c r="B110" s="742">
        <v>756</v>
      </c>
      <c r="C110" s="743">
        <v>33</v>
      </c>
      <c r="D110" s="743">
        <v>2</v>
      </c>
      <c r="E110" s="743">
        <v>1</v>
      </c>
      <c r="F110" s="743">
        <v>4</v>
      </c>
      <c r="G110" s="743">
        <v>5</v>
      </c>
      <c r="H110" s="743">
        <v>14</v>
      </c>
      <c r="I110" s="743">
        <v>2</v>
      </c>
      <c r="J110" s="743">
        <v>16</v>
      </c>
      <c r="K110" s="743">
        <v>3</v>
      </c>
      <c r="L110" s="743">
        <v>0</v>
      </c>
      <c r="M110" s="743">
        <v>2</v>
      </c>
      <c r="N110" s="743">
        <v>8</v>
      </c>
      <c r="O110" s="743">
        <v>8798</v>
      </c>
      <c r="P110" s="743">
        <v>1</v>
      </c>
      <c r="Q110" s="743">
        <v>39</v>
      </c>
      <c r="R110" s="743">
        <v>10</v>
      </c>
      <c r="S110" s="743">
        <v>13</v>
      </c>
      <c r="T110" s="743">
        <v>0</v>
      </c>
      <c r="U110" s="743">
        <v>22960</v>
      </c>
      <c r="V110" s="742">
        <v>8951</v>
      </c>
    </row>
    <row r="111" spans="1:22">
      <c r="A111" s="741" t="s">
        <v>230</v>
      </c>
      <c r="B111" s="742">
        <v>761</v>
      </c>
      <c r="C111" s="743">
        <v>6</v>
      </c>
      <c r="D111" s="743">
        <v>0</v>
      </c>
      <c r="E111" s="743">
        <v>1</v>
      </c>
      <c r="F111" s="743">
        <v>3</v>
      </c>
      <c r="G111" s="743">
        <v>0</v>
      </c>
      <c r="H111" s="743">
        <v>6</v>
      </c>
      <c r="I111" s="743">
        <v>2</v>
      </c>
      <c r="J111" s="743">
        <v>0</v>
      </c>
      <c r="K111" s="743">
        <v>1</v>
      </c>
      <c r="L111" s="743">
        <v>0</v>
      </c>
      <c r="M111" s="743">
        <v>8</v>
      </c>
      <c r="N111" s="743">
        <v>7</v>
      </c>
      <c r="O111" s="743">
        <v>1272</v>
      </c>
      <c r="P111" s="743">
        <v>0</v>
      </c>
      <c r="Q111" s="743">
        <v>10</v>
      </c>
      <c r="R111" s="743">
        <v>12</v>
      </c>
      <c r="S111" s="743">
        <v>0</v>
      </c>
      <c r="T111" s="743">
        <v>0</v>
      </c>
      <c r="U111" s="743">
        <v>8259</v>
      </c>
      <c r="V111" s="742">
        <v>1328</v>
      </c>
    </row>
    <row r="112" spans="1:22">
      <c r="A112" s="741" t="s">
        <v>232</v>
      </c>
      <c r="B112" s="742">
        <v>789</v>
      </c>
      <c r="C112" s="743">
        <v>10</v>
      </c>
      <c r="D112" s="743">
        <v>0</v>
      </c>
      <c r="E112" s="743">
        <v>0</v>
      </c>
      <c r="F112" s="743">
        <v>0</v>
      </c>
      <c r="G112" s="743">
        <v>1</v>
      </c>
      <c r="H112" s="743">
        <v>3</v>
      </c>
      <c r="I112" s="743">
        <v>25</v>
      </c>
      <c r="J112" s="743">
        <v>1</v>
      </c>
      <c r="K112" s="743">
        <v>1</v>
      </c>
      <c r="L112" s="743">
        <v>0</v>
      </c>
      <c r="M112" s="743">
        <v>1</v>
      </c>
      <c r="N112" s="743">
        <v>32</v>
      </c>
      <c r="O112" s="743">
        <v>879</v>
      </c>
      <c r="P112" s="743">
        <v>0</v>
      </c>
      <c r="Q112" s="743">
        <v>0</v>
      </c>
      <c r="R112" s="743">
        <v>5</v>
      </c>
      <c r="S112" s="743">
        <v>10</v>
      </c>
      <c r="T112" s="743">
        <v>0</v>
      </c>
      <c r="U112" s="743">
        <v>9108</v>
      </c>
      <c r="V112" s="742">
        <v>968</v>
      </c>
    </row>
    <row r="113" spans="1:22">
      <c r="A113" s="741" t="s">
        <v>234</v>
      </c>
      <c r="B113" s="742">
        <v>790</v>
      </c>
      <c r="C113" s="743">
        <v>29</v>
      </c>
      <c r="D113" s="743">
        <v>1</v>
      </c>
      <c r="E113" s="743">
        <v>1</v>
      </c>
      <c r="F113" s="743">
        <v>0</v>
      </c>
      <c r="G113" s="743">
        <v>17</v>
      </c>
      <c r="H113" s="743">
        <v>4</v>
      </c>
      <c r="I113" s="743">
        <v>0</v>
      </c>
      <c r="J113" s="743">
        <v>1</v>
      </c>
      <c r="K113" s="743">
        <v>2</v>
      </c>
      <c r="L113" s="743">
        <v>1</v>
      </c>
      <c r="M113" s="743">
        <v>31</v>
      </c>
      <c r="N113" s="743">
        <v>64</v>
      </c>
      <c r="O113" s="743">
        <v>11530</v>
      </c>
      <c r="P113" s="743">
        <v>0</v>
      </c>
      <c r="Q113" s="743">
        <v>4</v>
      </c>
      <c r="R113" s="743">
        <v>11</v>
      </c>
      <c r="S113" s="743">
        <v>4</v>
      </c>
      <c r="T113" s="743">
        <v>0</v>
      </c>
      <c r="U113" s="743">
        <v>25259</v>
      </c>
      <c r="V113" s="742">
        <v>11700</v>
      </c>
    </row>
    <row r="114" spans="1:22">
      <c r="A114" s="741" t="s">
        <v>236</v>
      </c>
      <c r="B114" s="742">
        <v>792</v>
      </c>
      <c r="C114" s="743">
        <v>6</v>
      </c>
      <c r="D114" s="743">
        <v>0</v>
      </c>
      <c r="E114" s="743">
        <v>1</v>
      </c>
      <c r="F114" s="743">
        <v>1</v>
      </c>
      <c r="G114" s="743">
        <v>0</v>
      </c>
      <c r="H114" s="743">
        <v>6</v>
      </c>
      <c r="I114" s="743">
        <v>1</v>
      </c>
      <c r="J114" s="743">
        <v>0</v>
      </c>
      <c r="K114" s="743">
        <v>2</v>
      </c>
      <c r="L114" s="743">
        <v>0</v>
      </c>
      <c r="M114" s="743">
        <v>0</v>
      </c>
      <c r="N114" s="743">
        <v>5</v>
      </c>
      <c r="O114" s="743">
        <v>194</v>
      </c>
      <c r="P114" s="743">
        <v>0</v>
      </c>
      <c r="Q114" s="743">
        <v>11</v>
      </c>
      <c r="R114" s="743">
        <v>2</v>
      </c>
      <c r="S114" s="743">
        <v>0</v>
      </c>
      <c r="T114" s="743">
        <v>0</v>
      </c>
      <c r="U114" s="743">
        <v>3112</v>
      </c>
      <c r="V114" s="742">
        <v>229</v>
      </c>
    </row>
    <row r="115" spans="1:22">
      <c r="A115" s="741" t="s">
        <v>238</v>
      </c>
      <c r="B115" s="742">
        <v>809</v>
      </c>
      <c r="C115" s="743">
        <v>2</v>
      </c>
      <c r="D115" s="743">
        <v>0</v>
      </c>
      <c r="E115" s="743">
        <v>0</v>
      </c>
      <c r="F115" s="743">
        <v>0</v>
      </c>
      <c r="G115" s="743">
        <v>0</v>
      </c>
      <c r="H115" s="743">
        <v>6</v>
      </c>
      <c r="I115" s="743">
        <v>0</v>
      </c>
      <c r="J115" s="743">
        <v>1</v>
      </c>
      <c r="K115" s="743">
        <v>1</v>
      </c>
      <c r="L115" s="743">
        <v>0</v>
      </c>
      <c r="M115" s="743">
        <v>0</v>
      </c>
      <c r="N115" s="743">
        <v>4</v>
      </c>
      <c r="O115" s="743">
        <v>290</v>
      </c>
      <c r="P115" s="743">
        <v>0</v>
      </c>
      <c r="Q115" s="743">
        <v>0</v>
      </c>
      <c r="R115" s="743">
        <v>5</v>
      </c>
      <c r="S115" s="743">
        <v>2</v>
      </c>
      <c r="T115" s="743">
        <v>0</v>
      </c>
      <c r="U115" s="743">
        <v>3434</v>
      </c>
      <c r="V115" s="742">
        <v>311</v>
      </c>
    </row>
    <row r="116" spans="1:22">
      <c r="A116" s="741" t="s">
        <v>240</v>
      </c>
      <c r="B116" s="742">
        <v>819</v>
      </c>
      <c r="C116" s="743">
        <v>3</v>
      </c>
      <c r="D116" s="743">
        <v>0</v>
      </c>
      <c r="E116" s="743">
        <v>0</v>
      </c>
      <c r="F116" s="743">
        <v>0</v>
      </c>
      <c r="G116" s="743">
        <v>0</v>
      </c>
      <c r="H116" s="743">
        <v>2</v>
      </c>
      <c r="I116" s="743">
        <v>1</v>
      </c>
      <c r="J116" s="743">
        <v>0</v>
      </c>
      <c r="K116" s="743">
        <v>0</v>
      </c>
      <c r="L116" s="743">
        <v>0</v>
      </c>
      <c r="M116" s="743">
        <v>2</v>
      </c>
      <c r="N116" s="743">
        <v>2</v>
      </c>
      <c r="O116" s="743">
        <v>1405</v>
      </c>
      <c r="P116" s="743">
        <v>0</v>
      </c>
      <c r="Q116" s="743">
        <v>1</v>
      </c>
      <c r="R116" s="743">
        <v>1</v>
      </c>
      <c r="S116" s="743">
        <v>0</v>
      </c>
      <c r="T116" s="743">
        <v>0</v>
      </c>
      <c r="U116" s="743">
        <v>3720</v>
      </c>
      <c r="V116" s="742">
        <v>1417</v>
      </c>
    </row>
    <row r="117" spans="1:22">
      <c r="A117" s="741" t="s">
        <v>242</v>
      </c>
      <c r="B117" s="742">
        <v>837</v>
      </c>
      <c r="C117" s="743">
        <v>35</v>
      </c>
      <c r="D117" s="743">
        <v>2</v>
      </c>
      <c r="E117" s="743">
        <v>1</v>
      </c>
      <c r="F117" s="743">
        <v>16</v>
      </c>
      <c r="G117" s="743">
        <v>13</v>
      </c>
      <c r="H117" s="743">
        <v>1</v>
      </c>
      <c r="I117" s="743">
        <v>8</v>
      </c>
      <c r="J117" s="743">
        <v>4</v>
      </c>
      <c r="K117" s="743">
        <v>5</v>
      </c>
      <c r="L117" s="743">
        <v>0</v>
      </c>
      <c r="M117" s="743">
        <v>61</v>
      </c>
      <c r="N117" s="743">
        <v>236</v>
      </c>
      <c r="O117" s="743">
        <v>45118</v>
      </c>
      <c r="P117" s="743">
        <v>0</v>
      </c>
      <c r="Q117" s="743">
        <v>97</v>
      </c>
      <c r="R117" s="743">
        <v>44</v>
      </c>
      <c r="S117" s="743">
        <v>2</v>
      </c>
      <c r="T117" s="743">
        <v>0</v>
      </c>
      <c r="U117" s="743">
        <v>99242</v>
      </c>
      <c r="V117" s="742">
        <v>45643</v>
      </c>
    </row>
    <row r="118" spans="1:22">
      <c r="A118" s="741" t="s">
        <v>244</v>
      </c>
      <c r="B118" s="742">
        <v>842</v>
      </c>
      <c r="C118" s="743">
        <v>10</v>
      </c>
      <c r="D118" s="743">
        <v>0</v>
      </c>
      <c r="E118" s="743">
        <v>0</v>
      </c>
      <c r="F118" s="743">
        <v>1</v>
      </c>
      <c r="G118" s="743">
        <v>0</v>
      </c>
      <c r="H118" s="743">
        <v>0</v>
      </c>
      <c r="I118" s="743">
        <v>0</v>
      </c>
      <c r="J118" s="743">
        <v>2</v>
      </c>
      <c r="K118" s="743">
        <v>0</v>
      </c>
      <c r="L118" s="743">
        <v>0</v>
      </c>
      <c r="M118" s="743">
        <v>2</v>
      </c>
      <c r="N118" s="743">
        <v>11</v>
      </c>
      <c r="O118" s="743">
        <v>2809</v>
      </c>
      <c r="P118" s="743">
        <v>0</v>
      </c>
      <c r="Q118" s="743">
        <v>0</v>
      </c>
      <c r="R118" s="743">
        <v>4</v>
      </c>
      <c r="S118" s="743">
        <v>0</v>
      </c>
      <c r="T118" s="743">
        <v>0</v>
      </c>
      <c r="U118" s="743">
        <v>5422</v>
      </c>
      <c r="V118" s="742">
        <v>2839</v>
      </c>
    </row>
    <row r="119" spans="1:22">
      <c r="A119" s="741" t="s">
        <v>246</v>
      </c>
      <c r="B119" s="742">
        <v>847</v>
      </c>
      <c r="C119" s="743">
        <v>105</v>
      </c>
      <c r="D119" s="743">
        <v>0</v>
      </c>
      <c r="E119" s="743">
        <v>0</v>
      </c>
      <c r="F119" s="743">
        <v>4</v>
      </c>
      <c r="G119" s="743">
        <v>8</v>
      </c>
      <c r="H119" s="743">
        <v>4</v>
      </c>
      <c r="I119" s="743">
        <v>0</v>
      </c>
      <c r="J119" s="743">
        <v>5</v>
      </c>
      <c r="K119" s="743">
        <v>1</v>
      </c>
      <c r="L119" s="743">
        <v>0</v>
      </c>
      <c r="M119" s="743">
        <v>11</v>
      </c>
      <c r="N119" s="743">
        <v>1013</v>
      </c>
      <c r="O119" s="743">
        <v>12402</v>
      </c>
      <c r="P119" s="743">
        <v>0</v>
      </c>
      <c r="Q119" s="743">
        <v>27</v>
      </c>
      <c r="R119" s="743">
        <v>4</v>
      </c>
      <c r="S119" s="743">
        <v>2</v>
      </c>
      <c r="T119" s="743">
        <v>0</v>
      </c>
      <c r="U119" s="743">
        <v>25095</v>
      </c>
      <c r="V119" s="742">
        <v>13586</v>
      </c>
    </row>
    <row r="120" spans="1:22">
      <c r="A120" s="741" t="s">
        <v>248</v>
      </c>
      <c r="B120" s="742">
        <v>854</v>
      </c>
      <c r="C120" s="743">
        <v>23</v>
      </c>
      <c r="D120" s="743">
        <v>0</v>
      </c>
      <c r="E120" s="743">
        <v>1</v>
      </c>
      <c r="F120" s="743">
        <v>0</v>
      </c>
      <c r="G120" s="743">
        <v>4</v>
      </c>
      <c r="H120" s="743">
        <v>0</v>
      </c>
      <c r="I120" s="743">
        <v>0</v>
      </c>
      <c r="J120" s="743">
        <v>0</v>
      </c>
      <c r="K120" s="743">
        <v>2</v>
      </c>
      <c r="L120" s="743">
        <v>0</v>
      </c>
      <c r="M120" s="743">
        <v>3</v>
      </c>
      <c r="N120" s="743">
        <v>5</v>
      </c>
      <c r="O120" s="743">
        <v>5066</v>
      </c>
      <c r="P120" s="743">
        <v>0</v>
      </c>
      <c r="Q120" s="743">
        <v>2</v>
      </c>
      <c r="R120" s="743">
        <v>6</v>
      </c>
      <c r="S120" s="743">
        <v>0</v>
      </c>
      <c r="T120" s="743">
        <v>0</v>
      </c>
      <c r="U120" s="743">
        <v>12939</v>
      </c>
      <c r="V120" s="742">
        <v>5112</v>
      </c>
    </row>
    <row r="121" spans="1:22">
      <c r="A121" s="741" t="s">
        <v>251</v>
      </c>
      <c r="B121" s="742">
        <v>856</v>
      </c>
      <c r="C121" s="743">
        <v>1</v>
      </c>
      <c r="D121" s="743">
        <v>0</v>
      </c>
      <c r="E121" s="743">
        <v>0</v>
      </c>
      <c r="F121" s="743">
        <v>1</v>
      </c>
      <c r="G121" s="743">
        <v>0</v>
      </c>
      <c r="H121" s="743">
        <v>4</v>
      </c>
      <c r="I121" s="743">
        <v>0</v>
      </c>
      <c r="J121" s="743">
        <v>0</v>
      </c>
      <c r="K121" s="743">
        <v>0</v>
      </c>
      <c r="L121" s="743">
        <v>0</v>
      </c>
      <c r="M121" s="743">
        <v>0</v>
      </c>
      <c r="N121" s="743">
        <v>59</v>
      </c>
      <c r="O121" s="743">
        <v>256</v>
      </c>
      <c r="P121" s="743">
        <v>0</v>
      </c>
      <c r="Q121" s="743">
        <v>6</v>
      </c>
      <c r="R121" s="743">
        <v>1</v>
      </c>
      <c r="S121" s="743">
        <v>3</v>
      </c>
      <c r="T121" s="743">
        <v>0</v>
      </c>
      <c r="U121" s="743">
        <v>2876</v>
      </c>
      <c r="V121" s="742">
        <v>331</v>
      </c>
    </row>
    <row r="122" spans="1:22">
      <c r="A122" s="741" t="s">
        <v>253</v>
      </c>
      <c r="B122" s="742">
        <v>858</v>
      </c>
      <c r="C122" s="743">
        <v>12</v>
      </c>
      <c r="D122" s="743">
        <v>1</v>
      </c>
      <c r="E122" s="743">
        <v>0</v>
      </c>
      <c r="F122" s="743">
        <v>4</v>
      </c>
      <c r="G122" s="743">
        <v>0</v>
      </c>
      <c r="H122" s="743">
        <v>11</v>
      </c>
      <c r="I122" s="743">
        <v>0</v>
      </c>
      <c r="J122" s="743">
        <v>0</v>
      </c>
      <c r="K122" s="743">
        <v>0</v>
      </c>
      <c r="L122" s="743">
        <v>0</v>
      </c>
      <c r="M122" s="743">
        <v>1</v>
      </c>
      <c r="N122" s="743">
        <v>11</v>
      </c>
      <c r="O122" s="743">
        <v>2621</v>
      </c>
      <c r="P122" s="743">
        <v>0</v>
      </c>
      <c r="Q122" s="743">
        <v>5</v>
      </c>
      <c r="R122" s="743">
        <v>8</v>
      </c>
      <c r="S122" s="743">
        <v>2</v>
      </c>
      <c r="T122" s="743">
        <v>0</v>
      </c>
      <c r="U122" s="743">
        <v>11212</v>
      </c>
      <c r="V122" s="742">
        <v>2676</v>
      </c>
    </row>
    <row r="123" spans="1:22">
      <c r="A123" s="741" t="s">
        <v>255</v>
      </c>
      <c r="B123" s="742">
        <v>861</v>
      </c>
      <c r="C123" s="743">
        <v>10</v>
      </c>
      <c r="D123" s="743">
        <v>0</v>
      </c>
      <c r="E123" s="743">
        <v>0</v>
      </c>
      <c r="F123" s="743">
        <v>0</v>
      </c>
      <c r="G123" s="743">
        <v>0</v>
      </c>
      <c r="H123" s="743">
        <v>2</v>
      </c>
      <c r="I123" s="743">
        <v>0</v>
      </c>
      <c r="J123" s="743">
        <v>2</v>
      </c>
      <c r="K123" s="743">
        <v>2</v>
      </c>
      <c r="L123" s="743">
        <v>0</v>
      </c>
      <c r="M123" s="743">
        <v>0</v>
      </c>
      <c r="N123" s="743">
        <v>8</v>
      </c>
      <c r="O123" s="743">
        <v>457</v>
      </c>
      <c r="P123" s="743">
        <v>0</v>
      </c>
      <c r="Q123" s="743">
        <v>0</v>
      </c>
      <c r="R123" s="743">
        <v>3</v>
      </c>
      <c r="S123" s="743">
        <v>3</v>
      </c>
      <c r="T123" s="743">
        <v>0</v>
      </c>
      <c r="U123" s="743">
        <v>5486</v>
      </c>
      <c r="V123" s="742">
        <v>487</v>
      </c>
    </row>
    <row r="124" spans="1:22">
      <c r="A124" s="741" t="s">
        <v>929</v>
      </c>
      <c r="B124" s="742">
        <v>873</v>
      </c>
      <c r="C124" s="743">
        <v>8</v>
      </c>
      <c r="D124" s="743">
        <v>0</v>
      </c>
      <c r="E124" s="743">
        <v>0</v>
      </c>
      <c r="F124" s="743">
        <v>0</v>
      </c>
      <c r="G124" s="743">
        <v>0</v>
      </c>
      <c r="H124" s="743">
        <v>0</v>
      </c>
      <c r="I124" s="743">
        <v>0</v>
      </c>
      <c r="J124" s="743">
        <v>0</v>
      </c>
      <c r="K124" s="743">
        <v>0</v>
      </c>
      <c r="L124" s="743">
        <v>0</v>
      </c>
      <c r="M124" s="743">
        <v>8</v>
      </c>
      <c r="N124" s="743">
        <v>498</v>
      </c>
      <c r="O124" s="743">
        <v>3547</v>
      </c>
      <c r="P124" s="743">
        <v>0</v>
      </c>
      <c r="Q124" s="743">
        <v>0</v>
      </c>
      <c r="R124" s="743">
        <v>0</v>
      </c>
      <c r="S124" s="743">
        <v>1</v>
      </c>
      <c r="T124" s="743">
        <v>0</v>
      </c>
      <c r="U124" s="743">
        <v>7268</v>
      </c>
      <c r="V124" s="742">
        <v>4062</v>
      </c>
    </row>
    <row r="125" spans="1:22">
      <c r="A125" s="741" t="s">
        <v>259</v>
      </c>
      <c r="B125" s="742">
        <v>885</v>
      </c>
      <c r="C125" s="743">
        <v>3</v>
      </c>
      <c r="D125" s="743">
        <v>0</v>
      </c>
      <c r="E125" s="743">
        <v>0</v>
      </c>
      <c r="F125" s="743">
        <v>1</v>
      </c>
      <c r="G125" s="743">
        <v>0</v>
      </c>
      <c r="H125" s="743">
        <v>1</v>
      </c>
      <c r="I125" s="743">
        <v>0</v>
      </c>
      <c r="J125" s="743">
        <v>0</v>
      </c>
      <c r="K125" s="743">
        <v>1</v>
      </c>
      <c r="L125" s="743">
        <v>0</v>
      </c>
      <c r="M125" s="743">
        <v>2</v>
      </c>
      <c r="N125" s="743">
        <v>5</v>
      </c>
      <c r="O125" s="743">
        <v>935</v>
      </c>
      <c r="P125" s="743">
        <v>0</v>
      </c>
      <c r="Q125" s="743">
        <v>14</v>
      </c>
      <c r="R125" s="743">
        <v>2</v>
      </c>
      <c r="S125" s="743">
        <v>0</v>
      </c>
      <c r="T125" s="743">
        <v>0</v>
      </c>
      <c r="U125" s="743">
        <v>5443</v>
      </c>
      <c r="V125" s="742">
        <v>964</v>
      </c>
    </row>
    <row r="126" spans="1:22">
      <c r="A126" s="741" t="s">
        <v>261</v>
      </c>
      <c r="B126" s="742">
        <v>887</v>
      </c>
      <c r="C126" s="743">
        <v>87</v>
      </c>
      <c r="D126" s="743">
        <v>0</v>
      </c>
      <c r="E126" s="743">
        <v>3</v>
      </c>
      <c r="F126" s="743">
        <v>15</v>
      </c>
      <c r="G126" s="743">
        <v>0</v>
      </c>
      <c r="H126" s="743">
        <v>9</v>
      </c>
      <c r="I126" s="743">
        <v>0</v>
      </c>
      <c r="J126" s="743">
        <v>9</v>
      </c>
      <c r="K126" s="743">
        <v>1</v>
      </c>
      <c r="L126" s="743">
        <v>0</v>
      </c>
      <c r="M126" s="743">
        <v>4</v>
      </c>
      <c r="N126" s="743">
        <v>17</v>
      </c>
      <c r="O126" s="743">
        <v>6352</v>
      </c>
      <c r="P126" s="743">
        <v>0</v>
      </c>
      <c r="Q126" s="743">
        <v>40</v>
      </c>
      <c r="R126" s="743">
        <v>13</v>
      </c>
      <c r="S126" s="743">
        <v>5</v>
      </c>
      <c r="T126" s="743">
        <v>0</v>
      </c>
      <c r="U126" s="743">
        <v>25463</v>
      </c>
      <c r="V126" s="742">
        <v>6555</v>
      </c>
    </row>
    <row r="127" spans="1:22">
      <c r="A127" s="741" t="s">
        <v>263</v>
      </c>
      <c r="B127" s="742">
        <v>890</v>
      </c>
      <c r="C127" s="743">
        <v>33</v>
      </c>
      <c r="D127" s="743">
        <v>0</v>
      </c>
      <c r="E127" s="743">
        <v>0</v>
      </c>
      <c r="F127" s="743">
        <v>10</v>
      </c>
      <c r="G127" s="743">
        <v>1</v>
      </c>
      <c r="H127" s="743">
        <v>5</v>
      </c>
      <c r="I127" s="743">
        <v>0</v>
      </c>
      <c r="J127" s="743">
        <v>0</v>
      </c>
      <c r="K127" s="743">
        <v>0</v>
      </c>
      <c r="L127" s="743">
        <v>0</v>
      </c>
      <c r="M127" s="743">
        <v>7</v>
      </c>
      <c r="N127" s="743">
        <v>19</v>
      </c>
      <c r="O127" s="743">
        <v>3249</v>
      </c>
      <c r="P127" s="743">
        <v>0</v>
      </c>
      <c r="Q127" s="743">
        <v>37</v>
      </c>
      <c r="R127" s="743">
        <v>15</v>
      </c>
      <c r="S127" s="743">
        <v>5</v>
      </c>
      <c r="T127" s="743">
        <v>0</v>
      </c>
      <c r="U127" s="743">
        <v>15131</v>
      </c>
      <c r="V127" s="742">
        <v>3381</v>
      </c>
    </row>
    <row r="128" spans="1:22">
      <c r="A128" s="741" t="s">
        <v>265</v>
      </c>
      <c r="B128" s="742">
        <v>893</v>
      </c>
      <c r="C128" s="743">
        <v>6</v>
      </c>
      <c r="D128" s="743">
        <v>2</v>
      </c>
      <c r="E128" s="743">
        <v>1</v>
      </c>
      <c r="F128" s="743">
        <v>1</v>
      </c>
      <c r="G128" s="743">
        <v>0</v>
      </c>
      <c r="H128" s="743">
        <v>11</v>
      </c>
      <c r="I128" s="743">
        <v>0</v>
      </c>
      <c r="J128" s="743">
        <v>0</v>
      </c>
      <c r="K128" s="743">
        <v>0</v>
      </c>
      <c r="L128" s="743">
        <v>0</v>
      </c>
      <c r="M128" s="743">
        <v>0</v>
      </c>
      <c r="N128" s="743">
        <v>3</v>
      </c>
      <c r="O128" s="743">
        <v>2528</v>
      </c>
      <c r="P128" s="743">
        <v>0</v>
      </c>
      <c r="Q128" s="743">
        <v>52</v>
      </c>
      <c r="R128" s="743">
        <v>8</v>
      </c>
      <c r="S128" s="743">
        <v>0</v>
      </c>
      <c r="T128" s="743">
        <v>0</v>
      </c>
      <c r="U128" s="743">
        <v>8401</v>
      </c>
      <c r="V128" s="742">
        <v>2612</v>
      </c>
    </row>
    <row r="129" spans="1:22">
      <c r="A129" s="741" t="s">
        <v>267</v>
      </c>
      <c r="B129" s="742">
        <v>895</v>
      </c>
      <c r="C129" s="743">
        <v>17</v>
      </c>
      <c r="D129" s="743">
        <v>0</v>
      </c>
      <c r="E129" s="743">
        <v>0</v>
      </c>
      <c r="F129" s="743">
        <v>3</v>
      </c>
      <c r="G129" s="743">
        <v>3</v>
      </c>
      <c r="H129" s="743">
        <v>1</v>
      </c>
      <c r="I129" s="743">
        <v>1</v>
      </c>
      <c r="J129" s="743">
        <v>1</v>
      </c>
      <c r="K129" s="743">
        <v>1</v>
      </c>
      <c r="L129" s="743">
        <v>0</v>
      </c>
      <c r="M129" s="743">
        <v>11</v>
      </c>
      <c r="N129" s="743">
        <v>38</v>
      </c>
      <c r="O129" s="743">
        <v>6318</v>
      </c>
      <c r="P129" s="743">
        <v>0</v>
      </c>
      <c r="Q129" s="743">
        <v>17</v>
      </c>
      <c r="R129" s="743">
        <v>8</v>
      </c>
      <c r="S129" s="743">
        <v>1</v>
      </c>
      <c r="T129" s="743">
        <v>0</v>
      </c>
      <c r="U129" s="743">
        <v>24500</v>
      </c>
      <c r="V129" s="742">
        <v>6420</v>
      </c>
    </row>
    <row r="132" spans="1:22">
      <c r="A132" s="745" t="s">
        <v>541</v>
      </c>
      <c r="B132" s="746" t="s">
        <v>1296</v>
      </c>
      <c r="C132" s="747"/>
      <c r="D132" s="748" t="s">
        <v>509</v>
      </c>
      <c r="E132" s="749"/>
      <c r="F132" s="749"/>
      <c r="G132" s="749"/>
      <c r="H132" s="749"/>
      <c r="I132" s="749"/>
      <c r="J132" s="749"/>
      <c r="K132" s="749"/>
      <c r="L132" s="749"/>
      <c r="M132" s="749"/>
      <c r="N132" s="749"/>
      <c r="O132" s="749"/>
      <c r="P132" s="749"/>
      <c r="Q132" s="750"/>
    </row>
    <row r="133" spans="1:22">
      <c r="A133" s="751" t="s">
        <v>544</v>
      </c>
      <c r="B133" s="1016" t="s">
        <v>545</v>
      </c>
      <c r="C133" s="1017"/>
      <c r="D133" s="1017"/>
      <c r="E133" s="1017"/>
      <c r="F133" s="1017"/>
      <c r="G133" s="1017"/>
      <c r="H133" s="1017"/>
      <c r="I133" s="1017"/>
      <c r="J133" s="1017"/>
      <c r="K133" s="1017"/>
      <c r="L133" s="1017"/>
      <c r="M133" s="1017"/>
      <c r="N133" s="1017"/>
      <c r="O133" s="1017"/>
      <c r="P133" s="1017"/>
      <c r="Q133" s="1018"/>
    </row>
    <row r="134" spans="1:22">
      <c r="A134" s="751" t="s">
        <v>546</v>
      </c>
      <c r="B134" s="1016" t="s">
        <v>547</v>
      </c>
      <c r="C134" s="1017"/>
      <c r="D134" s="1017"/>
      <c r="E134" s="1017"/>
      <c r="F134" s="1017"/>
      <c r="G134" s="1017"/>
      <c r="H134" s="1017"/>
      <c r="I134" s="1017"/>
      <c r="J134" s="1017"/>
      <c r="K134" s="1017"/>
      <c r="L134" s="1017"/>
      <c r="M134" s="1017"/>
      <c r="N134" s="1017"/>
      <c r="O134" s="1017"/>
      <c r="P134" s="1017"/>
      <c r="Q134" s="1018"/>
    </row>
  </sheetData>
  <mergeCells count="6">
    <mergeCell ref="B1:V1"/>
    <mergeCell ref="B133:Q133"/>
    <mergeCell ref="B134:Q134"/>
    <mergeCell ref="U2:U3"/>
    <mergeCell ref="V2:V3"/>
    <mergeCell ref="A2:B3"/>
  </mergeCells>
  <hyperlinks>
    <hyperlink ref="W2" location="INDICE!B2" display="Indice" xr:uid="{2843E850-E5D1-45F8-8D60-A35C1C9CC479}"/>
  </hyperlinks>
  <pageMargins left="0.7" right="0.7" top="0.75" bottom="0.75" header="0.3" footer="0.3"/>
  <pageSetup orientation="portrait"/>
  <drawing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66FF66"/>
  </sheetPr>
  <dimension ref="A1:AH127"/>
  <sheetViews>
    <sheetView topLeftCell="Z1" workbookViewId="0">
      <selection activeCell="AD127" sqref="AD1:AD127"/>
    </sheetView>
  </sheetViews>
  <sheetFormatPr baseColWidth="10" defaultColWidth="11.42578125" defaultRowHeight="12.75"/>
  <cols>
    <col min="2" max="2" width="22.7109375" customWidth="1"/>
    <col min="6" max="6" width="12.7109375" customWidth="1"/>
    <col min="8" max="8" width="33.7109375" customWidth="1"/>
    <col min="14" max="14" width="29.5703125" customWidth="1"/>
  </cols>
  <sheetData>
    <row r="1" spans="1:34" ht="15">
      <c r="A1" t="s">
        <v>819</v>
      </c>
      <c r="B1" t="s">
        <v>548</v>
      </c>
      <c r="C1" s="179" t="s">
        <v>997</v>
      </c>
      <c r="G1" s="180" t="s">
        <v>998</v>
      </c>
      <c r="H1" s="180" t="s">
        <v>999</v>
      </c>
      <c r="I1" s="180" t="s">
        <v>1000</v>
      </c>
      <c r="J1" s="180" t="s">
        <v>345</v>
      </c>
      <c r="M1" s="180" t="s">
        <v>998</v>
      </c>
      <c r="N1" s="180" t="s">
        <v>999</v>
      </c>
      <c r="O1" s="180" t="s">
        <v>1000</v>
      </c>
      <c r="P1" s="180" t="s">
        <v>345</v>
      </c>
      <c r="S1" s="180" t="s">
        <v>998</v>
      </c>
      <c r="T1" s="180" t="s">
        <v>999</v>
      </c>
      <c r="U1" s="180" t="s">
        <v>1000</v>
      </c>
      <c r="V1" s="180" t="s">
        <v>345</v>
      </c>
      <c r="AD1" s="183" t="s">
        <v>358</v>
      </c>
      <c r="AE1" s="183">
        <v>2023</v>
      </c>
      <c r="AF1" s="183">
        <v>2024</v>
      </c>
      <c r="AG1" s="183">
        <v>2025</v>
      </c>
      <c r="AH1" s="183" t="s">
        <v>484</v>
      </c>
    </row>
    <row r="2" spans="1:34" ht="15">
      <c r="A2">
        <v>1</v>
      </c>
      <c r="B2" t="s">
        <v>6</v>
      </c>
      <c r="C2">
        <f>VLOOKUP(A2,S:V,3,0)</f>
        <v>2634570</v>
      </c>
      <c r="F2" t="b">
        <f>EXACT(A2,G2)</f>
        <v>1</v>
      </c>
      <c r="G2" s="181">
        <v>1</v>
      </c>
      <c r="H2" s="182" t="s">
        <v>605</v>
      </c>
      <c r="I2" s="181">
        <v>2595300</v>
      </c>
      <c r="J2" s="181">
        <v>2023</v>
      </c>
      <c r="M2" s="181">
        <v>1</v>
      </c>
      <c r="N2" s="182" t="s">
        <v>605</v>
      </c>
      <c r="O2" s="181">
        <v>2616335</v>
      </c>
      <c r="P2" s="181">
        <v>2024</v>
      </c>
      <c r="S2" s="181">
        <v>1</v>
      </c>
      <c r="T2" s="182" t="s">
        <v>605</v>
      </c>
      <c r="U2" s="181">
        <v>2634570</v>
      </c>
      <c r="V2" s="181">
        <v>2025</v>
      </c>
      <c r="AD2">
        <v>1</v>
      </c>
      <c r="AE2">
        <v>2595300</v>
      </c>
      <c r="AF2">
        <v>2616335</v>
      </c>
      <c r="AG2">
        <v>2634570</v>
      </c>
      <c r="AH2">
        <v>7846205</v>
      </c>
    </row>
    <row r="3" spans="1:34" ht="15">
      <c r="A3">
        <v>2</v>
      </c>
      <c r="B3" t="s">
        <v>8</v>
      </c>
      <c r="C3">
        <f t="shared" ref="C3:C66" si="0">VLOOKUP(A3,S:V,3,0)</f>
        <v>21622</v>
      </c>
      <c r="F3" t="b">
        <f t="shared" ref="F3:F66" si="1">EXACT(A3,G3)</f>
        <v>1</v>
      </c>
      <c r="G3" s="181">
        <v>2</v>
      </c>
      <c r="H3" s="182" t="s">
        <v>360</v>
      </c>
      <c r="I3" s="181">
        <v>21297</v>
      </c>
      <c r="J3" s="181">
        <v>2023</v>
      </c>
      <c r="M3" s="181">
        <v>2</v>
      </c>
      <c r="N3" s="182" t="s">
        <v>360</v>
      </c>
      <c r="O3" s="181">
        <v>21468</v>
      </c>
      <c r="P3" s="181">
        <v>2024</v>
      </c>
      <c r="S3" s="181">
        <v>2</v>
      </c>
      <c r="T3" s="182" t="s">
        <v>360</v>
      </c>
      <c r="U3" s="181">
        <v>21622</v>
      </c>
      <c r="V3" s="181">
        <v>2025</v>
      </c>
      <c r="AD3">
        <v>2</v>
      </c>
      <c r="AE3">
        <v>21297</v>
      </c>
      <c r="AF3">
        <v>21468</v>
      </c>
      <c r="AG3">
        <v>21622</v>
      </c>
      <c r="AH3">
        <v>64387</v>
      </c>
    </row>
    <row r="4" spans="1:34" ht="15">
      <c r="A4">
        <v>4</v>
      </c>
      <c r="B4" t="s">
        <v>10</v>
      </c>
      <c r="C4">
        <f t="shared" si="0"/>
        <v>2872</v>
      </c>
      <c r="F4" t="b">
        <f t="shared" si="1"/>
        <v>1</v>
      </c>
      <c r="G4" s="181">
        <v>4</v>
      </c>
      <c r="H4" s="182" t="s">
        <v>575</v>
      </c>
      <c r="I4" s="181">
        <v>2841</v>
      </c>
      <c r="J4" s="181">
        <v>2023</v>
      </c>
      <c r="M4" s="181">
        <v>4</v>
      </c>
      <c r="N4" s="182" t="s">
        <v>575</v>
      </c>
      <c r="O4" s="181">
        <v>2855</v>
      </c>
      <c r="P4" s="181">
        <v>2024</v>
      </c>
      <c r="S4" s="181">
        <v>4</v>
      </c>
      <c r="T4" s="182" t="s">
        <v>575</v>
      </c>
      <c r="U4" s="181">
        <v>2872</v>
      </c>
      <c r="V4" s="181">
        <v>2025</v>
      </c>
      <c r="AD4">
        <v>4</v>
      </c>
      <c r="AE4">
        <v>2841</v>
      </c>
      <c r="AF4">
        <v>2855</v>
      </c>
      <c r="AG4">
        <v>2872</v>
      </c>
      <c r="AH4">
        <v>8568</v>
      </c>
    </row>
    <row r="5" spans="1:34" ht="30">
      <c r="A5">
        <v>21</v>
      </c>
      <c r="B5" t="s">
        <v>12</v>
      </c>
      <c r="C5">
        <f t="shared" si="0"/>
        <v>4989</v>
      </c>
      <c r="F5" t="b">
        <f t="shared" si="1"/>
        <v>1</v>
      </c>
      <c r="G5" s="181">
        <v>21</v>
      </c>
      <c r="H5" s="182" t="s">
        <v>588</v>
      </c>
      <c r="I5" s="181">
        <v>4912</v>
      </c>
      <c r="J5" s="181">
        <v>2023</v>
      </c>
      <c r="M5" s="181">
        <v>21</v>
      </c>
      <c r="N5" s="182" t="s">
        <v>588</v>
      </c>
      <c r="O5" s="181">
        <v>4955</v>
      </c>
      <c r="P5" s="181">
        <v>2024</v>
      </c>
      <c r="S5" s="181">
        <v>21</v>
      </c>
      <c r="T5" s="182" t="s">
        <v>588</v>
      </c>
      <c r="U5" s="181">
        <v>4989</v>
      </c>
      <c r="V5" s="181">
        <v>2025</v>
      </c>
      <c r="AD5">
        <v>21</v>
      </c>
      <c r="AE5">
        <v>4912</v>
      </c>
      <c r="AF5">
        <v>4955</v>
      </c>
      <c r="AG5">
        <v>4989</v>
      </c>
      <c r="AH5">
        <v>14856</v>
      </c>
    </row>
    <row r="6" spans="1:34" ht="15">
      <c r="A6">
        <v>30</v>
      </c>
      <c r="B6" t="s">
        <v>14</v>
      </c>
      <c r="C6">
        <f t="shared" si="0"/>
        <v>32628</v>
      </c>
      <c r="F6" t="b">
        <f t="shared" si="1"/>
        <v>1</v>
      </c>
      <c r="G6" s="181">
        <v>30</v>
      </c>
      <c r="H6" s="182" t="s">
        <v>596</v>
      </c>
      <c r="I6" s="181">
        <v>32142</v>
      </c>
      <c r="J6" s="181">
        <v>2023</v>
      </c>
      <c r="M6" s="181">
        <v>30</v>
      </c>
      <c r="N6" s="182" t="s">
        <v>596</v>
      </c>
      <c r="O6" s="181">
        <v>32412</v>
      </c>
      <c r="P6" s="181">
        <v>2024</v>
      </c>
      <c r="S6" s="181">
        <v>30</v>
      </c>
      <c r="T6" s="182" t="s">
        <v>596</v>
      </c>
      <c r="U6" s="181">
        <v>32628</v>
      </c>
      <c r="V6" s="181">
        <v>2025</v>
      </c>
      <c r="AD6">
        <v>30</v>
      </c>
      <c r="AE6">
        <v>32142</v>
      </c>
      <c r="AF6">
        <v>32412</v>
      </c>
      <c r="AG6">
        <v>32628</v>
      </c>
      <c r="AH6">
        <v>97182</v>
      </c>
    </row>
    <row r="7" spans="1:34" ht="15">
      <c r="A7">
        <v>31</v>
      </c>
      <c r="B7" t="s">
        <v>16</v>
      </c>
      <c r="C7">
        <f t="shared" si="0"/>
        <v>28059</v>
      </c>
      <c r="F7" t="b">
        <f t="shared" si="1"/>
        <v>1</v>
      </c>
      <c r="G7" s="181">
        <v>31</v>
      </c>
      <c r="H7" s="182" t="s">
        <v>364</v>
      </c>
      <c r="I7" s="181">
        <v>27637</v>
      </c>
      <c r="J7" s="181">
        <v>2023</v>
      </c>
      <c r="M7" s="181">
        <v>31</v>
      </c>
      <c r="N7" s="182" t="s">
        <v>364</v>
      </c>
      <c r="O7" s="181">
        <v>27846</v>
      </c>
      <c r="P7" s="181">
        <v>2024</v>
      </c>
      <c r="S7" s="181">
        <v>31</v>
      </c>
      <c r="T7" s="182" t="s">
        <v>364</v>
      </c>
      <c r="U7" s="181">
        <v>28059</v>
      </c>
      <c r="V7" s="181">
        <v>2025</v>
      </c>
      <c r="AD7">
        <v>31</v>
      </c>
      <c r="AE7">
        <v>27637</v>
      </c>
      <c r="AF7">
        <v>27846</v>
      </c>
      <c r="AG7">
        <v>28059</v>
      </c>
      <c r="AH7">
        <v>83542</v>
      </c>
    </row>
    <row r="8" spans="1:34" ht="15">
      <c r="A8">
        <v>34</v>
      </c>
      <c r="B8" t="s">
        <v>18</v>
      </c>
      <c r="C8">
        <f t="shared" si="0"/>
        <v>46485</v>
      </c>
      <c r="F8" t="b">
        <f t="shared" si="1"/>
        <v>1</v>
      </c>
      <c r="G8" s="181">
        <v>34</v>
      </c>
      <c r="H8" s="182" t="s">
        <v>365</v>
      </c>
      <c r="I8" s="181">
        <v>45796</v>
      </c>
      <c r="J8" s="181">
        <v>2023</v>
      </c>
      <c r="M8" s="181">
        <v>34</v>
      </c>
      <c r="N8" s="182" t="s">
        <v>365</v>
      </c>
      <c r="O8" s="181">
        <v>46183</v>
      </c>
      <c r="P8" s="181">
        <v>2024</v>
      </c>
      <c r="S8" s="181">
        <v>34</v>
      </c>
      <c r="T8" s="182" t="s">
        <v>365</v>
      </c>
      <c r="U8" s="181">
        <v>46485</v>
      </c>
      <c r="V8" s="181">
        <v>2025</v>
      </c>
      <c r="AD8">
        <v>34</v>
      </c>
      <c r="AE8">
        <v>45796</v>
      </c>
      <c r="AF8">
        <v>46183</v>
      </c>
      <c r="AG8">
        <v>46485</v>
      </c>
      <c r="AH8">
        <v>138464</v>
      </c>
    </row>
    <row r="9" spans="1:34" ht="30">
      <c r="A9">
        <v>36</v>
      </c>
      <c r="B9" t="s">
        <v>20</v>
      </c>
      <c r="C9">
        <f t="shared" si="0"/>
        <v>6183</v>
      </c>
      <c r="F9" t="b">
        <f t="shared" si="1"/>
        <v>1</v>
      </c>
      <c r="G9" s="181">
        <v>36</v>
      </c>
      <c r="H9" s="182" t="s">
        <v>597</v>
      </c>
      <c r="I9" s="181">
        <v>6082</v>
      </c>
      <c r="J9" s="181">
        <v>2023</v>
      </c>
      <c r="M9" s="181">
        <v>36</v>
      </c>
      <c r="N9" s="182" t="s">
        <v>597</v>
      </c>
      <c r="O9" s="181">
        <v>6109</v>
      </c>
      <c r="P9" s="181">
        <v>2024</v>
      </c>
      <c r="S9" s="181">
        <v>36</v>
      </c>
      <c r="T9" s="182" t="s">
        <v>597</v>
      </c>
      <c r="U9" s="181">
        <v>6183</v>
      </c>
      <c r="V9" s="181">
        <v>2025</v>
      </c>
      <c r="AD9">
        <v>36</v>
      </c>
      <c r="AE9">
        <v>6082</v>
      </c>
      <c r="AF9">
        <v>6109</v>
      </c>
      <c r="AG9">
        <v>6183</v>
      </c>
      <c r="AH9">
        <v>18374</v>
      </c>
    </row>
    <row r="10" spans="1:34" ht="30">
      <c r="A10">
        <v>38</v>
      </c>
      <c r="B10" t="s">
        <v>22</v>
      </c>
      <c r="C10">
        <f t="shared" si="0"/>
        <v>12190</v>
      </c>
      <c r="F10" t="b">
        <f t="shared" si="1"/>
        <v>1</v>
      </c>
      <c r="G10" s="181">
        <v>38</v>
      </c>
      <c r="H10" s="182" t="s">
        <v>367</v>
      </c>
      <c r="I10" s="181">
        <v>12005</v>
      </c>
      <c r="J10" s="181">
        <v>2023</v>
      </c>
      <c r="M10" s="181">
        <v>38</v>
      </c>
      <c r="N10" s="182" t="s">
        <v>367</v>
      </c>
      <c r="O10" s="181">
        <v>12121</v>
      </c>
      <c r="P10" s="181">
        <v>2024</v>
      </c>
      <c r="S10" s="181">
        <v>38</v>
      </c>
      <c r="T10" s="182" t="s">
        <v>367</v>
      </c>
      <c r="U10" s="181">
        <v>12190</v>
      </c>
      <c r="V10" s="181">
        <v>2025</v>
      </c>
      <c r="AD10">
        <v>38</v>
      </c>
      <c r="AE10">
        <v>12005</v>
      </c>
      <c r="AF10">
        <v>12121</v>
      </c>
      <c r="AG10">
        <v>12190</v>
      </c>
      <c r="AH10">
        <v>36316</v>
      </c>
    </row>
    <row r="11" spans="1:34" ht="15">
      <c r="A11">
        <v>40</v>
      </c>
      <c r="B11" t="s">
        <v>24</v>
      </c>
      <c r="C11">
        <f t="shared" si="0"/>
        <v>19812</v>
      </c>
      <c r="F11" t="b">
        <f t="shared" si="1"/>
        <v>1</v>
      </c>
      <c r="G11" s="181">
        <v>40</v>
      </c>
      <c r="H11" s="182" t="s">
        <v>571</v>
      </c>
      <c r="I11" s="181">
        <v>19527</v>
      </c>
      <c r="J11" s="181">
        <v>2023</v>
      </c>
      <c r="M11" s="181">
        <v>40</v>
      </c>
      <c r="N11" s="182" t="s">
        <v>571</v>
      </c>
      <c r="O11" s="181">
        <v>19675</v>
      </c>
      <c r="P11" s="181">
        <v>2024</v>
      </c>
      <c r="S11" s="181">
        <v>40</v>
      </c>
      <c r="T11" s="182" t="s">
        <v>571</v>
      </c>
      <c r="U11" s="181">
        <v>19812</v>
      </c>
      <c r="V11" s="181">
        <v>2025</v>
      </c>
      <c r="AD11">
        <v>40</v>
      </c>
      <c r="AE11">
        <v>19527</v>
      </c>
      <c r="AF11">
        <v>19675</v>
      </c>
      <c r="AG11">
        <v>19812</v>
      </c>
      <c r="AH11">
        <v>59014</v>
      </c>
    </row>
    <row r="12" spans="1:34" ht="45">
      <c r="A12">
        <v>42</v>
      </c>
      <c r="B12" t="s">
        <v>26</v>
      </c>
      <c r="C12">
        <f t="shared" si="0"/>
        <v>28246</v>
      </c>
      <c r="F12" t="b">
        <f t="shared" si="1"/>
        <v>1</v>
      </c>
      <c r="G12" s="181">
        <v>42</v>
      </c>
      <c r="H12" s="182" t="s">
        <v>576</v>
      </c>
      <c r="I12" s="181">
        <v>27831</v>
      </c>
      <c r="J12" s="181">
        <v>2023</v>
      </c>
      <c r="M12" s="181">
        <v>42</v>
      </c>
      <c r="N12" s="182" t="s">
        <v>576</v>
      </c>
      <c r="O12" s="181">
        <v>28049</v>
      </c>
      <c r="P12" s="181">
        <v>2024</v>
      </c>
      <c r="S12" s="181">
        <v>42</v>
      </c>
      <c r="T12" s="182" t="s">
        <v>576</v>
      </c>
      <c r="U12" s="181">
        <v>28246</v>
      </c>
      <c r="V12" s="181">
        <v>2025</v>
      </c>
      <c r="AD12">
        <v>42</v>
      </c>
      <c r="AE12">
        <v>27831</v>
      </c>
      <c r="AF12">
        <v>28049</v>
      </c>
      <c r="AG12">
        <v>28246</v>
      </c>
      <c r="AH12">
        <v>84126</v>
      </c>
    </row>
    <row r="13" spans="1:34" ht="15">
      <c r="A13">
        <v>44</v>
      </c>
      <c r="B13" t="s">
        <v>30</v>
      </c>
      <c r="C13">
        <f t="shared" si="0"/>
        <v>7537</v>
      </c>
      <c r="F13" t="b">
        <f t="shared" si="1"/>
        <v>1</v>
      </c>
      <c r="G13" s="181">
        <v>44</v>
      </c>
      <c r="H13" s="182" t="s">
        <v>577</v>
      </c>
      <c r="I13" s="181">
        <v>7433</v>
      </c>
      <c r="J13" s="181">
        <v>2023</v>
      </c>
      <c r="M13" s="181">
        <v>44</v>
      </c>
      <c r="N13" s="182" t="s">
        <v>577</v>
      </c>
      <c r="O13" s="181">
        <v>7483</v>
      </c>
      <c r="P13" s="181">
        <v>2024</v>
      </c>
      <c r="S13" s="181">
        <v>44</v>
      </c>
      <c r="T13" s="182" t="s">
        <v>577</v>
      </c>
      <c r="U13" s="181">
        <v>7537</v>
      </c>
      <c r="V13" s="181">
        <v>2025</v>
      </c>
      <c r="AD13">
        <v>44</v>
      </c>
      <c r="AE13">
        <v>7433</v>
      </c>
      <c r="AF13">
        <v>7483</v>
      </c>
      <c r="AG13">
        <v>7537</v>
      </c>
      <c r="AH13">
        <v>22453</v>
      </c>
    </row>
    <row r="14" spans="1:34" ht="15">
      <c r="A14">
        <v>45</v>
      </c>
      <c r="B14" t="s">
        <v>32</v>
      </c>
      <c r="C14">
        <f t="shared" si="0"/>
        <v>132328</v>
      </c>
      <c r="F14" t="b">
        <f t="shared" si="1"/>
        <v>1</v>
      </c>
      <c r="G14" s="181">
        <v>45</v>
      </c>
      <c r="H14" s="182" t="s">
        <v>563</v>
      </c>
      <c r="I14" s="181">
        <v>130362</v>
      </c>
      <c r="J14" s="181">
        <v>2023</v>
      </c>
      <c r="M14" s="181">
        <v>45</v>
      </c>
      <c r="N14" s="182" t="s">
        <v>563</v>
      </c>
      <c r="O14" s="181">
        <v>131422</v>
      </c>
      <c r="P14" s="181">
        <v>2024</v>
      </c>
      <c r="S14" s="181">
        <v>45</v>
      </c>
      <c r="T14" s="182" t="s">
        <v>563</v>
      </c>
      <c r="U14" s="181">
        <v>132328</v>
      </c>
      <c r="V14" s="181">
        <v>2025</v>
      </c>
      <c r="AD14">
        <v>45</v>
      </c>
      <c r="AE14">
        <v>130362</v>
      </c>
      <c r="AF14">
        <v>131422</v>
      </c>
      <c r="AG14">
        <v>132328</v>
      </c>
      <c r="AH14">
        <v>394112</v>
      </c>
    </row>
    <row r="15" spans="1:34" ht="15">
      <c r="A15">
        <v>51</v>
      </c>
      <c r="B15" t="s">
        <v>35</v>
      </c>
      <c r="C15">
        <f t="shared" si="0"/>
        <v>32478</v>
      </c>
      <c r="F15" t="b">
        <f t="shared" si="1"/>
        <v>1</v>
      </c>
      <c r="G15" s="181">
        <v>51</v>
      </c>
      <c r="H15" s="182" t="s">
        <v>372</v>
      </c>
      <c r="I15" s="181">
        <v>31853</v>
      </c>
      <c r="J15" s="181">
        <v>2023</v>
      </c>
      <c r="M15" s="181">
        <v>51</v>
      </c>
      <c r="N15" s="182" t="s">
        <v>372</v>
      </c>
      <c r="O15" s="181">
        <v>32192</v>
      </c>
      <c r="P15" s="181">
        <v>2024</v>
      </c>
      <c r="S15" s="181">
        <v>51</v>
      </c>
      <c r="T15" s="182" t="s">
        <v>372</v>
      </c>
      <c r="U15" s="181">
        <v>32478</v>
      </c>
      <c r="V15" s="181">
        <v>2025</v>
      </c>
      <c r="AD15">
        <v>51</v>
      </c>
      <c r="AE15">
        <v>31853</v>
      </c>
      <c r="AF15">
        <v>32192</v>
      </c>
      <c r="AG15">
        <v>32478</v>
      </c>
      <c r="AH15">
        <v>96523</v>
      </c>
    </row>
    <row r="16" spans="1:34" ht="15">
      <c r="A16">
        <v>55</v>
      </c>
      <c r="B16" t="s">
        <v>37</v>
      </c>
      <c r="C16">
        <f t="shared" si="0"/>
        <v>8075</v>
      </c>
      <c r="F16" t="b">
        <f t="shared" si="1"/>
        <v>1</v>
      </c>
      <c r="G16" s="181">
        <v>55</v>
      </c>
      <c r="H16" s="182" t="s">
        <v>373</v>
      </c>
      <c r="I16" s="181">
        <v>7975</v>
      </c>
      <c r="J16" s="181">
        <v>2023</v>
      </c>
      <c r="M16" s="181">
        <v>55</v>
      </c>
      <c r="N16" s="182" t="s">
        <v>373</v>
      </c>
      <c r="O16" s="181">
        <v>8024</v>
      </c>
      <c r="P16" s="181">
        <v>2024</v>
      </c>
      <c r="S16" s="181">
        <v>55</v>
      </c>
      <c r="T16" s="182" t="s">
        <v>373</v>
      </c>
      <c r="U16" s="181">
        <v>8075</v>
      </c>
      <c r="V16" s="181">
        <v>2025</v>
      </c>
      <c r="AD16">
        <v>55</v>
      </c>
      <c r="AE16">
        <v>7975</v>
      </c>
      <c r="AF16">
        <v>8024</v>
      </c>
      <c r="AG16">
        <v>8075</v>
      </c>
      <c r="AH16">
        <v>24074</v>
      </c>
    </row>
    <row r="17" spans="1:34" ht="15">
      <c r="A17">
        <v>59</v>
      </c>
      <c r="B17" t="s">
        <v>39</v>
      </c>
      <c r="C17">
        <f t="shared" si="0"/>
        <v>5450</v>
      </c>
      <c r="F17" t="b">
        <f t="shared" si="1"/>
        <v>1</v>
      </c>
      <c r="G17" s="181">
        <v>59</v>
      </c>
      <c r="H17" s="182" t="s">
        <v>374</v>
      </c>
      <c r="I17" s="181">
        <v>5358</v>
      </c>
      <c r="J17" s="181">
        <v>2023</v>
      </c>
      <c r="M17" s="181">
        <v>59</v>
      </c>
      <c r="N17" s="182" t="s">
        <v>374</v>
      </c>
      <c r="O17" s="181">
        <v>5404</v>
      </c>
      <c r="P17" s="181">
        <v>2024</v>
      </c>
      <c r="S17" s="181">
        <v>59</v>
      </c>
      <c r="T17" s="182" t="s">
        <v>374</v>
      </c>
      <c r="U17" s="181">
        <v>5450</v>
      </c>
      <c r="V17" s="181">
        <v>2025</v>
      </c>
      <c r="AD17">
        <v>59</v>
      </c>
      <c r="AE17">
        <v>5358</v>
      </c>
      <c r="AF17">
        <v>5404</v>
      </c>
      <c r="AG17">
        <v>5450</v>
      </c>
      <c r="AH17">
        <v>16212</v>
      </c>
    </row>
    <row r="18" spans="1:34" ht="15">
      <c r="A18">
        <v>79</v>
      </c>
      <c r="B18" t="s">
        <v>41</v>
      </c>
      <c r="C18">
        <f t="shared" si="0"/>
        <v>56505</v>
      </c>
      <c r="F18" t="b">
        <f t="shared" si="1"/>
        <v>1</v>
      </c>
      <c r="G18" s="181">
        <v>79</v>
      </c>
      <c r="H18" s="182" t="s">
        <v>375</v>
      </c>
      <c r="I18" s="181">
        <v>55649</v>
      </c>
      <c r="J18" s="181">
        <v>2023</v>
      </c>
      <c r="M18" s="181">
        <v>79</v>
      </c>
      <c r="N18" s="182" t="s">
        <v>375</v>
      </c>
      <c r="O18" s="181">
        <v>56103</v>
      </c>
      <c r="P18" s="181">
        <v>2024</v>
      </c>
      <c r="S18" s="181">
        <v>79</v>
      </c>
      <c r="T18" s="182" t="s">
        <v>375</v>
      </c>
      <c r="U18" s="181">
        <v>56505</v>
      </c>
      <c r="V18" s="181">
        <v>2025</v>
      </c>
      <c r="AD18">
        <v>79</v>
      </c>
      <c r="AE18">
        <v>55649</v>
      </c>
      <c r="AF18">
        <v>56103</v>
      </c>
      <c r="AG18">
        <v>56505</v>
      </c>
      <c r="AH18">
        <v>168257</v>
      </c>
    </row>
    <row r="19" spans="1:34" ht="15">
      <c r="A19">
        <v>86</v>
      </c>
      <c r="B19" t="s">
        <v>43</v>
      </c>
      <c r="C19">
        <f t="shared" si="0"/>
        <v>6436</v>
      </c>
      <c r="F19" t="b">
        <f t="shared" si="1"/>
        <v>1</v>
      </c>
      <c r="G19" s="181">
        <v>86</v>
      </c>
      <c r="H19" s="182" t="s">
        <v>376</v>
      </c>
      <c r="I19" s="181">
        <v>6356</v>
      </c>
      <c r="J19" s="181">
        <v>2023</v>
      </c>
      <c r="M19" s="181">
        <v>86</v>
      </c>
      <c r="N19" s="182" t="s">
        <v>376</v>
      </c>
      <c r="O19" s="181">
        <v>6405</v>
      </c>
      <c r="P19" s="181">
        <v>2024</v>
      </c>
      <c r="S19" s="181">
        <v>86</v>
      </c>
      <c r="T19" s="182" t="s">
        <v>376</v>
      </c>
      <c r="U19" s="181">
        <v>6436</v>
      </c>
      <c r="V19" s="181">
        <v>2025</v>
      </c>
      <c r="AD19">
        <v>86</v>
      </c>
      <c r="AE19">
        <v>6356</v>
      </c>
      <c r="AF19">
        <v>6405</v>
      </c>
      <c r="AG19">
        <v>6436</v>
      </c>
      <c r="AH19">
        <v>19197</v>
      </c>
    </row>
    <row r="20" spans="1:34" ht="15">
      <c r="A20">
        <v>88</v>
      </c>
      <c r="B20" t="s">
        <v>45</v>
      </c>
      <c r="C20">
        <f t="shared" si="0"/>
        <v>570329</v>
      </c>
      <c r="F20" t="b">
        <f t="shared" si="1"/>
        <v>1</v>
      </c>
      <c r="G20" s="181">
        <v>88</v>
      </c>
      <c r="H20" s="182" t="s">
        <v>377</v>
      </c>
      <c r="I20" s="181">
        <v>561955</v>
      </c>
      <c r="J20" s="181">
        <v>2023</v>
      </c>
      <c r="M20" s="181">
        <v>88</v>
      </c>
      <c r="N20" s="182" t="s">
        <v>377</v>
      </c>
      <c r="O20" s="181">
        <v>566456</v>
      </c>
      <c r="P20" s="181">
        <v>2024</v>
      </c>
      <c r="S20" s="181">
        <v>88</v>
      </c>
      <c r="T20" s="182" t="s">
        <v>377</v>
      </c>
      <c r="U20" s="181">
        <v>570329</v>
      </c>
      <c r="V20" s="181">
        <v>2025</v>
      </c>
      <c r="AD20">
        <v>88</v>
      </c>
      <c r="AE20">
        <v>561955</v>
      </c>
      <c r="AF20">
        <v>566456</v>
      </c>
      <c r="AG20">
        <v>570329</v>
      </c>
      <c r="AH20">
        <v>1698740</v>
      </c>
    </row>
    <row r="21" spans="1:34" ht="15">
      <c r="A21">
        <v>91</v>
      </c>
      <c r="B21" t="s">
        <v>47</v>
      </c>
      <c r="C21">
        <f t="shared" si="0"/>
        <v>10985</v>
      </c>
      <c r="F21" t="b">
        <f t="shared" si="1"/>
        <v>1</v>
      </c>
      <c r="G21" s="181">
        <v>91</v>
      </c>
      <c r="H21" s="182" t="s">
        <v>378</v>
      </c>
      <c r="I21" s="181">
        <v>10808</v>
      </c>
      <c r="J21" s="181">
        <v>2023</v>
      </c>
      <c r="M21" s="181">
        <v>91</v>
      </c>
      <c r="N21" s="182" t="s">
        <v>378</v>
      </c>
      <c r="O21" s="181">
        <v>10892</v>
      </c>
      <c r="P21" s="181">
        <v>2024</v>
      </c>
      <c r="S21" s="181">
        <v>91</v>
      </c>
      <c r="T21" s="182" t="s">
        <v>378</v>
      </c>
      <c r="U21" s="181">
        <v>10985</v>
      </c>
      <c r="V21" s="181">
        <v>2025</v>
      </c>
      <c r="AD21">
        <v>91</v>
      </c>
      <c r="AE21">
        <v>10808</v>
      </c>
      <c r="AF21">
        <v>10892</v>
      </c>
      <c r="AG21">
        <v>10985</v>
      </c>
      <c r="AH21">
        <v>32685</v>
      </c>
    </row>
    <row r="22" spans="1:34" ht="15">
      <c r="A22">
        <v>93</v>
      </c>
      <c r="B22" t="s">
        <v>49</v>
      </c>
      <c r="C22">
        <f t="shared" si="0"/>
        <v>16722</v>
      </c>
      <c r="F22" t="b">
        <f t="shared" si="1"/>
        <v>1</v>
      </c>
      <c r="G22" s="181">
        <v>93</v>
      </c>
      <c r="H22" s="182" t="s">
        <v>379</v>
      </c>
      <c r="I22" s="181">
        <v>16485</v>
      </c>
      <c r="J22" s="181">
        <v>2023</v>
      </c>
      <c r="M22" s="181">
        <v>93</v>
      </c>
      <c r="N22" s="182" t="s">
        <v>379</v>
      </c>
      <c r="O22" s="181">
        <v>16604</v>
      </c>
      <c r="P22" s="181">
        <v>2024</v>
      </c>
      <c r="S22" s="181">
        <v>93</v>
      </c>
      <c r="T22" s="182" t="s">
        <v>379</v>
      </c>
      <c r="U22" s="181">
        <v>16722</v>
      </c>
      <c r="V22" s="181">
        <v>2025</v>
      </c>
      <c r="AD22">
        <v>93</v>
      </c>
      <c r="AE22">
        <v>16485</v>
      </c>
      <c r="AF22">
        <v>16604</v>
      </c>
      <c r="AG22">
        <v>16722</v>
      </c>
      <c r="AH22">
        <v>49811</v>
      </c>
    </row>
    <row r="23" spans="1:34" ht="30">
      <c r="A23">
        <v>101</v>
      </c>
      <c r="B23" t="s">
        <v>51</v>
      </c>
      <c r="C23">
        <f t="shared" si="0"/>
        <v>27884</v>
      </c>
      <c r="F23" t="b">
        <f t="shared" si="1"/>
        <v>1</v>
      </c>
      <c r="G23" s="181">
        <v>101</v>
      </c>
      <c r="H23" s="182" t="s">
        <v>598</v>
      </c>
      <c r="I23" s="181">
        <v>27458</v>
      </c>
      <c r="J23" s="181">
        <v>2023</v>
      </c>
      <c r="M23" s="181">
        <v>101</v>
      </c>
      <c r="N23" s="182" t="s">
        <v>598</v>
      </c>
      <c r="O23" s="181">
        <v>27711</v>
      </c>
      <c r="P23" s="181">
        <v>2024</v>
      </c>
      <c r="S23" s="181">
        <v>101</v>
      </c>
      <c r="T23" s="182" t="s">
        <v>598</v>
      </c>
      <c r="U23" s="181">
        <v>27884</v>
      </c>
      <c r="V23" s="181">
        <v>2025</v>
      </c>
      <c r="AD23">
        <v>101</v>
      </c>
      <c r="AE23">
        <v>27458</v>
      </c>
      <c r="AF23">
        <v>27711</v>
      </c>
      <c r="AG23">
        <v>27884</v>
      </c>
      <c r="AH23">
        <v>83053</v>
      </c>
    </row>
    <row r="24" spans="1:34" ht="15">
      <c r="A24">
        <v>107</v>
      </c>
      <c r="B24" t="s">
        <v>53</v>
      </c>
      <c r="C24">
        <f t="shared" si="0"/>
        <v>8599</v>
      </c>
      <c r="F24" t="b">
        <f t="shared" si="1"/>
        <v>1</v>
      </c>
      <c r="G24" s="181">
        <v>107</v>
      </c>
      <c r="H24" s="182" t="s">
        <v>381</v>
      </c>
      <c r="I24" s="181">
        <v>8473</v>
      </c>
      <c r="J24" s="181">
        <v>2023</v>
      </c>
      <c r="M24" s="181">
        <v>107</v>
      </c>
      <c r="N24" s="182" t="s">
        <v>381</v>
      </c>
      <c r="O24" s="181">
        <v>8523</v>
      </c>
      <c r="P24" s="181">
        <v>2024</v>
      </c>
      <c r="S24" s="181">
        <v>107</v>
      </c>
      <c r="T24" s="182" t="s">
        <v>381</v>
      </c>
      <c r="U24" s="181">
        <v>8599</v>
      </c>
      <c r="V24" s="181">
        <v>2025</v>
      </c>
      <c r="AD24">
        <v>107</v>
      </c>
      <c r="AE24">
        <v>8473</v>
      </c>
      <c r="AF24">
        <v>8523</v>
      </c>
      <c r="AG24">
        <v>8599</v>
      </c>
      <c r="AH24">
        <v>25595</v>
      </c>
    </row>
    <row r="25" spans="1:34" ht="15">
      <c r="A25">
        <v>113</v>
      </c>
      <c r="B25" t="s">
        <v>55</v>
      </c>
      <c r="C25">
        <f t="shared" si="0"/>
        <v>10105</v>
      </c>
      <c r="F25" t="b">
        <f t="shared" si="1"/>
        <v>1</v>
      </c>
      <c r="G25" s="181">
        <v>113</v>
      </c>
      <c r="H25" s="182" t="s">
        <v>578</v>
      </c>
      <c r="I25" s="181">
        <v>9925</v>
      </c>
      <c r="J25" s="181">
        <v>2023</v>
      </c>
      <c r="M25" s="181">
        <v>113</v>
      </c>
      <c r="N25" s="182" t="s">
        <v>578</v>
      </c>
      <c r="O25" s="181">
        <v>10017</v>
      </c>
      <c r="P25" s="181">
        <v>2024</v>
      </c>
      <c r="S25" s="181">
        <v>113</v>
      </c>
      <c r="T25" s="182" t="s">
        <v>578</v>
      </c>
      <c r="U25" s="181">
        <v>10105</v>
      </c>
      <c r="V25" s="181">
        <v>2025</v>
      </c>
      <c r="AD25">
        <v>113</v>
      </c>
      <c r="AE25">
        <v>9925</v>
      </c>
      <c r="AF25">
        <v>10017</v>
      </c>
      <c r="AG25">
        <v>10105</v>
      </c>
      <c r="AH25">
        <v>30047</v>
      </c>
    </row>
    <row r="26" spans="1:34" ht="15">
      <c r="A26">
        <v>120</v>
      </c>
      <c r="B26" t="s">
        <v>57</v>
      </c>
      <c r="C26">
        <f t="shared" si="0"/>
        <v>31368</v>
      </c>
      <c r="F26" t="b">
        <f t="shared" si="1"/>
        <v>1</v>
      </c>
      <c r="G26" s="181">
        <v>120</v>
      </c>
      <c r="H26" s="182" t="s">
        <v>560</v>
      </c>
      <c r="I26" s="181">
        <v>30925</v>
      </c>
      <c r="J26" s="181">
        <v>2023</v>
      </c>
      <c r="M26" s="181">
        <v>120</v>
      </c>
      <c r="N26" s="182" t="s">
        <v>560</v>
      </c>
      <c r="O26" s="181">
        <v>31160</v>
      </c>
      <c r="P26" s="181">
        <v>2024</v>
      </c>
      <c r="S26" s="181">
        <v>120</v>
      </c>
      <c r="T26" s="182" t="s">
        <v>560</v>
      </c>
      <c r="U26" s="181">
        <v>31368</v>
      </c>
      <c r="V26" s="181">
        <v>2025</v>
      </c>
      <c r="AD26">
        <v>120</v>
      </c>
      <c r="AE26">
        <v>30925</v>
      </c>
      <c r="AF26">
        <v>31160</v>
      </c>
      <c r="AG26">
        <v>31368</v>
      </c>
      <c r="AH26">
        <v>93453</v>
      </c>
    </row>
    <row r="27" spans="1:34" ht="15">
      <c r="A27">
        <v>125</v>
      </c>
      <c r="B27" t="s">
        <v>59</v>
      </c>
      <c r="C27">
        <f t="shared" si="0"/>
        <v>8938</v>
      </c>
      <c r="F27" t="b">
        <f t="shared" si="1"/>
        <v>1</v>
      </c>
      <c r="G27" s="181">
        <v>125</v>
      </c>
      <c r="H27" s="182" t="s">
        <v>384</v>
      </c>
      <c r="I27" s="181">
        <v>8798</v>
      </c>
      <c r="J27" s="181">
        <v>2023</v>
      </c>
      <c r="M27" s="181">
        <v>125</v>
      </c>
      <c r="N27" s="182" t="s">
        <v>384</v>
      </c>
      <c r="O27" s="181">
        <v>8870</v>
      </c>
      <c r="P27" s="181">
        <v>2024</v>
      </c>
      <c r="S27" s="181">
        <v>125</v>
      </c>
      <c r="T27" s="182" t="s">
        <v>384</v>
      </c>
      <c r="U27" s="181">
        <v>8938</v>
      </c>
      <c r="V27" s="181">
        <v>2025</v>
      </c>
      <c r="AD27">
        <v>125</v>
      </c>
      <c r="AE27">
        <v>8798</v>
      </c>
      <c r="AF27">
        <v>8870</v>
      </c>
      <c r="AG27">
        <v>8938</v>
      </c>
      <c r="AH27">
        <v>26606</v>
      </c>
    </row>
    <row r="28" spans="1:34" ht="15">
      <c r="A28">
        <v>129</v>
      </c>
      <c r="B28" t="s">
        <v>61</v>
      </c>
      <c r="C28">
        <f t="shared" si="0"/>
        <v>86667</v>
      </c>
      <c r="F28" t="b">
        <f t="shared" si="1"/>
        <v>1</v>
      </c>
      <c r="G28" s="181">
        <v>129</v>
      </c>
      <c r="H28" s="182" t="s">
        <v>385</v>
      </c>
      <c r="I28" s="181">
        <v>85385</v>
      </c>
      <c r="J28" s="181">
        <v>2023</v>
      </c>
      <c r="M28" s="181">
        <v>129</v>
      </c>
      <c r="N28" s="182" t="s">
        <v>385</v>
      </c>
      <c r="O28" s="181">
        <v>86081</v>
      </c>
      <c r="P28" s="181">
        <v>2024</v>
      </c>
      <c r="S28" s="181">
        <v>129</v>
      </c>
      <c r="T28" s="182" t="s">
        <v>385</v>
      </c>
      <c r="U28" s="181">
        <v>86667</v>
      </c>
      <c r="V28" s="181">
        <v>2025</v>
      </c>
      <c r="AD28">
        <v>129</v>
      </c>
      <c r="AE28">
        <v>85385</v>
      </c>
      <c r="AF28">
        <v>86081</v>
      </c>
      <c r="AG28">
        <v>86667</v>
      </c>
      <c r="AH28">
        <v>258133</v>
      </c>
    </row>
    <row r="29" spans="1:34" ht="30">
      <c r="A29">
        <v>134</v>
      </c>
      <c r="B29" t="s">
        <v>63</v>
      </c>
      <c r="C29">
        <f t="shared" si="0"/>
        <v>9839</v>
      </c>
      <c r="F29" t="b">
        <f t="shared" si="1"/>
        <v>1</v>
      </c>
      <c r="G29" s="181">
        <v>134</v>
      </c>
      <c r="H29" s="182" t="s">
        <v>386</v>
      </c>
      <c r="I29" s="181">
        <v>9671</v>
      </c>
      <c r="J29" s="181">
        <v>2023</v>
      </c>
      <c r="M29" s="181">
        <v>134</v>
      </c>
      <c r="N29" s="182" t="s">
        <v>386</v>
      </c>
      <c r="O29" s="181">
        <v>9755</v>
      </c>
      <c r="P29" s="181">
        <v>2024</v>
      </c>
      <c r="S29" s="181">
        <v>134</v>
      </c>
      <c r="T29" s="182" t="s">
        <v>386</v>
      </c>
      <c r="U29" s="181">
        <v>9839</v>
      </c>
      <c r="V29" s="181">
        <v>2025</v>
      </c>
      <c r="AD29">
        <v>134</v>
      </c>
      <c r="AE29">
        <v>9671</v>
      </c>
      <c r="AF29">
        <v>9755</v>
      </c>
      <c r="AG29">
        <v>9839</v>
      </c>
      <c r="AH29">
        <v>29265</v>
      </c>
    </row>
    <row r="30" spans="1:34" ht="30">
      <c r="A30">
        <v>138</v>
      </c>
      <c r="B30" t="s">
        <v>65</v>
      </c>
      <c r="C30">
        <f t="shared" si="0"/>
        <v>16487</v>
      </c>
      <c r="F30" t="b">
        <f t="shared" si="1"/>
        <v>1</v>
      </c>
      <c r="G30" s="181">
        <v>138</v>
      </c>
      <c r="H30" s="182" t="s">
        <v>387</v>
      </c>
      <c r="I30" s="181">
        <v>16256</v>
      </c>
      <c r="J30" s="181">
        <v>2023</v>
      </c>
      <c r="M30" s="181">
        <v>138</v>
      </c>
      <c r="N30" s="182" t="s">
        <v>387</v>
      </c>
      <c r="O30" s="181">
        <v>16371</v>
      </c>
      <c r="P30" s="181">
        <v>2024</v>
      </c>
      <c r="S30" s="181">
        <v>138</v>
      </c>
      <c r="T30" s="182" t="s">
        <v>387</v>
      </c>
      <c r="U30" s="181">
        <v>16487</v>
      </c>
      <c r="V30" s="181">
        <v>2025</v>
      </c>
      <c r="AD30">
        <v>138</v>
      </c>
      <c r="AE30">
        <v>16256</v>
      </c>
      <c r="AF30">
        <v>16371</v>
      </c>
      <c r="AG30">
        <v>16487</v>
      </c>
      <c r="AH30">
        <v>49114</v>
      </c>
    </row>
    <row r="31" spans="1:34" ht="15">
      <c r="A31">
        <v>142</v>
      </c>
      <c r="B31" t="s">
        <v>67</v>
      </c>
      <c r="C31">
        <f t="shared" si="0"/>
        <v>4850</v>
      </c>
      <c r="F31" t="b">
        <f t="shared" si="1"/>
        <v>1</v>
      </c>
      <c r="G31" s="181">
        <v>142</v>
      </c>
      <c r="H31" s="182" t="s">
        <v>553</v>
      </c>
      <c r="I31" s="181">
        <v>4781</v>
      </c>
      <c r="J31" s="181">
        <v>2023</v>
      </c>
      <c r="M31" s="181">
        <v>142</v>
      </c>
      <c r="N31" s="182" t="s">
        <v>553</v>
      </c>
      <c r="O31" s="181">
        <v>4824</v>
      </c>
      <c r="P31" s="181">
        <v>2024</v>
      </c>
      <c r="S31" s="181">
        <v>142</v>
      </c>
      <c r="T31" s="182" t="s">
        <v>553</v>
      </c>
      <c r="U31" s="181">
        <v>4850</v>
      </c>
      <c r="V31" s="181">
        <v>2025</v>
      </c>
      <c r="AD31">
        <v>142</v>
      </c>
      <c r="AE31">
        <v>4781</v>
      </c>
      <c r="AF31">
        <v>4824</v>
      </c>
      <c r="AG31">
        <v>4850</v>
      </c>
      <c r="AH31">
        <v>14455</v>
      </c>
    </row>
    <row r="32" spans="1:34" ht="30">
      <c r="A32">
        <v>145</v>
      </c>
      <c r="B32" t="s">
        <v>69</v>
      </c>
      <c r="C32">
        <f t="shared" si="0"/>
        <v>4973</v>
      </c>
      <c r="F32" t="b">
        <f t="shared" si="1"/>
        <v>1</v>
      </c>
      <c r="G32" s="181">
        <v>145</v>
      </c>
      <c r="H32" s="182" t="s">
        <v>389</v>
      </c>
      <c r="I32" s="181">
        <v>4907</v>
      </c>
      <c r="J32" s="181">
        <v>2023</v>
      </c>
      <c r="M32" s="181">
        <v>145</v>
      </c>
      <c r="N32" s="182" t="s">
        <v>389</v>
      </c>
      <c r="O32" s="181">
        <v>4951</v>
      </c>
      <c r="P32" s="181">
        <v>2024</v>
      </c>
      <c r="S32" s="181">
        <v>145</v>
      </c>
      <c r="T32" s="182" t="s">
        <v>389</v>
      </c>
      <c r="U32" s="181">
        <v>4973</v>
      </c>
      <c r="V32" s="181">
        <v>2025</v>
      </c>
      <c r="AD32">
        <v>145</v>
      </c>
      <c r="AE32">
        <v>4907</v>
      </c>
      <c r="AF32">
        <v>4951</v>
      </c>
      <c r="AG32">
        <v>4973</v>
      </c>
      <c r="AH32">
        <v>14831</v>
      </c>
    </row>
    <row r="33" spans="1:34" ht="15">
      <c r="A33">
        <v>147</v>
      </c>
      <c r="B33" t="s">
        <v>71</v>
      </c>
      <c r="C33">
        <f t="shared" si="0"/>
        <v>52540</v>
      </c>
      <c r="F33" t="b">
        <f t="shared" si="1"/>
        <v>1</v>
      </c>
      <c r="G33" s="181">
        <v>147</v>
      </c>
      <c r="H33" s="182" t="s">
        <v>390</v>
      </c>
      <c r="I33" s="181">
        <v>51777</v>
      </c>
      <c r="J33" s="181">
        <v>2023</v>
      </c>
      <c r="M33" s="181">
        <v>147</v>
      </c>
      <c r="N33" s="182" t="s">
        <v>390</v>
      </c>
      <c r="O33" s="181">
        <v>52184</v>
      </c>
      <c r="P33" s="181">
        <v>2024</v>
      </c>
      <c r="S33" s="181">
        <v>147</v>
      </c>
      <c r="T33" s="182" t="s">
        <v>390</v>
      </c>
      <c r="U33" s="181">
        <v>52540</v>
      </c>
      <c r="V33" s="181">
        <v>2025</v>
      </c>
      <c r="AD33">
        <v>147</v>
      </c>
      <c r="AE33">
        <v>51777</v>
      </c>
      <c r="AF33">
        <v>52184</v>
      </c>
      <c r="AG33">
        <v>52540</v>
      </c>
      <c r="AH33">
        <v>156501</v>
      </c>
    </row>
    <row r="34" spans="1:34" ht="30">
      <c r="A34">
        <v>148</v>
      </c>
      <c r="B34" t="s">
        <v>73</v>
      </c>
      <c r="C34">
        <f t="shared" si="0"/>
        <v>64717</v>
      </c>
      <c r="F34" t="b">
        <f t="shared" si="1"/>
        <v>1</v>
      </c>
      <c r="G34" s="181">
        <v>148</v>
      </c>
      <c r="H34" s="182" t="s">
        <v>391</v>
      </c>
      <c r="I34" s="181">
        <v>63761</v>
      </c>
      <c r="J34" s="181">
        <v>2023</v>
      </c>
      <c r="M34" s="181">
        <v>148</v>
      </c>
      <c r="N34" s="182" t="s">
        <v>391</v>
      </c>
      <c r="O34" s="181">
        <v>64265</v>
      </c>
      <c r="P34" s="181">
        <v>2024</v>
      </c>
      <c r="S34" s="181">
        <v>148</v>
      </c>
      <c r="T34" s="182" t="s">
        <v>391</v>
      </c>
      <c r="U34" s="181">
        <v>64717</v>
      </c>
      <c r="V34" s="181">
        <v>2025</v>
      </c>
      <c r="AD34">
        <v>148</v>
      </c>
      <c r="AE34">
        <v>63761</v>
      </c>
      <c r="AF34">
        <v>64265</v>
      </c>
      <c r="AG34">
        <v>64717</v>
      </c>
      <c r="AH34">
        <v>192743</v>
      </c>
    </row>
    <row r="35" spans="1:34" ht="15">
      <c r="A35">
        <v>150</v>
      </c>
      <c r="B35" t="s">
        <v>75</v>
      </c>
      <c r="C35">
        <f t="shared" si="0"/>
        <v>4242</v>
      </c>
      <c r="F35" t="b">
        <f t="shared" si="1"/>
        <v>1</v>
      </c>
      <c r="G35" s="181">
        <v>150</v>
      </c>
      <c r="H35" s="182" t="s">
        <v>392</v>
      </c>
      <c r="I35" s="181">
        <v>4174</v>
      </c>
      <c r="J35" s="181">
        <v>2023</v>
      </c>
      <c r="M35" s="181">
        <v>150</v>
      </c>
      <c r="N35" s="182" t="s">
        <v>392</v>
      </c>
      <c r="O35" s="181">
        <v>4219</v>
      </c>
      <c r="P35" s="181">
        <v>2024</v>
      </c>
      <c r="S35" s="181">
        <v>150</v>
      </c>
      <c r="T35" s="182" t="s">
        <v>392</v>
      </c>
      <c r="U35" s="181">
        <v>4242</v>
      </c>
      <c r="V35" s="181">
        <v>2025</v>
      </c>
      <c r="AD35">
        <v>150</v>
      </c>
      <c r="AE35">
        <v>4174</v>
      </c>
      <c r="AF35">
        <v>4219</v>
      </c>
      <c r="AG35">
        <v>4242</v>
      </c>
      <c r="AH35">
        <v>12635</v>
      </c>
    </row>
    <row r="36" spans="1:34" ht="15">
      <c r="A36">
        <v>154</v>
      </c>
      <c r="B36" t="s">
        <v>77</v>
      </c>
      <c r="C36">
        <f t="shared" si="0"/>
        <v>98488</v>
      </c>
      <c r="F36" t="b">
        <f t="shared" si="1"/>
        <v>1</v>
      </c>
      <c r="G36" s="181">
        <v>154</v>
      </c>
      <c r="H36" s="182" t="s">
        <v>393</v>
      </c>
      <c r="I36" s="181">
        <v>97025</v>
      </c>
      <c r="J36" s="181">
        <v>2023</v>
      </c>
      <c r="M36" s="181">
        <v>154</v>
      </c>
      <c r="N36" s="182" t="s">
        <v>393</v>
      </c>
      <c r="O36" s="181">
        <v>97803</v>
      </c>
      <c r="P36" s="181">
        <v>2024</v>
      </c>
      <c r="S36" s="181">
        <v>154</v>
      </c>
      <c r="T36" s="182" t="s">
        <v>393</v>
      </c>
      <c r="U36" s="181">
        <v>98488</v>
      </c>
      <c r="V36" s="181">
        <v>2025</v>
      </c>
      <c r="AD36">
        <v>154</v>
      </c>
      <c r="AE36">
        <v>97025</v>
      </c>
      <c r="AF36">
        <v>97803</v>
      </c>
      <c r="AG36">
        <v>98488</v>
      </c>
      <c r="AH36">
        <v>293316</v>
      </c>
    </row>
    <row r="37" spans="1:34" ht="30">
      <c r="A37">
        <v>172</v>
      </c>
      <c r="B37" t="s">
        <v>79</v>
      </c>
      <c r="C37">
        <f t="shared" si="0"/>
        <v>62675</v>
      </c>
      <c r="F37" t="b">
        <f t="shared" si="1"/>
        <v>1</v>
      </c>
      <c r="G37" s="181">
        <v>172</v>
      </c>
      <c r="H37" s="182" t="s">
        <v>564</v>
      </c>
      <c r="I37" s="181">
        <v>61741</v>
      </c>
      <c r="J37" s="181">
        <v>2023</v>
      </c>
      <c r="M37" s="181">
        <v>172</v>
      </c>
      <c r="N37" s="182" t="s">
        <v>564</v>
      </c>
      <c r="O37" s="181">
        <v>62235</v>
      </c>
      <c r="P37" s="181">
        <v>2024</v>
      </c>
      <c r="S37" s="181">
        <v>172</v>
      </c>
      <c r="T37" s="182" t="s">
        <v>564</v>
      </c>
      <c r="U37" s="181">
        <v>62675</v>
      </c>
      <c r="V37" s="181">
        <v>2025</v>
      </c>
      <c r="AD37">
        <v>172</v>
      </c>
      <c r="AE37">
        <v>61741</v>
      </c>
      <c r="AF37">
        <v>62235</v>
      </c>
      <c r="AG37">
        <v>62675</v>
      </c>
      <c r="AH37">
        <v>186651</v>
      </c>
    </row>
    <row r="38" spans="1:34" ht="15">
      <c r="A38">
        <v>190</v>
      </c>
      <c r="B38" t="s">
        <v>81</v>
      </c>
      <c r="C38">
        <f t="shared" si="0"/>
        <v>10495</v>
      </c>
      <c r="F38" t="b">
        <f t="shared" si="1"/>
        <v>1</v>
      </c>
      <c r="G38" s="181">
        <v>190</v>
      </c>
      <c r="H38" s="182" t="s">
        <v>395</v>
      </c>
      <c r="I38" s="181">
        <v>10326</v>
      </c>
      <c r="J38" s="181">
        <v>2023</v>
      </c>
      <c r="M38" s="181">
        <v>190</v>
      </c>
      <c r="N38" s="182" t="s">
        <v>395</v>
      </c>
      <c r="O38" s="181">
        <v>10422</v>
      </c>
      <c r="P38" s="181">
        <v>2024</v>
      </c>
      <c r="S38" s="181">
        <v>190</v>
      </c>
      <c r="T38" s="182" t="s">
        <v>395</v>
      </c>
      <c r="U38" s="181">
        <v>10495</v>
      </c>
      <c r="V38" s="181">
        <v>2025</v>
      </c>
      <c r="AD38">
        <v>190</v>
      </c>
      <c r="AE38">
        <v>10326</v>
      </c>
      <c r="AF38">
        <v>10422</v>
      </c>
      <c r="AG38">
        <v>10495</v>
      </c>
      <c r="AH38">
        <v>31243</v>
      </c>
    </row>
    <row r="39" spans="1:34" ht="15">
      <c r="A39">
        <v>197</v>
      </c>
      <c r="B39" t="s">
        <v>84</v>
      </c>
      <c r="C39">
        <f t="shared" si="0"/>
        <v>16686</v>
      </c>
      <c r="F39" t="b">
        <f t="shared" si="1"/>
        <v>1</v>
      </c>
      <c r="G39" s="181">
        <v>197</v>
      </c>
      <c r="H39" s="182" t="s">
        <v>589</v>
      </c>
      <c r="I39" s="181">
        <v>16390</v>
      </c>
      <c r="J39" s="181">
        <v>2023</v>
      </c>
      <c r="M39" s="181">
        <v>197</v>
      </c>
      <c r="N39" s="182" t="s">
        <v>589</v>
      </c>
      <c r="O39" s="181">
        <v>16551</v>
      </c>
      <c r="P39" s="181">
        <v>2024</v>
      </c>
      <c r="S39" s="181">
        <v>197</v>
      </c>
      <c r="T39" s="182" t="s">
        <v>589</v>
      </c>
      <c r="U39" s="181">
        <v>16686</v>
      </c>
      <c r="V39" s="181">
        <v>2025</v>
      </c>
      <c r="AD39">
        <v>197</v>
      </c>
      <c r="AE39">
        <v>16390</v>
      </c>
      <c r="AF39">
        <v>16551</v>
      </c>
      <c r="AG39">
        <v>16686</v>
      </c>
      <c r="AH39">
        <v>49627</v>
      </c>
    </row>
    <row r="40" spans="1:34" ht="30">
      <c r="A40">
        <v>206</v>
      </c>
      <c r="B40" t="s">
        <v>86</v>
      </c>
      <c r="C40">
        <f t="shared" si="0"/>
        <v>5093</v>
      </c>
      <c r="F40" t="b">
        <f t="shared" si="1"/>
        <v>1</v>
      </c>
      <c r="G40" s="181">
        <v>206</v>
      </c>
      <c r="H40" s="182" t="s">
        <v>590</v>
      </c>
      <c r="I40" s="181">
        <v>5020</v>
      </c>
      <c r="J40" s="181">
        <v>2023</v>
      </c>
      <c r="M40" s="181">
        <v>206</v>
      </c>
      <c r="N40" s="182" t="s">
        <v>590</v>
      </c>
      <c r="O40" s="181">
        <v>5049</v>
      </c>
      <c r="P40" s="181">
        <v>2024</v>
      </c>
      <c r="S40" s="181">
        <v>206</v>
      </c>
      <c r="T40" s="182" t="s">
        <v>590</v>
      </c>
      <c r="U40" s="181">
        <v>5093</v>
      </c>
      <c r="V40" s="181">
        <v>2025</v>
      </c>
      <c r="AD40">
        <v>206</v>
      </c>
      <c r="AE40">
        <v>5020</v>
      </c>
      <c r="AF40">
        <v>5049</v>
      </c>
      <c r="AG40">
        <v>5093</v>
      </c>
      <c r="AH40">
        <v>15162</v>
      </c>
    </row>
    <row r="41" spans="1:34" ht="30">
      <c r="A41">
        <v>209</v>
      </c>
      <c r="B41" t="s">
        <v>88</v>
      </c>
      <c r="C41">
        <f t="shared" si="0"/>
        <v>22905</v>
      </c>
      <c r="F41" t="b">
        <f t="shared" si="1"/>
        <v>1</v>
      </c>
      <c r="G41" s="181">
        <v>209</v>
      </c>
      <c r="H41" s="182" t="s">
        <v>398</v>
      </c>
      <c r="I41" s="181">
        <v>22540</v>
      </c>
      <c r="J41" s="181">
        <v>2023</v>
      </c>
      <c r="M41" s="181">
        <v>209</v>
      </c>
      <c r="N41" s="182" t="s">
        <v>398</v>
      </c>
      <c r="O41" s="181">
        <v>22737</v>
      </c>
      <c r="P41" s="181">
        <v>2024</v>
      </c>
      <c r="S41" s="181">
        <v>209</v>
      </c>
      <c r="T41" s="182" t="s">
        <v>398</v>
      </c>
      <c r="U41" s="181">
        <v>22905</v>
      </c>
      <c r="V41" s="181">
        <v>2025</v>
      </c>
      <c r="AD41">
        <v>209</v>
      </c>
      <c r="AE41">
        <v>22540</v>
      </c>
      <c r="AF41">
        <v>22737</v>
      </c>
      <c r="AG41">
        <v>22905</v>
      </c>
      <c r="AH41">
        <v>68182</v>
      </c>
    </row>
    <row r="42" spans="1:34" ht="30">
      <c r="A42">
        <v>212</v>
      </c>
      <c r="B42" t="s">
        <v>90</v>
      </c>
      <c r="C42">
        <f t="shared" si="0"/>
        <v>84787</v>
      </c>
      <c r="F42" t="b">
        <f t="shared" si="1"/>
        <v>1</v>
      </c>
      <c r="G42" s="181">
        <v>212</v>
      </c>
      <c r="H42" s="182" t="s">
        <v>399</v>
      </c>
      <c r="I42" s="181">
        <v>83559</v>
      </c>
      <c r="J42" s="181">
        <v>2023</v>
      </c>
      <c r="M42" s="181">
        <v>212</v>
      </c>
      <c r="N42" s="182" t="s">
        <v>399</v>
      </c>
      <c r="O42" s="181">
        <v>84209</v>
      </c>
      <c r="P42" s="181">
        <v>2024</v>
      </c>
      <c r="S42" s="181">
        <v>212</v>
      </c>
      <c r="T42" s="182" t="s">
        <v>399</v>
      </c>
      <c r="U42" s="181">
        <v>84787</v>
      </c>
      <c r="V42" s="181">
        <v>2025</v>
      </c>
      <c r="AD42">
        <v>212</v>
      </c>
      <c r="AE42">
        <v>83559</v>
      </c>
      <c r="AF42">
        <v>84209</v>
      </c>
      <c r="AG42">
        <v>84787</v>
      </c>
      <c r="AH42">
        <v>252555</v>
      </c>
    </row>
    <row r="43" spans="1:34" ht="15">
      <c r="A43">
        <v>234</v>
      </c>
      <c r="B43" t="s">
        <v>92</v>
      </c>
      <c r="C43">
        <f t="shared" si="0"/>
        <v>24765</v>
      </c>
      <c r="F43" t="b">
        <f t="shared" si="1"/>
        <v>1</v>
      </c>
      <c r="G43" s="181">
        <v>234</v>
      </c>
      <c r="H43" s="182" t="s">
        <v>400</v>
      </c>
      <c r="I43" s="181">
        <v>24377</v>
      </c>
      <c r="J43" s="181">
        <v>2023</v>
      </c>
      <c r="M43" s="181">
        <v>234</v>
      </c>
      <c r="N43" s="182" t="s">
        <v>400</v>
      </c>
      <c r="O43" s="181">
        <v>24586</v>
      </c>
      <c r="P43" s="181">
        <v>2024</v>
      </c>
      <c r="S43" s="181">
        <v>234</v>
      </c>
      <c r="T43" s="182" t="s">
        <v>400</v>
      </c>
      <c r="U43" s="181">
        <v>24765</v>
      </c>
      <c r="V43" s="181">
        <v>2025</v>
      </c>
      <c r="AD43">
        <v>234</v>
      </c>
      <c r="AE43">
        <v>24377</v>
      </c>
      <c r="AF43">
        <v>24586</v>
      </c>
      <c r="AG43">
        <v>24765</v>
      </c>
      <c r="AH43">
        <v>73728</v>
      </c>
    </row>
    <row r="44" spans="1:34" ht="30">
      <c r="A44">
        <v>237</v>
      </c>
      <c r="B44" t="s">
        <v>95</v>
      </c>
      <c r="C44">
        <f t="shared" si="0"/>
        <v>20498</v>
      </c>
      <c r="F44" t="b">
        <f t="shared" si="1"/>
        <v>1</v>
      </c>
      <c r="G44" s="181">
        <v>237</v>
      </c>
      <c r="H44" s="182" t="s">
        <v>582</v>
      </c>
      <c r="I44" s="181">
        <v>20198</v>
      </c>
      <c r="J44" s="181">
        <v>2023</v>
      </c>
      <c r="M44" s="181">
        <v>237</v>
      </c>
      <c r="N44" s="182" t="s">
        <v>582</v>
      </c>
      <c r="O44" s="181">
        <v>20360</v>
      </c>
      <c r="P44" s="181">
        <v>2024</v>
      </c>
      <c r="S44" s="181">
        <v>237</v>
      </c>
      <c r="T44" s="182" t="s">
        <v>582</v>
      </c>
      <c r="U44" s="181">
        <v>20498</v>
      </c>
      <c r="V44" s="181">
        <v>2025</v>
      </c>
      <c r="AD44">
        <v>237</v>
      </c>
      <c r="AE44">
        <v>20198</v>
      </c>
      <c r="AF44">
        <v>20360</v>
      </c>
      <c r="AG44">
        <v>20498</v>
      </c>
      <c r="AH44">
        <v>61056</v>
      </c>
    </row>
    <row r="45" spans="1:34" ht="15">
      <c r="A45">
        <v>240</v>
      </c>
      <c r="B45" t="s">
        <v>97</v>
      </c>
      <c r="C45">
        <f t="shared" si="0"/>
        <v>12914</v>
      </c>
      <c r="F45" t="b">
        <f t="shared" si="1"/>
        <v>1</v>
      </c>
      <c r="G45" s="181">
        <v>240</v>
      </c>
      <c r="H45" s="182" t="s">
        <v>579</v>
      </c>
      <c r="I45" s="181">
        <v>12713</v>
      </c>
      <c r="J45" s="181">
        <v>2023</v>
      </c>
      <c r="M45" s="181">
        <v>240</v>
      </c>
      <c r="N45" s="182" t="s">
        <v>579</v>
      </c>
      <c r="O45" s="181">
        <v>12820</v>
      </c>
      <c r="P45" s="181">
        <v>2024</v>
      </c>
      <c r="S45" s="181">
        <v>240</v>
      </c>
      <c r="T45" s="182" t="s">
        <v>579</v>
      </c>
      <c r="U45" s="181">
        <v>12914</v>
      </c>
      <c r="V45" s="181">
        <v>2025</v>
      </c>
      <c r="AD45">
        <v>240</v>
      </c>
      <c r="AE45">
        <v>12713</v>
      </c>
      <c r="AF45">
        <v>12820</v>
      </c>
      <c r="AG45">
        <v>12914</v>
      </c>
      <c r="AH45">
        <v>38447</v>
      </c>
    </row>
    <row r="46" spans="1:34" ht="15">
      <c r="A46">
        <v>250</v>
      </c>
      <c r="B46" t="s">
        <v>99</v>
      </c>
      <c r="C46">
        <f t="shared" si="0"/>
        <v>56681</v>
      </c>
      <c r="F46" t="b">
        <f t="shared" si="1"/>
        <v>1</v>
      </c>
      <c r="G46" s="181">
        <v>250</v>
      </c>
      <c r="H46" s="182" t="s">
        <v>403</v>
      </c>
      <c r="I46" s="181">
        <v>55845</v>
      </c>
      <c r="J46" s="181">
        <v>2023</v>
      </c>
      <c r="M46" s="181">
        <v>250</v>
      </c>
      <c r="N46" s="182" t="s">
        <v>403</v>
      </c>
      <c r="O46" s="181">
        <v>56306</v>
      </c>
      <c r="P46" s="181">
        <v>2024</v>
      </c>
      <c r="S46" s="181">
        <v>250</v>
      </c>
      <c r="T46" s="182" t="s">
        <v>403</v>
      </c>
      <c r="U46" s="181">
        <v>56681</v>
      </c>
      <c r="V46" s="181">
        <v>2025</v>
      </c>
      <c r="AD46">
        <v>250</v>
      </c>
      <c r="AE46">
        <v>55845</v>
      </c>
      <c r="AF46">
        <v>56306</v>
      </c>
      <c r="AG46">
        <v>56681</v>
      </c>
      <c r="AH46">
        <v>168832</v>
      </c>
    </row>
    <row r="47" spans="1:34" ht="30">
      <c r="A47">
        <v>264</v>
      </c>
      <c r="B47" t="s">
        <v>102</v>
      </c>
      <c r="C47">
        <f t="shared" si="0"/>
        <v>12158</v>
      </c>
      <c r="F47" t="b">
        <f t="shared" si="1"/>
        <v>1</v>
      </c>
      <c r="G47" s="181">
        <v>264</v>
      </c>
      <c r="H47" s="182" t="s">
        <v>583</v>
      </c>
      <c r="I47" s="181">
        <v>11982</v>
      </c>
      <c r="J47" s="181">
        <v>2023</v>
      </c>
      <c r="M47" s="181">
        <v>264</v>
      </c>
      <c r="N47" s="182" t="s">
        <v>583</v>
      </c>
      <c r="O47" s="181">
        <v>12062</v>
      </c>
      <c r="P47" s="181">
        <v>2024</v>
      </c>
      <c r="S47" s="181">
        <v>264</v>
      </c>
      <c r="T47" s="182" t="s">
        <v>583</v>
      </c>
      <c r="U47" s="181">
        <v>12158</v>
      </c>
      <c r="V47" s="181">
        <v>2025</v>
      </c>
      <c r="AD47">
        <v>264</v>
      </c>
      <c r="AE47">
        <v>11982</v>
      </c>
      <c r="AF47">
        <v>12062</v>
      </c>
      <c r="AG47">
        <v>12158</v>
      </c>
      <c r="AH47">
        <v>36202</v>
      </c>
    </row>
    <row r="48" spans="1:34" ht="15">
      <c r="A48">
        <v>266</v>
      </c>
      <c r="B48" t="s">
        <v>104</v>
      </c>
      <c r="C48">
        <f t="shared" si="0"/>
        <v>250012</v>
      </c>
      <c r="F48" t="b">
        <f t="shared" si="1"/>
        <v>1</v>
      </c>
      <c r="G48" s="181">
        <v>266</v>
      </c>
      <c r="H48" s="182" t="s">
        <v>405</v>
      </c>
      <c r="I48" s="181">
        <v>246327</v>
      </c>
      <c r="J48" s="181">
        <v>2023</v>
      </c>
      <c r="M48" s="181">
        <v>266</v>
      </c>
      <c r="N48" s="182" t="s">
        <v>405</v>
      </c>
      <c r="O48" s="181">
        <v>248304</v>
      </c>
      <c r="P48" s="181">
        <v>2024</v>
      </c>
      <c r="S48" s="181">
        <v>266</v>
      </c>
      <c r="T48" s="182" t="s">
        <v>405</v>
      </c>
      <c r="U48" s="181">
        <v>250012</v>
      </c>
      <c r="V48" s="181">
        <v>2025</v>
      </c>
      <c r="AD48">
        <v>266</v>
      </c>
      <c r="AE48">
        <v>246327</v>
      </c>
      <c r="AF48">
        <v>248304</v>
      </c>
      <c r="AG48">
        <v>250012</v>
      </c>
      <c r="AH48">
        <v>744643</v>
      </c>
    </row>
    <row r="49" spans="1:34" ht="15">
      <c r="A49">
        <v>282</v>
      </c>
      <c r="B49" t="s">
        <v>106</v>
      </c>
      <c r="C49">
        <f t="shared" si="0"/>
        <v>26163</v>
      </c>
      <c r="F49" t="b">
        <f t="shared" si="1"/>
        <v>1</v>
      </c>
      <c r="G49" s="181">
        <v>282</v>
      </c>
      <c r="H49" s="182" t="s">
        <v>406</v>
      </c>
      <c r="I49" s="181">
        <v>25764</v>
      </c>
      <c r="J49" s="181">
        <v>2023</v>
      </c>
      <c r="M49" s="181">
        <v>282</v>
      </c>
      <c r="N49" s="182" t="s">
        <v>406</v>
      </c>
      <c r="O49" s="181">
        <v>25981</v>
      </c>
      <c r="P49" s="181">
        <v>2024</v>
      </c>
      <c r="S49" s="181">
        <v>282</v>
      </c>
      <c r="T49" s="182" t="s">
        <v>406</v>
      </c>
      <c r="U49" s="181">
        <v>26163</v>
      </c>
      <c r="V49" s="181">
        <v>2025</v>
      </c>
      <c r="AD49">
        <v>282</v>
      </c>
      <c r="AE49">
        <v>25764</v>
      </c>
      <c r="AF49">
        <v>25981</v>
      </c>
      <c r="AG49">
        <v>26163</v>
      </c>
      <c r="AH49">
        <v>77908</v>
      </c>
    </row>
    <row r="50" spans="1:34" ht="15">
      <c r="A50">
        <v>284</v>
      </c>
      <c r="B50" t="s">
        <v>108</v>
      </c>
      <c r="C50">
        <f t="shared" si="0"/>
        <v>22049</v>
      </c>
      <c r="F50" t="b">
        <f t="shared" si="1"/>
        <v>1</v>
      </c>
      <c r="G50" s="181">
        <v>284</v>
      </c>
      <c r="H50" s="182" t="s">
        <v>407</v>
      </c>
      <c r="I50" s="181">
        <v>21737</v>
      </c>
      <c r="J50" s="181">
        <v>2023</v>
      </c>
      <c r="M50" s="181">
        <v>284</v>
      </c>
      <c r="N50" s="182" t="s">
        <v>407</v>
      </c>
      <c r="O50" s="181">
        <v>21905</v>
      </c>
      <c r="P50" s="181">
        <v>2024</v>
      </c>
      <c r="S50" s="181">
        <v>284</v>
      </c>
      <c r="T50" s="182" t="s">
        <v>407</v>
      </c>
      <c r="U50" s="181">
        <v>22049</v>
      </c>
      <c r="V50" s="181">
        <v>2025</v>
      </c>
      <c r="AD50">
        <v>284</v>
      </c>
      <c r="AE50">
        <v>21737</v>
      </c>
      <c r="AF50">
        <v>21905</v>
      </c>
      <c r="AG50">
        <v>22049</v>
      </c>
      <c r="AH50">
        <v>65691</v>
      </c>
    </row>
    <row r="51" spans="1:34" ht="15">
      <c r="A51">
        <v>306</v>
      </c>
      <c r="B51" t="s">
        <v>110</v>
      </c>
      <c r="C51">
        <f t="shared" si="0"/>
        <v>5988</v>
      </c>
      <c r="F51" t="b">
        <f t="shared" si="1"/>
        <v>1</v>
      </c>
      <c r="G51" s="181">
        <v>306</v>
      </c>
      <c r="H51" s="182" t="s">
        <v>408</v>
      </c>
      <c r="I51" s="181">
        <v>5899</v>
      </c>
      <c r="J51" s="181">
        <v>2023</v>
      </c>
      <c r="M51" s="181">
        <v>306</v>
      </c>
      <c r="N51" s="182" t="s">
        <v>408</v>
      </c>
      <c r="O51" s="181">
        <v>5963</v>
      </c>
      <c r="P51" s="181">
        <v>2024</v>
      </c>
      <c r="S51" s="181">
        <v>306</v>
      </c>
      <c r="T51" s="182" t="s">
        <v>408</v>
      </c>
      <c r="U51" s="181">
        <v>5988</v>
      </c>
      <c r="V51" s="181">
        <v>2025</v>
      </c>
      <c r="AD51">
        <v>306</v>
      </c>
      <c r="AE51">
        <v>5899</v>
      </c>
      <c r="AF51">
        <v>5963</v>
      </c>
      <c r="AG51">
        <v>5988</v>
      </c>
      <c r="AH51">
        <v>17850</v>
      </c>
    </row>
    <row r="52" spans="1:34" ht="15">
      <c r="A52">
        <v>308</v>
      </c>
      <c r="B52" t="s">
        <v>112</v>
      </c>
      <c r="C52">
        <f t="shared" si="0"/>
        <v>56312</v>
      </c>
      <c r="F52" t="b">
        <f t="shared" si="1"/>
        <v>1</v>
      </c>
      <c r="G52" s="181">
        <v>308</v>
      </c>
      <c r="H52" s="182" t="s">
        <v>409</v>
      </c>
      <c r="I52" s="181">
        <v>55483</v>
      </c>
      <c r="J52" s="181">
        <v>2023</v>
      </c>
      <c r="M52" s="181">
        <v>308</v>
      </c>
      <c r="N52" s="182" t="s">
        <v>409</v>
      </c>
      <c r="O52" s="181">
        <v>55902</v>
      </c>
      <c r="P52" s="181">
        <v>2024</v>
      </c>
      <c r="S52" s="181">
        <v>308</v>
      </c>
      <c r="T52" s="182" t="s">
        <v>409</v>
      </c>
      <c r="U52" s="181">
        <v>56312</v>
      </c>
      <c r="V52" s="181">
        <v>2025</v>
      </c>
      <c r="AD52">
        <v>308</v>
      </c>
      <c r="AE52">
        <v>55483</v>
      </c>
      <c r="AF52">
        <v>55902</v>
      </c>
      <c r="AG52">
        <v>56312</v>
      </c>
      <c r="AH52">
        <v>167697</v>
      </c>
    </row>
    <row r="53" spans="1:34" ht="30">
      <c r="A53">
        <v>310</v>
      </c>
      <c r="B53" t="s">
        <v>114</v>
      </c>
      <c r="C53">
        <f t="shared" si="0"/>
        <v>10464</v>
      </c>
      <c r="F53" t="b">
        <f t="shared" si="1"/>
        <v>1</v>
      </c>
      <c r="G53" s="181">
        <v>310</v>
      </c>
      <c r="H53" s="182" t="s">
        <v>584</v>
      </c>
      <c r="I53" s="181">
        <v>10300</v>
      </c>
      <c r="J53" s="181">
        <v>2023</v>
      </c>
      <c r="M53" s="181">
        <v>310</v>
      </c>
      <c r="N53" s="182" t="s">
        <v>584</v>
      </c>
      <c r="O53" s="181">
        <v>10397</v>
      </c>
      <c r="P53" s="181">
        <v>2024</v>
      </c>
      <c r="S53" s="181">
        <v>310</v>
      </c>
      <c r="T53" s="182" t="s">
        <v>584</v>
      </c>
      <c r="U53" s="181">
        <v>10464</v>
      </c>
      <c r="V53" s="181">
        <v>2025</v>
      </c>
      <c r="AD53">
        <v>310</v>
      </c>
      <c r="AE53">
        <v>10300</v>
      </c>
      <c r="AF53">
        <v>10397</v>
      </c>
      <c r="AG53">
        <v>10464</v>
      </c>
      <c r="AH53">
        <v>31161</v>
      </c>
    </row>
    <row r="54" spans="1:34" ht="15">
      <c r="A54">
        <v>313</v>
      </c>
      <c r="B54" t="s">
        <v>116</v>
      </c>
      <c r="C54">
        <f t="shared" si="0"/>
        <v>10855</v>
      </c>
      <c r="F54" t="b">
        <f t="shared" si="1"/>
        <v>1</v>
      </c>
      <c r="G54" s="181">
        <v>313</v>
      </c>
      <c r="H54" s="182" t="s">
        <v>411</v>
      </c>
      <c r="I54" s="181">
        <v>10700</v>
      </c>
      <c r="J54" s="181">
        <v>2023</v>
      </c>
      <c r="M54" s="181">
        <v>313</v>
      </c>
      <c r="N54" s="182" t="s">
        <v>411</v>
      </c>
      <c r="O54" s="181">
        <v>10785</v>
      </c>
      <c r="P54" s="181">
        <v>2024</v>
      </c>
      <c r="S54" s="181">
        <v>313</v>
      </c>
      <c r="T54" s="182" t="s">
        <v>411</v>
      </c>
      <c r="U54" s="181">
        <v>10855</v>
      </c>
      <c r="V54" s="181">
        <v>2025</v>
      </c>
      <c r="AD54">
        <v>313</v>
      </c>
      <c r="AE54">
        <v>10700</v>
      </c>
      <c r="AF54">
        <v>10785</v>
      </c>
      <c r="AG54">
        <v>10855</v>
      </c>
      <c r="AH54">
        <v>32340</v>
      </c>
    </row>
    <row r="55" spans="1:34" ht="30">
      <c r="A55">
        <v>315</v>
      </c>
      <c r="B55" t="s">
        <v>118</v>
      </c>
      <c r="C55">
        <f t="shared" si="0"/>
        <v>7015</v>
      </c>
      <c r="F55" t="b">
        <f t="shared" si="1"/>
        <v>1</v>
      </c>
      <c r="G55" s="181">
        <v>315</v>
      </c>
      <c r="H55" s="182" t="s">
        <v>412</v>
      </c>
      <c r="I55" s="181">
        <v>6926</v>
      </c>
      <c r="J55" s="181">
        <v>2023</v>
      </c>
      <c r="M55" s="181">
        <v>315</v>
      </c>
      <c r="N55" s="182" t="s">
        <v>412</v>
      </c>
      <c r="O55" s="181">
        <v>6966</v>
      </c>
      <c r="P55" s="181">
        <v>2024</v>
      </c>
      <c r="S55" s="181">
        <v>315</v>
      </c>
      <c r="T55" s="182" t="s">
        <v>412</v>
      </c>
      <c r="U55" s="181">
        <v>7015</v>
      </c>
      <c r="V55" s="181">
        <v>2025</v>
      </c>
      <c r="AD55">
        <v>315</v>
      </c>
      <c r="AE55">
        <v>6926</v>
      </c>
      <c r="AF55">
        <v>6966</v>
      </c>
      <c r="AG55">
        <v>7015</v>
      </c>
      <c r="AH55">
        <v>20907</v>
      </c>
    </row>
    <row r="56" spans="1:34" ht="15">
      <c r="A56">
        <v>318</v>
      </c>
      <c r="B56" t="s">
        <v>120</v>
      </c>
      <c r="C56">
        <f t="shared" si="0"/>
        <v>60148</v>
      </c>
      <c r="F56" t="b">
        <f t="shared" si="1"/>
        <v>1</v>
      </c>
      <c r="G56" s="181">
        <v>318</v>
      </c>
      <c r="H56" s="182" t="s">
        <v>413</v>
      </c>
      <c r="I56" s="181">
        <v>59226</v>
      </c>
      <c r="J56" s="181">
        <v>2023</v>
      </c>
      <c r="M56" s="181">
        <v>318</v>
      </c>
      <c r="N56" s="182" t="s">
        <v>413</v>
      </c>
      <c r="O56" s="181">
        <v>59710</v>
      </c>
      <c r="P56" s="181">
        <v>2024</v>
      </c>
      <c r="S56" s="181">
        <v>318</v>
      </c>
      <c r="T56" s="182" t="s">
        <v>413</v>
      </c>
      <c r="U56" s="181">
        <v>60148</v>
      </c>
      <c r="V56" s="181">
        <v>2025</v>
      </c>
      <c r="AD56">
        <v>318</v>
      </c>
      <c r="AE56">
        <v>59226</v>
      </c>
      <c r="AF56">
        <v>59710</v>
      </c>
      <c r="AG56">
        <v>60148</v>
      </c>
      <c r="AH56">
        <v>179084</v>
      </c>
    </row>
    <row r="57" spans="1:34" ht="15">
      <c r="A57">
        <v>321</v>
      </c>
      <c r="B57" t="s">
        <v>122</v>
      </c>
      <c r="C57">
        <f t="shared" si="0"/>
        <v>9072</v>
      </c>
      <c r="F57" t="b">
        <f t="shared" si="1"/>
        <v>1</v>
      </c>
      <c r="G57" s="181">
        <v>321</v>
      </c>
      <c r="H57" s="182" t="s">
        <v>591</v>
      </c>
      <c r="I57" s="181">
        <v>8945</v>
      </c>
      <c r="J57" s="181">
        <v>2023</v>
      </c>
      <c r="M57" s="181">
        <v>321</v>
      </c>
      <c r="N57" s="182" t="s">
        <v>591</v>
      </c>
      <c r="O57" s="181">
        <v>9020</v>
      </c>
      <c r="P57" s="181">
        <v>2024</v>
      </c>
      <c r="S57" s="181">
        <v>321</v>
      </c>
      <c r="T57" s="182" t="s">
        <v>591</v>
      </c>
      <c r="U57" s="181">
        <v>9072</v>
      </c>
      <c r="V57" s="181">
        <v>2025</v>
      </c>
      <c r="AD57">
        <v>321</v>
      </c>
      <c r="AE57">
        <v>8945</v>
      </c>
      <c r="AF57">
        <v>9020</v>
      </c>
      <c r="AG57">
        <v>9072</v>
      </c>
      <c r="AH57">
        <v>27037</v>
      </c>
    </row>
    <row r="58" spans="1:34" ht="15">
      <c r="A58">
        <v>347</v>
      </c>
      <c r="B58" t="s">
        <v>124</v>
      </c>
      <c r="C58">
        <f t="shared" si="0"/>
        <v>5754</v>
      </c>
      <c r="F58" t="b">
        <f t="shared" si="1"/>
        <v>1</v>
      </c>
      <c r="G58" s="181">
        <v>347</v>
      </c>
      <c r="H58" s="182" t="s">
        <v>415</v>
      </c>
      <c r="I58" s="181">
        <v>5682</v>
      </c>
      <c r="J58" s="181">
        <v>2023</v>
      </c>
      <c r="M58" s="181">
        <v>347</v>
      </c>
      <c r="N58" s="182" t="s">
        <v>415</v>
      </c>
      <c r="O58" s="181">
        <v>5716</v>
      </c>
      <c r="P58" s="181">
        <v>2024</v>
      </c>
      <c r="S58" s="181">
        <v>347</v>
      </c>
      <c r="T58" s="182" t="s">
        <v>415</v>
      </c>
      <c r="U58" s="181">
        <v>5754</v>
      </c>
      <c r="V58" s="181">
        <v>2025</v>
      </c>
      <c r="AD58">
        <v>347</v>
      </c>
      <c r="AE58">
        <v>5682</v>
      </c>
      <c r="AF58">
        <v>5716</v>
      </c>
      <c r="AG58">
        <v>5754</v>
      </c>
      <c r="AH58">
        <v>17152</v>
      </c>
    </row>
    <row r="59" spans="1:34" ht="15">
      <c r="A59">
        <v>353</v>
      </c>
      <c r="B59" t="s">
        <v>126</v>
      </c>
      <c r="C59">
        <f t="shared" si="0"/>
        <v>5876</v>
      </c>
      <c r="F59" t="b">
        <f t="shared" si="1"/>
        <v>1</v>
      </c>
      <c r="G59" s="181">
        <v>353</v>
      </c>
      <c r="H59" s="182" t="s">
        <v>416</v>
      </c>
      <c r="I59" s="181">
        <v>5790</v>
      </c>
      <c r="J59" s="181">
        <v>2023</v>
      </c>
      <c r="M59" s="181">
        <v>353</v>
      </c>
      <c r="N59" s="182" t="s">
        <v>416</v>
      </c>
      <c r="O59" s="181">
        <v>5846</v>
      </c>
      <c r="P59" s="181">
        <v>2024</v>
      </c>
      <c r="S59" s="181">
        <v>353</v>
      </c>
      <c r="T59" s="182" t="s">
        <v>416</v>
      </c>
      <c r="U59" s="181">
        <v>5876</v>
      </c>
      <c r="V59" s="181">
        <v>2025</v>
      </c>
      <c r="AD59">
        <v>353</v>
      </c>
      <c r="AE59">
        <v>5790</v>
      </c>
      <c r="AF59">
        <v>5846</v>
      </c>
      <c r="AG59">
        <v>5876</v>
      </c>
      <c r="AH59">
        <v>17512</v>
      </c>
    </row>
    <row r="60" spans="1:34" ht="15">
      <c r="A60">
        <v>360</v>
      </c>
      <c r="B60" t="s">
        <v>129</v>
      </c>
      <c r="C60">
        <f t="shared" si="0"/>
        <v>301428</v>
      </c>
      <c r="F60" t="b">
        <f t="shared" si="1"/>
        <v>1</v>
      </c>
      <c r="G60" s="181">
        <v>360</v>
      </c>
      <c r="H60" s="182" t="s">
        <v>606</v>
      </c>
      <c r="I60" s="181">
        <v>296953</v>
      </c>
      <c r="J60" s="181">
        <v>2023</v>
      </c>
      <c r="M60" s="181">
        <v>360</v>
      </c>
      <c r="N60" s="182" t="s">
        <v>606</v>
      </c>
      <c r="O60" s="181">
        <v>299348</v>
      </c>
      <c r="P60" s="181">
        <v>2024</v>
      </c>
      <c r="S60" s="181">
        <v>360</v>
      </c>
      <c r="T60" s="182" t="s">
        <v>606</v>
      </c>
      <c r="U60" s="181">
        <v>301428</v>
      </c>
      <c r="V60" s="181">
        <v>2025</v>
      </c>
      <c r="AD60">
        <v>360</v>
      </c>
      <c r="AE60">
        <v>296953</v>
      </c>
      <c r="AF60">
        <v>299348</v>
      </c>
      <c r="AG60">
        <v>301428</v>
      </c>
      <c r="AH60">
        <v>897729</v>
      </c>
    </row>
    <row r="61" spans="1:34" ht="15">
      <c r="A61">
        <v>361</v>
      </c>
      <c r="B61" t="s">
        <v>131</v>
      </c>
      <c r="C61">
        <f t="shared" si="0"/>
        <v>29074</v>
      </c>
      <c r="F61" t="b">
        <f t="shared" si="1"/>
        <v>1</v>
      </c>
      <c r="G61" s="181">
        <v>361</v>
      </c>
      <c r="H61" s="182" t="s">
        <v>418</v>
      </c>
      <c r="I61" s="181">
        <v>28634</v>
      </c>
      <c r="J61" s="181">
        <v>2023</v>
      </c>
      <c r="M61" s="181">
        <v>361</v>
      </c>
      <c r="N61" s="182" t="s">
        <v>418</v>
      </c>
      <c r="O61" s="181">
        <v>28890</v>
      </c>
      <c r="P61" s="181">
        <v>2024</v>
      </c>
      <c r="S61" s="181">
        <v>361</v>
      </c>
      <c r="T61" s="182" t="s">
        <v>418</v>
      </c>
      <c r="U61" s="181">
        <v>29074</v>
      </c>
      <c r="V61" s="181">
        <v>2025</v>
      </c>
      <c r="AD61">
        <v>361</v>
      </c>
      <c r="AE61">
        <v>28634</v>
      </c>
      <c r="AF61">
        <v>28890</v>
      </c>
      <c r="AG61">
        <v>29074</v>
      </c>
      <c r="AH61">
        <v>86598</v>
      </c>
    </row>
    <row r="62" spans="1:34" ht="15">
      <c r="A62">
        <v>364</v>
      </c>
      <c r="B62" t="s">
        <v>133</v>
      </c>
      <c r="C62">
        <f t="shared" si="0"/>
        <v>15637</v>
      </c>
      <c r="F62" t="b">
        <f t="shared" si="1"/>
        <v>1</v>
      </c>
      <c r="G62" s="181">
        <v>364</v>
      </c>
      <c r="H62" s="182" t="s">
        <v>599</v>
      </c>
      <c r="I62" s="181">
        <v>15400</v>
      </c>
      <c r="J62" s="181">
        <v>2023</v>
      </c>
      <c r="M62" s="181">
        <v>364</v>
      </c>
      <c r="N62" s="182" t="s">
        <v>599</v>
      </c>
      <c r="O62" s="181">
        <v>15513</v>
      </c>
      <c r="P62" s="181">
        <v>2024</v>
      </c>
      <c r="S62" s="181">
        <v>364</v>
      </c>
      <c r="T62" s="182" t="s">
        <v>599</v>
      </c>
      <c r="U62" s="181">
        <v>15637</v>
      </c>
      <c r="V62" s="181">
        <v>2025</v>
      </c>
      <c r="AD62">
        <v>364</v>
      </c>
      <c r="AE62">
        <v>15400</v>
      </c>
      <c r="AF62">
        <v>15513</v>
      </c>
      <c r="AG62">
        <v>15637</v>
      </c>
      <c r="AH62">
        <v>46550</v>
      </c>
    </row>
    <row r="63" spans="1:34" ht="15">
      <c r="A63">
        <v>368</v>
      </c>
      <c r="B63" t="s">
        <v>135</v>
      </c>
      <c r="C63">
        <f t="shared" si="0"/>
        <v>14576</v>
      </c>
      <c r="F63" t="b">
        <f t="shared" si="1"/>
        <v>1</v>
      </c>
      <c r="G63" s="181">
        <v>368</v>
      </c>
      <c r="H63" s="182" t="s">
        <v>600</v>
      </c>
      <c r="I63" s="181">
        <v>14344</v>
      </c>
      <c r="J63" s="181">
        <v>2023</v>
      </c>
      <c r="M63" s="181">
        <v>368</v>
      </c>
      <c r="N63" s="182" t="s">
        <v>600</v>
      </c>
      <c r="O63" s="181">
        <v>14454</v>
      </c>
      <c r="P63" s="181">
        <v>2024</v>
      </c>
      <c r="S63" s="181">
        <v>368</v>
      </c>
      <c r="T63" s="182" t="s">
        <v>600</v>
      </c>
      <c r="U63" s="181">
        <v>14576</v>
      </c>
      <c r="V63" s="181">
        <v>2025</v>
      </c>
      <c r="AD63">
        <v>368</v>
      </c>
      <c r="AE63">
        <v>14344</v>
      </c>
      <c r="AF63">
        <v>14454</v>
      </c>
      <c r="AG63">
        <v>14576</v>
      </c>
      <c r="AH63">
        <v>43374</v>
      </c>
    </row>
    <row r="64" spans="1:34" ht="15">
      <c r="A64">
        <v>376</v>
      </c>
      <c r="B64" t="s">
        <v>137</v>
      </c>
      <c r="C64">
        <f t="shared" si="0"/>
        <v>70868</v>
      </c>
      <c r="F64" t="b">
        <f t="shared" si="1"/>
        <v>1</v>
      </c>
      <c r="G64" s="181">
        <v>376</v>
      </c>
      <c r="H64" s="182" t="s">
        <v>421</v>
      </c>
      <c r="I64" s="181">
        <v>69831</v>
      </c>
      <c r="J64" s="181">
        <v>2023</v>
      </c>
      <c r="M64" s="181">
        <v>376</v>
      </c>
      <c r="N64" s="182" t="s">
        <v>421</v>
      </c>
      <c r="O64" s="181">
        <v>70387</v>
      </c>
      <c r="P64" s="181">
        <v>2024</v>
      </c>
      <c r="S64" s="181">
        <v>376</v>
      </c>
      <c r="T64" s="182" t="s">
        <v>421</v>
      </c>
      <c r="U64" s="181">
        <v>70868</v>
      </c>
      <c r="V64" s="181">
        <v>2025</v>
      </c>
      <c r="AD64">
        <v>376</v>
      </c>
      <c r="AE64">
        <v>69831</v>
      </c>
      <c r="AF64">
        <v>70387</v>
      </c>
      <c r="AG64">
        <v>70868</v>
      </c>
      <c r="AH64">
        <v>211086</v>
      </c>
    </row>
    <row r="65" spans="1:34" ht="30">
      <c r="A65">
        <v>380</v>
      </c>
      <c r="B65" t="s">
        <v>139</v>
      </c>
      <c r="C65">
        <f t="shared" si="0"/>
        <v>78143</v>
      </c>
      <c r="F65" t="b">
        <f t="shared" si="1"/>
        <v>1</v>
      </c>
      <c r="G65" s="181">
        <v>380</v>
      </c>
      <c r="H65" s="182" t="s">
        <v>422</v>
      </c>
      <c r="I65" s="181">
        <v>76971</v>
      </c>
      <c r="J65" s="181">
        <v>2023</v>
      </c>
      <c r="M65" s="181">
        <v>380</v>
      </c>
      <c r="N65" s="182" t="s">
        <v>422</v>
      </c>
      <c r="O65" s="181">
        <v>77611</v>
      </c>
      <c r="P65" s="181">
        <v>2024</v>
      </c>
      <c r="S65" s="181">
        <v>380</v>
      </c>
      <c r="T65" s="182" t="s">
        <v>422</v>
      </c>
      <c r="U65" s="181">
        <v>78143</v>
      </c>
      <c r="V65" s="181">
        <v>2025</v>
      </c>
      <c r="AD65">
        <v>380</v>
      </c>
      <c r="AE65">
        <v>76971</v>
      </c>
      <c r="AF65">
        <v>77611</v>
      </c>
      <c r="AG65">
        <v>78143</v>
      </c>
      <c r="AH65">
        <v>232725</v>
      </c>
    </row>
    <row r="66" spans="1:34" ht="30">
      <c r="A66">
        <v>390</v>
      </c>
      <c r="B66" t="s">
        <v>141</v>
      </c>
      <c r="C66">
        <f t="shared" si="0"/>
        <v>8689</v>
      </c>
      <c r="F66" t="b">
        <f t="shared" si="1"/>
        <v>1</v>
      </c>
      <c r="G66" s="181">
        <v>390</v>
      </c>
      <c r="H66" s="182" t="s">
        <v>423</v>
      </c>
      <c r="I66" s="181">
        <v>8571</v>
      </c>
      <c r="J66" s="181">
        <v>2023</v>
      </c>
      <c r="M66" s="181">
        <v>390</v>
      </c>
      <c r="N66" s="182" t="s">
        <v>423</v>
      </c>
      <c r="O66" s="181">
        <v>8614</v>
      </c>
      <c r="P66" s="181">
        <v>2024</v>
      </c>
      <c r="S66" s="181">
        <v>390</v>
      </c>
      <c r="T66" s="182" t="s">
        <v>423</v>
      </c>
      <c r="U66" s="181">
        <v>8689</v>
      </c>
      <c r="V66" s="181">
        <v>2025</v>
      </c>
      <c r="AD66">
        <v>390</v>
      </c>
      <c r="AE66">
        <v>8571</v>
      </c>
      <c r="AF66">
        <v>8614</v>
      </c>
      <c r="AG66">
        <v>8689</v>
      </c>
      <c r="AH66">
        <v>25874</v>
      </c>
    </row>
    <row r="67" spans="1:34" ht="15">
      <c r="A67">
        <v>400</v>
      </c>
      <c r="B67" t="s">
        <v>143</v>
      </c>
      <c r="C67">
        <f t="shared" ref="C67:C126" si="2">VLOOKUP(A67,S:V,3,0)</f>
        <v>23240</v>
      </c>
      <c r="F67" t="b">
        <f t="shared" ref="F67:F126" si="3">EXACT(A67,G67)</f>
        <v>1</v>
      </c>
      <c r="G67" s="181">
        <v>400</v>
      </c>
      <c r="H67" s="182" t="s">
        <v>592</v>
      </c>
      <c r="I67" s="181">
        <v>22870</v>
      </c>
      <c r="J67" s="181">
        <v>2023</v>
      </c>
      <c r="M67" s="181">
        <v>400</v>
      </c>
      <c r="N67" s="182" t="s">
        <v>592</v>
      </c>
      <c r="O67" s="181">
        <v>23072</v>
      </c>
      <c r="P67" s="181">
        <v>2024</v>
      </c>
      <c r="S67" s="181">
        <v>400</v>
      </c>
      <c r="T67" s="182" t="s">
        <v>592</v>
      </c>
      <c r="U67" s="181">
        <v>23240</v>
      </c>
      <c r="V67" s="181">
        <v>2025</v>
      </c>
      <c r="AD67">
        <v>400</v>
      </c>
      <c r="AE67">
        <v>22870</v>
      </c>
      <c r="AF67">
        <v>23072</v>
      </c>
      <c r="AG67">
        <v>23240</v>
      </c>
      <c r="AH67">
        <v>69182</v>
      </c>
    </row>
    <row r="68" spans="1:34" ht="15">
      <c r="A68">
        <v>411</v>
      </c>
      <c r="B68" t="s">
        <v>145</v>
      </c>
      <c r="C68">
        <f t="shared" si="2"/>
        <v>10709</v>
      </c>
      <c r="F68" t="b">
        <f t="shared" si="3"/>
        <v>1</v>
      </c>
      <c r="G68" s="181">
        <v>411</v>
      </c>
      <c r="H68" s="182" t="s">
        <v>425</v>
      </c>
      <c r="I68" s="181">
        <v>10556</v>
      </c>
      <c r="J68" s="181">
        <v>2023</v>
      </c>
      <c r="M68" s="181">
        <v>411</v>
      </c>
      <c r="N68" s="182" t="s">
        <v>425</v>
      </c>
      <c r="O68" s="181">
        <v>10649</v>
      </c>
      <c r="P68" s="181">
        <v>2024</v>
      </c>
      <c r="S68" s="181">
        <v>411</v>
      </c>
      <c r="T68" s="182" t="s">
        <v>425</v>
      </c>
      <c r="U68" s="181">
        <v>10709</v>
      </c>
      <c r="V68" s="181">
        <v>2025</v>
      </c>
      <c r="AD68">
        <v>411</v>
      </c>
      <c r="AE68">
        <v>10556</v>
      </c>
      <c r="AF68">
        <v>10649</v>
      </c>
      <c r="AG68">
        <v>10709</v>
      </c>
      <c r="AH68">
        <v>31914</v>
      </c>
    </row>
    <row r="69" spans="1:34" ht="15">
      <c r="A69">
        <v>425</v>
      </c>
      <c r="B69" t="s">
        <v>147</v>
      </c>
      <c r="C69">
        <f t="shared" si="2"/>
        <v>8785</v>
      </c>
      <c r="F69" t="b">
        <f t="shared" si="3"/>
        <v>1</v>
      </c>
      <c r="G69" s="181">
        <v>425</v>
      </c>
      <c r="H69" s="182" t="s">
        <v>426</v>
      </c>
      <c r="I69" s="181">
        <v>8646</v>
      </c>
      <c r="J69" s="181">
        <v>2023</v>
      </c>
      <c r="M69" s="181">
        <v>425</v>
      </c>
      <c r="N69" s="182" t="s">
        <v>426</v>
      </c>
      <c r="O69" s="181">
        <v>8707</v>
      </c>
      <c r="P69" s="181">
        <v>2024</v>
      </c>
      <c r="S69" s="181">
        <v>425</v>
      </c>
      <c r="T69" s="182" t="s">
        <v>426</v>
      </c>
      <c r="U69" s="181">
        <v>8785</v>
      </c>
      <c r="V69" s="181">
        <v>2025</v>
      </c>
      <c r="AD69">
        <v>425</v>
      </c>
      <c r="AE69">
        <v>8646</v>
      </c>
      <c r="AF69">
        <v>8707</v>
      </c>
      <c r="AG69">
        <v>8785</v>
      </c>
      <c r="AH69">
        <v>26138</v>
      </c>
    </row>
    <row r="70" spans="1:34" ht="15">
      <c r="A70">
        <v>440</v>
      </c>
      <c r="B70" t="s">
        <v>149</v>
      </c>
      <c r="C70">
        <f t="shared" si="2"/>
        <v>70392</v>
      </c>
      <c r="F70" t="b">
        <f t="shared" si="3"/>
        <v>1</v>
      </c>
      <c r="G70" s="181">
        <v>440</v>
      </c>
      <c r="H70" s="182" t="s">
        <v>427</v>
      </c>
      <c r="I70" s="181">
        <v>69343</v>
      </c>
      <c r="J70" s="181">
        <v>2023</v>
      </c>
      <c r="M70" s="181">
        <v>440</v>
      </c>
      <c r="N70" s="182" t="s">
        <v>427</v>
      </c>
      <c r="O70" s="181">
        <v>69898</v>
      </c>
      <c r="P70" s="181">
        <v>2024</v>
      </c>
      <c r="S70" s="181">
        <v>440</v>
      </c>
      <c r="T70" s="182" t="s">
        <v>427</v>
      </c>
      <c r="U70" s="181">
        <v>70392</v>
      </c>
      <c r="V70" s="181">
        <v>2025</v>
      </c>
      <c r="AD70">
        <v>440</v>
      </c>
      <c r="AE70">
        <v>69343</v>
      </c>
      <c r="AF70">
        <v>69898</v>
      </c>
      <c r="AG70">
        <v>70392</v>
      </c>
      <c r="AH70">
        <v>209633</v>
      </c>
    </row>
    <row r="71" spans="1:34" ht="30">
      <c r="A71">
        <v>467</v>
      </c>
      <c r="B71" t="s">
        <v>151</v>
      </c>
      <c r="C71">
        <f t="shared" si="2"/>
        <v>7062</v>
      </c>
      <c r="F71" t="b">
        <f t="shared" si="3"/>
        <v>1</v>
      </c>
      <c r="G71" s="181">
        <v>467</v>
      </c>
      <c r="H71" s="182" t="s">
        <v>428</v>
      </c>
      <c r="I71" s="181">
        <v>6973</v>
      </c>
      <c r="J71" s="181">
        <v>2023</v>
      </c>
      <c r="M71" s="181">
        <v>467</v>
      </c>
      <c r="N71" s="182" t="s">
        <v>428</v>
      </c>
      <c r="O71" s="181">
        <v>7035</v>
      </c>
      <c r="P71" s="181">
        <v>2024</v>
      </c>
      <c r="S71" s="181">
        <v>467</v>
      </c>
      <c r="T71" s="182" t="s">
        <v>428</v>
      </c>
      <c r="U71" s="181">
        <v>7062</v>
      </c>
      <c r="V71" s="181">
        <v>2025</v>
      </c>
      <c r="AD71">
        <v>467</v>
      </c>
      <c r="AE71">
        <v>6973</v>
      </c>
      <c r="AF71">
        <v>7035</v>
      </c>
      <c r="AG71">
        <v>7062</v>
      </c>
      <c r="AH71">
        <v>21070</v>
      </c>
    </row>
    <row r="72" spans="1:34" ht="15">
      <c r="A72">
        <v>475</v>
      </c>
      <c r="B72" t="s">
        <v>153</v>
      </c>
      <c r="C72">
        <f t="shared" si="2"/>
        <v>5332</v>
      </c>
      <c r="F72" t="b">
        <f t="shared" si="3"/>
        <v>1</v>
      </c>
      <c r="G72" s="181">
        <v>475</v>
      </c>
      <c r="H72" s="182" t="s">
        <v>565</v>
      </c>
      <c r="I72" s="181">
        <v>5263</v>
      </c>
      <c r="J72" s="181">
        <v>2023</v>
      </c>
      <c r="M72" s="181">
        <v>475</v>
      </c>
      <c r="N72" s="182" t="s">
        <v>565</v>
      </c>
      <c r="O72" s="181">
        <v>5300</v>
      </c>
      <c r="P72" s="181">
        <v>2024</v>
      </c>
      <c r="S72" s="181">
        <v>475</v>
      </c>
      <c r="T72" s="182" t="s">
        <v>565</v>
      </c>
      <c r="U72" s="181">
        <v>5332</v>
      </c>
      <c r="V72" s="181">
        <v>2025</v>
      </c>
      <c r="AD72">
        <v>475</v>
      </c>
      <c r="AE72">
        <v>5263</v>
      </c>
      <c r="AF72">
        <v>5300</v>
      </c>
      <c r="AG72">
        <v>5332</v>
      </c>
      <c r="AH72">
        <v>15895</v>
      </c>
    </row>
    <row r="73" spans="1:34" ht="15">
      <c r="A73">
        <v>480</v>
      </c>
      <c r="B73" t="s">
        <v>155</v>
      </c>
      <c r="C73">
        <f t="shared" si="2"/>
        <v>15148</v>
      </c>
      <c r="F73" t="b">
        <f t="shared" si="3"/>
        <v>1</v>
      </c>
      <c r="G73" s="181">
        <v>480</v>
      </c>
      <c r="H73" s="182" t="s">
        <v>566</v>
      </c>
      <c r="I73" s="181">
        <v>14904</v>
      </c>
      <c r="J73" s="181">
        <v>2023</v>
      </c>
      <c r="M73" s="181">
        <v>480</v>
      </c>
      <c r="N73" s="182" t="s">
        <v>566</v>
      </c>
      <c r="O73" s="181">
        <v>15035</v>
      </c>
      <c r="P73" s="181">
        <v>2024</v>
      </c>
      <c r="S73" s="181">
        <v>480</v>
      </c>
      <c r="T73" s="182" t="s">
        <v>566</v>
      </c>
      <c r="U73" s="181">
        <v>15148</v>
      </c>
      <c r="V73" s="181">
        <v>2025</v>
      </c>
      <c r="AD73">
        <v>480</v>
      </c>
      <c r="AE73">
        <v>14904</v>
      </c>
      <c r="AF73">
        <v>15035</v>
      </c>
      <c r="AG73">
        <v>15148</v>
      </c>
      <c r="AH73">
        <v>45087</v>
      </c>
    </row>
    <row r="74" spans="1:34" ht="15">
      <c r="A74">
        <v>483</v>
      </c>
      <c r="B74" t="s">
        <v>157</v>
      </c>
      <c r="C74">
        <f t="shared" si="2"/>
        <v>10889</v>
      </c>
      <c r="F74" t="b">
        <f t="shared" si="3"/>
        <v>1</v>
      </c>
      <c r="G74" s="181">
        <v>483</v>
      </c>
      <c r="H74" s="182" t="s">
        <v>431</v>
      </c>
      <c r="I74" s="181">
        <v>10723</v>
      </c>
      <c r="J74" s="181">
        <v>2023</v>
      </c>
      <c r="M74" s="181">
        <v>483</v>
      </c>
      <c r="N74" s="182" t="s">
        <v>431</v>
      </c>
      <c r="O74" s="181">
        <v>10812</v>
      </c>
      <c r="P74" s="181">
        <v>2024</v>
      </c>
      <c r="S74" s="181">
        <v>483</v>
      </c>
      <c r="T74" s="182" t="s">
        <v>431</v>
      </c>
      <c r="U74" s="181">
        <v>10889</v>
      </c>
      <c r="V74" s="181">
        <v>2025</v>
      </c>
      <c r="AD74">
        <v>483</v>
      </c>
      <c r="AE74">
        <v>10723</v>
      </c>
      <c r="AF74">
        <v>10812</v>
      </c>
      <c r="AG74">
        <v>10889</v>
      </c>
      <c r="AH74">
        <v>32424</v>
      </c>
    </row>
    <row r="75" spans="1:34" ht="15">
      <c r="A75">
        <v>490</v>
      </c>
      <c r="B75" t="s">
        <v>159</v>
      </c>
      <c r="C75">
        <f t="shared" si="2"/>
        <v>45834</v>
      </c>
      <c r="F75" t="b">
        <f t="shared" si="3"/>
        <v>1</v>
      </c>
      <c r="G75" s="181">
        <v>490</v>
      </c>
      <c r="H75" s="182" t="s">
        <v>567</v>
      </c>
      <c r="I75" s="181">
        <v>45151</v>
      </c>
      <c r="J75" s="181">
        <v>2023</v>
      </c>
      <c r="M75" s="181">
        <v>490</v>
      </c>
      <c r="N75" s="182" t="s">
        <v>567</v>
      </c>
      <c r="O75" s="181">
        <v>45530</v>
      </c>
      <c r="P75" s="181">
        <v>2024</v>
      </c>
      <c r="S75" s="181">
        <v>490</v>
      </c>
      <c r="T75" s="182" t="s">
        <v>567</v>
      </c>
      <c r="U75" s="181">
        <v>45834</v>
      </c>
      <c r="V75" s="181">
        <v>2025</v>
      </c>
      <c r="AD75">
        <v>490</v>
      </c>
      <c r="AE75">
        <v>45151</v>
      </c>
      <c r="AF75">
        <v>45530</v>
      </c>
      <c r="AG75">
        <v>45834</v>
      </c>
      <c r="AH75">
        <v>136515</v>
      </c>
    </row>
    <row r="76" spans="1:34" ht="15">
      <c r="A76">
        <v>495</v>
      </c>
      <c r="B76" t="s">
        <v>161</v>
      </c>
      <c r="C76">
        <f t="shared" si="2"/>
        <v>28100</v>
      </c>
      <c r="F76" t="b">
        <f t="shared" si="3"/>
        <v>1</v>
      </c>
      <c r="G76" s="181">
        <v>495</v>
      </c>
      <c r="H76" s="182" t="s">
        <v>561</v>
      </c>
      <c r="I76" s="181">
        <v>27705</v>
      </c>
      <c r="J76" s="181">
        <v>2023</v>
      </c>
      <c r="M76" s="181">
        <v>495</v>
      </c>
      <c r="N76" s="182" t="s">
        <v>561</v>
      </c>
      <c r="O76" s="181">
        <v>27901</v>
      </c>
      <c r="P76" s="181">
        <v>2024</v>
      </c>
      <c r="S76" s="181">
        <v>495</v>
      </c>
      <c r="T76" s="182" t="s">
        <v>561</v>
      </c>
      <c r="U76" s="181">
        <v>28100</v>
      </c>
      <c r="V76" s="181">
        <v>2025</v>
      </c>
      <c r="AD76">
        <v>495</v>
      </c>
      <c r="AE76">
        <v>27705</v>
      </c>
      <c r="AF76">
        <v>27901</v>
      </c>
      <c r="AG76">
        <v>28100</v>
      </c>
      <c r="AH76">
        <v>83706</v>
      </c>
    </row>
    <row r="77" spans="1:34" ht="15">
      <c r="A77">
        <v>501</v>
      </c>
      <c r="B77" t="s">
        <v>163</v>
      </c>
      <c r="C77">
        <f t="shared" si="2"/>
        <v>3350</v>
      </c>
      <c r="F77" t="b">
        <f t="shared" si="3"/>
        <v>1</v>
      </c>
      <c r="G77" s="181">
        <v>501</v>
      </c>
      <c r="H77" s="182" t="s">
        <v>434</v>
      </c>
      <c r="I77" s="181">
        <v>3292</v>
      </c>
      <c r="J77" s="181">
        <v>2023</v>
      </c>
      <c r="M77" s="181">
        <v>501</v>
      </c>
      <c r="N77" s="182" t="s">
        <v>434</v>
      </c>
      <c r="O77" s="181">
        <v>3327</v>
      </c>
      <c r="P77" s="181">
        <v>2024</v>
      </c>
      <c r="S77" s="181">
        <v>501</v>
      </c>
      <c r="T77" s="182" t="s">
        <v>434</v>
      </c>
      <c r="U77" s="181">
        <v>3350</v>
      </c>
      <c r="V77" s="181">
        <v>2025</v>
      </c>
      <c r="AD77">
        <v>501</v>
      </c>
      <c r="AE77">
        <v>3292</v>
      </c>
      <c r="AF77">
        <v>3327</v>
      </c>
      <c r="AG77">
        <v>3350</v>
      </c>
      <c r="AH77">
        <v>9969</v>
      </c>
    </row>
    <row r="78" spans="1:34" ht="15">
      <c r="A78">
        <v>541</v>
      </c>
      <c r="B78" t="s">
        <v>165</v>
      </c>
      <c r="C78">
        <f t="shared" si="2"/>
        <v>22736</v>
      </c>
      <c r="F78" t="b">
        <f t="shared" si="3"/>
        <v>1</v>
      </c>
      <c r="G78" s="181">
        <v>541</v>
      </c>
      <c r="H78" s="182" t="s">
        <v>593</v>
      </c>
      <c r="I78" s="181">
        <v>22410</v>
      </c>
      <c r="J78" s="181">
        <v>2023</v>
      </c>
      <c r="M78" s="181">
        <v>541</v>
      </c>
      <c r="N78" s="182" t="s">
        <v>593</v>
      </c>
      <c r="O78" s="181">
        <v>22592</v>
      </c>
      <c r="P78" s="181">
        <v>2024</v>
      </c>
      <c r="S78" s="181">
        <v>541</v>
      </c>
      <c r="T78" s="182" t="s">
        <v>593</v>
      </c>
      <c r="U78" s="181">
        <v>22736</v>
      </c>
      <c r="V78" s="181">
        <v>2025</v>
      </c>
      <c r="AD78">
        <v>541</v>
      </c>
      <c r="AE78">
        <v>22410</v>
      </c>
      <c r="AF78">
        <v>22592</v>
      </c>
      <c r="AG78">
        <v>22736</v>
      </c>
      <c r="AH78">
        <v>67738</v>
      </c>
    </row>
    <row r="79" spans="1:34" ht="15">
      <c r="A79">
        <v>543</v>
      </c>
      <c r="B79" t="s">
        <v>167</v>
      </c>
      <c r="C79">
        <f t="shared" si="2"/>
        <v>8717</v>
      </c>
      <c r="F79" t="b">
        <f t="shared" si="3"/>
        <v>1</v>
      </c>
      <c r="G79" s="181">
        <v>543</v>
      </c>
      <c r="H79" s="182" t="s">
        <v>436</v>
      </c>
      <c r="I79" s="181">
        <v>8585</v>
      </c>
      <c r="J79" s="181">
        <v>2023</v>
      </c>
      <c r="M79" s="181">
        <v>543</v>
      </c>
      <c r="N79" s="182" t="s">
        <v>436</v>
      </c>
      <c r="O79" s="181">
        <v>8644</v>
      </c>
      <c r="P79" s="181">
        <v>2024</v>
      </c>
      <c r="S79" s="181">
        <v>543</v>
      </c>
      <c r="T79" s="182" t="s">
        <v>436</v>
      </c>
      <c r="U79" s="181">
        <v>8717</v>
      </c>
      <c r="V79" s="181">
        <v>2025</v>
      </c>
      <c r="AD79">
        <v>543</v>
      </c>
      <c r="AE79">
        <v>8585</v>
      </c>
      <c r="AF79">
        <v>8644</v>
      </c>
      <c r="AG79">
        <v>8717</v>
      </c>
      <c r="AH79">
        <v>25946</v>
      </c>
    </row>
    <row r="80" spans="1:34" ht="30">
      <c r="A80">
        <v>576</v>
      </c>
      <c r="B80" t="s">
        <v>169</v>
      </c>
      <c r="C80">
        <f t="shared" si="2"/>
        <v>9280</v>
      </c>
      <c r="F80" t="b">
        <f t="shared" si="3"/>
        <v>1</v>
      </c>
      <c r="G80" s="181">
        <v>576</v>
      </c>
      <c r="H80" s="182" t="s">
        <v>437</v>
      </c>
      <c r="I80" s="181">
        <v>9124</v>
      </c>
      <c r="J80" s="181">
        <v>2023</v>
      </c>
      <c r="M80" s="181">
        <v>576</v>
      </c>
      <c r="N80" s="182" t="s">
        <v>437</v>
      </c>
      <c r="O80" s="181">
        <v>9198</v>
      </c>
      <c r="P80" s="181">
        <v>2024</v>
      </c>
      <c r="S80" s="181">
        <v>576</v>
      </c>
      <c r="T80" s="182" t="s">
        <v>437</v>
      </c>
      <c r="U80" s="181">
        <v>9280</v>
      </c>
      <c r="V80" s="181">
        <v>2025</v>
      </c>
      <c r="AD80">
        <v>576</v>
      </c>
      <c r="AE80">
        <v>9124</v>
      </c>
      <c r="AF80">
        <v>9198</v>
      </c>
      <c r="AG80">
        <v>9280</v>
      </c>
      <c r="AH80">
        <v>27602</v>
      </c>
    </row>
    <row r="81" spans="1:34" ht="30">
      <c r="A81">
        <v>579</v>
      </c>
      <c r="B81" t="s">
        <v>171</v>
      </c>
      <c r="C81">
        <f t="shared" si="2"/>
        <v>42468</v>
      </c>
      <c r="F81" t="b">
        <f t="shared" si="3"/>
        <v>1</v>
      </c>
      <c r="G81" s="181">
        <v>579</v>
      </c>
      <c r="H81" s="182" t="s">
        <v>556</v>
      </c>
      <c r="I81" s="181">
        <v>41857</v>
      </c>
      <c r="J81" s="181">
        <v>2023</v>
      </c>
      <c r="M81" s="181">
        <v>579</v>
      </c>
      <c r="N81" s="182" t="s">
        <v>556</v>
      </c>
      <c r="O81" s="181">
        <v>42203</v>
      </c>
      <c r="P81" s="181">
        <v>2024</v>
      </c>
      <c r="S81" s="181">
        <v>579</v>
      </c>
      <c r="T81" s="182" t="s">
        <v>556</v>
      </c>
      <c r="U81" s="181">
        <v>42468</v>
      </c>
      <c r="V81" s="181">
        <v>2025</v>
      </c>
      <c r="AD81">
        <v>579</v>
      </c>
      <c r="AE81">
        <v>41857</v>
      </c>
      <c r="AF81">
        <v>42203</v>
      </c>
      <c r="AG81">
        <v>42468</v>
      </c>
      <c r="AH81">
        <v>126528</v>
      </c>
    </row>
    <row r="82" spans="1:34" ht="30">
      <c r="A82">
        <v>585</v>
      </c>
      <c r="B82" t="s">
        <v>173</v>
      </c>
      <c r="C82">
        <f t="shared" si="2"/>
        <v>15350</v>
      </c>
      <c r="F82" t="b">
        <f t="shared" si="3"/>
        <v>1</v>
      </c>
      <c r="G82" s="181">
        <v>585</v>
      </c>
      <c r="H82" s="182" t="s">
        <v>439</v>
      </c>
      <c r="I82" s="181">
        <v>15124</v>
      </c>
      <c r="J82" s="181">
        <v>2023</v>
      </c>
      <c r="M82" s="181">
        <v>585</v>
      </c>
      <c r="N82" s="182" t="s">
        <v>439</v>
      </c>
      <c r="O82" s="181">
        <v>15232</v>
      </c>
      <c r="P82" s="181">
        <v>2024</v>
      </c>
      <c r="S82" s="181">
        <v>585</v>
      </c>
      <c r="T82" s="182" t="s">
        <v>439</v>
      </c>
      <c r="U82" s="181">
        <v>15350</v>
      </c>
      <c r="V82" s="181">
        <v>2025</v>
      </c>
      <c r="AD82">
        <v>585</v>
      </c>
      <c r="AE82">
        <v>15124</v>
      </c>
      <c r="AF82">
        <v>15232</v>
      </c>
      <c r="AG82">
        <v>15350</v>
      </c>
      <c r="AH82">
        <v>45706</v>
      </c>
    </row>
    <row r="83" spans="1:34" ht="30">
      <c r="A83">
        <v>591</v>
      </c>
      <c r="B83" t="s">
        <v>175</v>
      </c>
      <c r="C83">
        <f t="shared" si="2"/>
        <v>19688</v>
      </c>
      <c r="F83" t="b">
        <f t="shared" si="3"/>
        <v>1</v>
      </c>
      <c r="G83" s="181">
        <v>591</v>
      </c>
      <c r="H83" s="182" t="s">
        <v>440</v>
      </c>
      <c r="I83" s="181">
        <v>19387</v>
      </c>
      <c r="J83" s="181">
        <v>2023</v>
      </c>
      <c r="M83" s="181">
        <v>591</v>
      </c>
      <c r="N83" s="182" t="s">
        <v>440</v>
      </c>
      <c r="O83" s="181">
        <v>19554</v>
      </c>
      <c r="P83" s="181">
        <v>2024</v>
      </c>
      <c r="S83" s="181">
        <v>591</v>
      </c>
      <c r="T83" s="182" t="s">
        <v>440</v>
      </c>
      <c r="U83" s="181">
        <v>19688</v>
      </c>
      <c r="V83" s="181">
        <v>2025</v>
      </c>
      <c r="AD83">
        <v>591</v>
      </c>
      <c r="AE83">
        <v>19387</v>
      </c>
      <c r="AF83">
        <v>19554</v>
      </c>
      <c r="AG83">
        <v>19688</v>
      </c>
      <c r="AH83">
        <v>58629</v>
      </c>
    </row>
    <row r="84" spans="1:34" ht="15">
      <c r="A84">
        <v>604</v>
      </c>
      <c r="B84" t="s">
        <v>177</v>
      </c>
      <c r="C84">
        <f t="shared" si="2"/>
        <v>30723</v>
      </c>
      <c r="F84" t="b">
        <f t="shared" si="3"/>
        <v>1</v>
      </c>
      <c r="G84" s="181">
        <v>604</v>
      </c>
      <c r="H84" s="182" t="s">
        <v>441</v>
      </c>
      <c r="I84" s="181">
        <v>30277</v>
      </c>
      <c r="J84" s="181">
        <v>2023</v>
      </c>
      <c r="M84" s="181">
        <v>604</v>
      </c>
      <c r="N84" s="182" t="s">
        <v>441</v>
      </c>
      <c r="O84" s="181">
        <v>30501</v>
      </c>
      <c r="P84" s="181">
        <v>2024</v>
      </c>
      <c r="S84" s="181">
        <v>604</v>
      </c>
      <c r="T84" s="182" t="s">
        <v>441</v>
      </c>
      <c r="U84" s="181">
        <v>30723</v>
      </c>
      <c r="V84" s="181">
        <v>2025</v>
      </c>
      <c r="AD84">
        <v>604</v>
      </c>
      <c r="AE84">
        <v>30277</v>
      </c>
      <c r="AF84">
        <v>30501</v>
      </c>
      <c r="AG84">
        <v>30723</v>
      </c>
      <c r="AH84">
        <v>91501</v>
      </c>
    </row>
    <row r="85" spans="1:34" ht="15">
      <c r="A85">
        <v>607</v>
      </c>
      <c r="B85" t="s">
        <v>179</v>
      </c>
      <c r="C85">
        <f t="shared" si="2"/>
        <v>25589</v>
      </c>
      <c r="F85" t="b">
        <f t="shared" si="3"/>
        <v>1</v>
      </c>
      <c r="G85" s="181">
        <v>607</v>
      </c>
      <c r="H85" s="182" t="s">
        <v>594</v>
      </c>
      <c r="I85" s="181">
        <v>25227</v>
      </c>
      <c r="J85" s="181">
        <v>2023</v>
      </c>
      <c r="M85" s="181">
        <v>607</v>
      </c>
      <c r="N85" s="182" t="s">
        <v>594</v>
      </c>
      <c r="O85" s="181">
        <v>25431</v>
      </c>
      <c r="P85" s="181">
        <v>2024</v>
      </c>
      <c r="S85" s="181">
        <v>607</v>
      </c>
      <c r="T85" s="182" t="s">
        <v>594</v>
      </c>
      <c r="U85" s="181">
        <v>25589</v>
      </c>
      <c r="V85" s="181">
        <v>2025</v>
      </c>
      <c r="AD85">
        <v>607</v>
      </c>
      <c r="AE85">
        <v>25227</v>
      </c>
      <c r="AF85">
        <v>25431</v>
      </c>
      <c r="AG85">
        <v>25589</v>
      </c>
      <c r="AH85">
        <v>76247</v>
      </c>
    </row>
    <row r="86" spans="1:34" ht="15">
      <c r="A86">
        <v>615</v>
      </c>
      <c r="B86" t="s">
        <v>181</v>
      </c>
      <c r="C86">
        <f t="shared" si="2"/>
        <v>147907</v>
      </c>
      <c r="F86" t="b">
        <f t="shared" si="3"/>
        <v>1</v>
      </c>
      <c r="G86" s="181">
        <v>615</v>
      </c>
      <c r="H86" s="182" t="s">
        <v>443</v>
      </c>
      <c r="I86" s="181">
        <v>145704</v>
      </c>
      <c r="J86" s="181">
        <v>2023</v>
      </c>
      <c r="M86" s="181">
        <v>615</v>
      </c>
      <c r="N86" s="182" t="s">
        <v>443</v>
      </c>
      <c r="O86" s="181">
        <v>146880</v>
      </c>
      <c r="P86" s="181">
        <v>2024</v>
      </c>
      <c r="S86" s="181">
        <v>615</v>
      </c>
      <c r="T86" s="182" t="s">
        <v>443</v>
      </c>
      <c r="U86" s="181">
        <v>147907</v>
      </c>
      <c r="V86" s="181">
        <v>2025</v>
      </c>
      <c r="AD86">
        <v>615</v>
      </c>
      <c r="AE86">
        <v>145704</v>
      </c>
      <c r="AF86">
        <v>146880</v>
      </c>
      <c r="AG86">
        <v>147907</v>
      </c>
      <c r="AH86">
        <v>440491</v>
      </c>
    </row>
    <row r="87" spans="1:34" ht="30">
      <c r="A87">
        <v>628</v>
      </c>
      <c r="B87" t="s">
        <v>183</v>
      </c>
      <c r="C87">
        <f t="shared" si="2"/>
        <v>9731</v>
      </c>
      <c r="F87" t="b">
        <f t="shared" si="3"/>
        <v>1</v>
      </c>
      <c r="G87" s="181">
        <v>628</v>
      </c>
      <c r="H87" s="182" t="s">
        <v>444</v>
      </c>
      <c r="I87" s="181">
        <v>9592</v>
      </c>
      <c r="J87" s="181">
        <v>2023</v>
      </c>
      <c r="M87" s="181">
        <v>628</v>
      </c>
      <c r="N87" s="182" t="s">
        <v>444</v>
      </c>
      <c r="O87" s="181">
        <v>9668</v>
      </c>
      <c r="P87" s="181">
        <v>2024</v>
      </c>
      <c r="S87" s="181">
        <v>628</v>
      </c>
      <c r="T87" s="182" t="s">
        <v>444</v>
      </c>
      <c r="U87" s="181">
        <v>9731</v>
      </c>
      <c r="V87" s="181">
        <v>2025</v>
      </c>
      <c r="AD87">
        <v>628</v>
      </c>
      <c r="AE87">
        <v>9592</v>
      </c>
      <c r="AF87">
        <v>9668</v>
      </c>
      <c r="AG87">
        <v>9731</v>
      </c>
      <c r="AH87">
        <v>28991</v>
      </c>
    </row>
    <row r="88" spans="1:34" ht="15">
      <c r="A88">
        <v>631</v>
      </c>
      <c r="B88" t="s">
        <v>185</v>
      </c>
      <c r="C88">
        <f t="shared" si="2"/>
        <v>90253</v>
      </c>
      <c r="F88" t="b">
        <f t="shared" si="3"/>
        <v>1</v>
      </c>
      <c r="G88" s="181">
        <v>631</v>
      </c>
      <c r="H88" s="182" t="s">
        <v>445</v>
      </c>
      <c r="I88" s="181">
        <v>88966</v>
      </c>
      <c r="J88" s="181">
        <v>2023</v>
      </c>
      <c r="M88" s="181">
        <v>631</v>
      </c>
      <c r="N88" s="182" t="s">
        <v>445</v>
      </c>
      <c r="O88" s="181">
        <v>89647</v>
      </c>
      <c r="P88" s="181">
        <v>2024</v>
      </c>
      <c r="S88" s="181">
        <v>631</v>
      </c>
      <c r="T88" s="182" t="s">
        <v>445</v>
      </c>
      <c r="U88" s="181">
        <v>90253</v>
      </c>
      <c r="V88" s="181">
        <v>2025</v>
      </c>
      <c r="AD88">
        <v>631</v>
      </c>
      <c r="AE88">
        <v>88966</v>
      </c>
      <c r="AF88">
        <v>89647</v>
      </c>
      <c r="AG88">
        <v>90253</v>
      </c>
      <c r="AH88">
        <v>268866</v>
      </c>
    </row>
    <row r="89" spans="1:34" ht="15">
      <c r="A89">
        <v>642</v>
      </c>
      <c r="B89" t="s">
        <v>187</v>
      </c>
      <c r="C89">
        <f t="shared" si="2"/>
        <v>19448</v>
      </c>
      <c r="F89" t="b">
        <f t="shared" si="3"/>
        <v>1</v>
      </c>
      <c r="G89" s="181">
        <v>642</v>
      </c>
      <c r="H89" s="182" t="s">
        <v>446</v>
      </c>
      <c r="I89" s="181">
        <v>19153</v>
      </c>
      <c r="J89" s="181">
        <v>2023</v>
      </c>
      <c r="M89" s="181">
        <v>642</v>
      </c>
      <c r="N89" s="182" t="s">
        <v>446</v>
      </c>
      <c r="O89" s="181">
        <v>19314</v>
      </c>
      <c r="P89" s="181">
        <v>2024</v>
      </c>
      <c r="S89" s="181">
        <v>642</v>
      </c>
      <c r="T89" s="182" t="s">
        <v>446</v>
      </c>
      <c r="U89" s="181">
        <v>19448</v>
      </c>
      <c r="V89" s="181">
        <v>2025</v>
      </c>
      <c r="AD89">
        <v>642</v>
      </c>
      <c r="AE89">
        <v>19153</v>
      </c>
      <c r="AF89">
        <v>19314</v>
      </c>
      <c r="AG89">
        <v>19448</v>
      </c>
      <c r="AH89">
        <v>57915</v>
      </c>
    </row>
    <row r="90" spans="1:34" ht="45">
      <c r="A90">
        <v>647</v>
      </c>
      <c r="B90" t="s">
        <v>189</v>
      </c>
      <c r="C90">
        <f t="shared" si="2"/>
        <v>7697</v>
      </c>
      <c r="F90" t="b">
        <f t="shared" si="3"/>
        <v>1</v>
      </c>
      <c r="G90" s="181">
        <v>647</v>
      </c>
      <c r="H90" s="182" t="s">
        <v>585</v>
      </c>
      <c r="I90" s="181">
        <v>7598</v>
      </c>
      <c r="J90" s="181">
        <v>2023</v>
      </c>
      <c r="M90" s="181">
        <v>647</v>
      </c>
      <c r="N90" s="182" t="s">
        <v>585</v>
      </c>
      <c r="O90" s="181">
        <v>7649</v>
      </c>
      <c r="P90" s="181">
        <v>2024</v>
      </c>
      <c r="S90" s="181">
        <v>647</v>
      </c>
      <c r="T90" s="182" t="s">
        <v>585</v>
      </c>
      <c r="U90" s="181">
        <v>7697</v>
      </c>
      <c r="V90" s="181">
        <v>2025</v>
      </c>
      <c r="AD90">
        <v>647</v>
      </c>
      <c r="AE90">
        <v>7598</v>
      </c>
      <c r="AF90">
        <v>7649</v>
      </c>
      <c r="AG90">
        <v>7697</v>
      </c>
      <c r="AH90">
        <v>22944</v>
      </c>
    </row>
    <row r="91" spans="1:34" ht="30">
      <c r="A91">
        <v>649</v>
      </c>
      <c r="B91" t="s">
        <v>191</v>
      </c>
      <c r="C91">
        <f t="shared" si="2"/>
        <v>17103</v>
      </c>
      <c r="F91" t="b">
        <f t="shared" si="3"/>
        <v>1</v>
      </c>
      <c r="G91" s="181">
        <v>649</v>
      </c>
      <c r="H91" s="182" t="s">
        <v>448</v>
      </c>
      <c r="I91" s="181">
        <v>16838</v>
      </c>
      <c r="J91" s="181">
        <v>2023</v>
      </c>
      <c r="M91" s="181">
        <v>649</v>
      </c>
      <c r="N91" s="182" t="s">
        <v>448</v>
      </c>
      <c r="O91" s="181">
        <v>16984</v>
      </c>
      <c r="P91" s="181">
        <v>2024</v>
      </c>
      <c r="S91" s="181">
        <v>649</v>
      </c>
      <c r="T91" s="182" t="s">
        <v>448</v>
      </c>
      <c r="U91" s="181">
        <v>17103</v>
      </c>
      <c r="V91" s="181">
        <v>2025</v>
      </c>
      <c r="AD91">
        <v>649</v>
      </c>
      <c r="AE91">
        <v>16838</v>
      </c>
      <c r="AF91">
        <v>16984</v>
      </c>
      <c r="AG91">
        <v>17103</v>
      </c>
      <c r="AH91">
        <v>50925</v>
      </c>
    </row>
    <row r="92" spans="1:34" ht="30">
      <c r="A92">
        <v>652</v>
      </c>
      <c r="B92" t="s">
        <v>193</v>
      </c>
      <c r="C92">
        <f t="shared" si="2"/>
        <v>6048</v>
      </c>
      <c r="F92" t="b">
        <f t="shared" si="3"/>
        <v>1</v>
      </c>
      <c r="G92" s="181">
        <v>652</v>
      </c>
      <c r="H92" s="182" t="s">
        <v>449</v>
      </c>
      <c r="I92" s="181">
        <v>5945</v>
      </c>
      <c r="J92" s="181">
        <v>2023</v>
      </c>
      <c r="M92" s="181">
        <v>652</v>
      </c>
      <c r="N92" s="182" t="s">
        <v>449</v>
      </c>
      <c r="O92" s="181">
        <v>5996</v>
      </c>
      <c r="P92" s="181">
        <v>2024</v>
      </c>
      <c r="S92" s="181">
        <v>652</v>
      </c>
      <c r="T92" s="182" t="s">
        <v>449</v>
      </c>
      <c r="U92" s="181">
        <v>6048</v>
      </c>
      <c r="V92" s="181">
        <v>2025</v>
      </c>
      <c r="AD92">
        <v>652</v>
      </c>
      <c r="AE92">
        <v>5945</v>
      </c>
      <c r="AF92">
        <v>5996</v>
      </c>
      <c r="AG92">
        <v>6048</v>
      </c>
      <c r="AH92">
        <v>17989</v>
      </c>
    </row>
    <row r="93" spans="1:34" ht="30">
      <c r="A93">
        <v>656</v>
      </c>
      <c r="B93" t="s">
        <v>195</v>
      </c>
      <c r="C93">
        <f t="shared" si="2"/>
        <v>16609</v>
      </c>
      <c r="F93" t="b">
        <f t="shared" si="3"/>
        <v>1</v>
      </c>
      <c r="G93" s="181">
        <v>656</v>
      </c>
      <c r="H93" s="182" t="s">
        <v>580</v>
      </c>
      <c r="I93" s="181">
        <v>16368</v>
      </c>
      <c r="J93" s="181">
        <v>2023</v>
      </c>
      <c r="M93" s="181">
        <v>656</v>
      </c>
      <c r="N93" s="182" t="s">
        <v>580</v>
      </c>
      <c r="O93" s="181">
        <v>16499</v>
      </c>
      <c r="P93" s="181">
        <v>2024</v>
      </c>
      <c r="S93" s="181">
        <v>656</v>
      </c>
      <c r="T93" s="182" t="s">
        <v>580</v>
      </c>
      <c r="U93" s="181">
        <v>16609</v>
      </c>
      <c r="V93" s="181">
        <v>2025</v>
      </c>
      <c r="AD93">
        <v>656</v>
      </c>
      <c r="AE93">
        <v>16368</v>
      </c>
      <c r="AF93">
        <v>16499</v>
      </c>
      <c r="AG93">
        <v>16609</v>
      </c>
      <c r="AH93">
        <v>49476</v>
      </c>
    </row>
    <row r="94" spans="1:34" ht="45">
      <c r="A94">
        <v>658</v>
      </c>
      <c r="B94" t="s">
        <v>197</v>
      </c>
      <c r="C94">
        <f t="shared" si="2"/>
        <v>3941</v>
      </c>
      <c r="F94" t="b">
        <f t="shared" si="3"/>
        <v>1</v>
      </c>
      <c r="G94" s="181">
        <v>658</v>
      </c>
      <c r="H94" s="182" t="s">
        <v>586</v>
      </c>
      <c r="I94" s="181">
        <v>3867</v>
      </c>
      <c r="J94" s="181">
        <v>2023</v>
      </c>
      <c r="M94" s="181">
        <v>658</v>
      </c>
      <c r="N94" s="182" t="s">
        <v>586</v>
      </c>
      <c r="O94" s="181">
        <v>3920</v>
      </c>
      <c r="P94" s="181">
        <v>2024</v>
      </c>
      <c r="S94" s="181">
        <v>658</v>
      </c>
      <c r="T94" s="182" t="s">
        <v>586</v>
      </c>
      <c r="U94" s="181">
        <v>3941</v>
      </c>
      <c r="V94" s="181">
        <v>2025</v>
      </c>
      <c r="AD94">
        <v>658</v>
      </c>
      <c r="AE94">
        <v>3867</v>
      </c>
      <c r="AF94">
        <v>3920</v>
      </c>
      <c r="AG94">
        <v>3941</v>
      </c>
      <c r="AH94">
        <v>11728</v>
      </c>
    </row>
    <row r="95" spans="1:34" ht="30">
      <c r="A95">
        <v>659</v>
      </c>
      <c r="B95" t="s">
        <v>199</v>
      </c>
      <c r="C95">
        <f t="shared" si="2"/>
        <v>21853</v>
      </c>
      <c r="F95" t="b">
        <f t="shared" si="3"/>
        <v>1</v>
      </c>
      <c r="G95" s="181">
        <v>659</v>
      </c>
      <c r="H95" s="182" t="s">
        <v>568</v>
      </c>
      <c r="I95" s="181">
        <v>21540</v>
      </c>
      <c r="J95" s="181">
        <v>2023</v>
      </c>
      <c r="M95" s="181">
        <v>659</v>
      </c>
      <c r="N95" s="182" t="s">
        <v>568</v>
      </c>
      <c r="O95" s="181">
        <v>21707</v>
      </c>
      <c r="P95" s="181">
        <v>2024</v>
      </c>
      <c r="S95" s="181">
        <v>659</v>
      </c>
      <c r="T95" s="182" t="s">
        <v>568</v>
      </c>
      <c r="U95" s="181">
        <v>21853</v>
      </c>
      <c r="V95" s="181">
        <v>2025</v>
      </c>
      <c r="AD95">
        <v>659</v>
      </c>
      <c r="AE95">
        <v>21540</v>
      </c>
      <c r="AF95">
        <v>21707</v>
      </c>
      <c r="AG95">
        <v>21853</v>
      </c>
      <c r="AH95">
        <v>65100</v>
      </c>
    </row>
    <row r="96" spans="1:34" ht="15">
      <c r="A96">
        <v>660</v>
      </c>
      <c r="B96" t="s">
        <v>201</v>
      </c>
      <c r="C96">
        <f t="shared" si="2"/>
        <v>13893</v>
      </c>
      <c r="F96" t="b">
        <f t="shared" si="3"/>
        <v>1</v>
      </c>
      <c r="G96" s="181">
        <v>660</v>
      </c>
      <c r="H96" s="182" t="s">
        <v>453</v>
      </c>
      <c r="I96" s="181">
        <v>13690</v>
      </c>
      <c r="J96" s="181">
        <v>2023</v>
      </c>
      <c r="M96" s="181">
        <v>660</v>
      </c>
      <c r="N96" s="182" t="s">
        <v>453</v>
      </c>
      <c r="O96" s="181">
        <v>13791</v>
      </c>
      <c r="P96" s="181">
        <v>2024</v>
      </c>
      <c r="S96" s="181">
        <v>660</v>
      </c>
      <c r="T96" s="182" t="s">
        <v>453</v>
      </c>
      <c r="U96" s="181">
        <v>13893</v>
      </c>
      <c r="V96" s="181">
        <v>2025</v>
      </c>
      <c r="AD96">
        <v>660</v>
      </c>
      <c r="AE96">
        <v>13690</v>
      </c>
      <c r="AF96">
        <v>13791</v>
      </c>
      <c r="AG96">
        <v>13893</v>
      </c>
      <c r="AH96">
        <v>41374</v>
      </c>
    </row>
    <row r="97" spans="1:34" ht="45">
      <c r="A97">
        <v>664</v>
      </c>
      <c r="B97" t="s">
        <v>204</v>
      </c>
      <c r="C97">
        <f t="shared" si="2"/>
        <v>23751</v>
      </c>
      <c r="F97" t="b">
        <f t="shared" si="3"/>
        <v>1</v>
      </c>
      <c r="G97" s="181">
        <v>664</v>
      </c>
      <c r="H97" s="182" t="s">
        <v>587</v>
      </c>
      <c r="I97" s="181">
        <v>23409</v>
      </c>
      <c r="J97" s="181">
        <v>2023</v>
      </c>
      <c r="M97" s="181">
        <v>664</v>
      </c>
      <c r="N97" s="182" t="s">
        <v>587</v>
      </c>
      <c r="O97" s="181">
        <v>23573</v>
      </c>
      <c r="P97" s="181">
        <v>2024</v>
      </c>
      <c r="S97" s="181">
        <v>664</v>
      </c>
      <c r="T97" s="182" t="s">
        <v>587</v>
      </c>
      <c r="U97" s="181">
        <v>23751</v>
      </c>
      <c r="V97" s="181">
        <v>2025</v>
      </c>
      <c r="AD97">
        <v>664</v>
      </c>
      <c r="AE97">
        <v>23409</v>
      </c>
      <c r="AF97">
        <v>23573</v>
      </c>
      <c r="AG97">
        <v>23751</v>
      </c>
      <c r="AH97">
        <v>70733</v>
      </c>
    </row>
    <row r="98" spans="1:34" ht="30">
      <c r="A98">
        <v>665</v>
      </c>
      <c r="B98" t="s">
        <v>207</v>
      </c>
      <c r="C98">
        <f t="shared" si="2"/>
        <v>33393</v>
      </c>
      <c r="F98" t="b">
        <f t="shared" si="3"/>
        <v>1</v>
      </c>
      <c r="G98" s="181">
        <v>665</v>
      </c>
      <c r="H98" s="182" t="s">
        <v>569</v>
      </c>
      <c r="I98" s="181">
        <v>32895</v>
      </c>
      <c r="J98" s="181">
        <v>2023</v>
      </c>
      <c r="M98" s="181">
        <v>665</v>
      </c>
      <c r="N98" s="182" t="s">
        <v>569</v>
      </c>
      <c r="O98" s="181">
        <v>33180</v>
      </c>
      <c r="P98" s="181">
        <v>2024</v>
      </c>
      <c r="S98" s="181">
        <v>665</v>
      </c>
      <c r="T98" s="182" t="s">
        <v>569</v>
      </c>
      <c r="U98" s="181">
        <v>33393</v>
      </c>
      <c r="V98" s="181">
        <v>2025</v>
      </c>
      <c r="AD98">
        <v>665</v>
      </c>
      <c r="AE98">
        <v>32895</v>
      </c>
      <c r="AF98">
        <v>33180</v>
      </c>
      <c r="AG98">
        <v>33393</v>
      </c>
      <c r="AH98">
        <v>99468</v>
      </c>
    </row>
    <row r="99" spans="1:34" ht="30">
      <c r="A99">
        <v>667</v>
      </c>
      <c r="B99" t="s">
        <v>209</v>
      </c>
      <c r="C99">
        <f t="shared" si="2"/>
        <v>16753</v>
      </c>
      <c r="F99" t="b">
        <f t="shared" si="3"/>
        <v>1</v>
      </c>
      <c r="G99" s="181">
        <v>667</v>
      </c>
      <c r="H99" s="182" t="s">
        <v>456</v>
      </c>
      <c r="I99" s="181">
        <v>16489</v>
      </c>
      <c r="J99" s="181">
        <v>2023</v>
      </c>
      <c r="M99" s="181">
        <v>667</v>
      </c>
      <c r="N99" s="182" t="s">
        <v>456</v>
      </c>
      <c r="O99" s="181">
        <v>16617</v>
      </c>
      <c r="P99" s="181">
        <v>2024</v>
      </c>
      <c r="S99" s="181">
        <v>667</v>
      </c>
      <c r="T99" s="182" t="s">
        <v>456</v>
      </c>
      <c r="U99" s="181">
        <v>16753</v>
      </c>
      <c r="V99" s="181">
        <v>2025</v>
      </c>
      <c r="AD99">
        <v>667</v>
      </c>
      <c r="AE99">
        <v>16489</v>
      </c>
      <c r="AF99">
        <v>16617</v>
      </c>
      <c r="AG99">
        <v>16753</v>
      </c>
      <c r="AH99">
        <v>49859</v>
      </c>
    </row>
    <row r="100" spans="1:34" ht="15">
      <c r="A100">
        <v>670</v>
      </c>
      <c r="B100" t="s">
        <v>211</v>
      </c>
      <c r="C100">
        <f t="shared" si="2"/>
        <v>23105</v>
      </c>
      <c r="F100" t="b">
        <f t="shared" si="3"/>
        <v>1</v>
      </c>
      <c r="G100" s="181">
        <v>670</v>
      </c>
      <c r="H100" s="182" t="s">
        <v>457</v>
      </c>
      <c r="I100" s="181">
        <v>22775</v>
      </c>
      <c r="J100" s="181">
        <v>2023</v>
      </c>
      <c r="M100" s="181">
        <v>670</v>
      </c>
      <c r="N100" s="182" t="s">
        <v>457</v>
      </c>
      <c r="O100" s="181">
        <v>22966</v>
      </c>
      <c r="P100" s="181">
        <v>2024</v>
      </c>
      <c r="S100" s="181">
        <v>670</v>
      </c>
      <c r="T100" s="182" t="s">
        <v>457</v>
      </c>
      <c r="U100" s="181">
        <v>23105</v>
      </c>
      <c r="V100" s="181">
        <v>2025</v>
      </c>
      <c r="AD100">
        <v>670</v>
      </c>
      <c r="AE100">
        <v>22775</v>
      </c>
      <c r="AF100">
        <v>22966</v>
      </c>
      <c r="AG100">
        <v>23105</v>
      </c>
      <c r="AH100">
        <v>68846</v>
      </c>
    </row>
    <row r="101" spans="1:34" ht="30">
      <c r="A101">
        <v>674</v>
      </c>
      <c r="B101" t="s">
        <v>213</v>
      </c>
      <c r="C101">
        <f t="shared" si="2"/>
        <v>23714</v>
      </c>
      <c r="F101" t="b">
        <f t="shared" si="3"/>
        <v>1</v>
      </c>
      <c r="G101" s="181">
        <v>674</v>
      </c>
      <c r="H101" s="182" t="s">
        <v>458</v>
      </c>
      <c r="I101" s="181">
        <v>23349</v>
      </c>
      <c r="J101" s="181">
        <v>2023</v>
      </c>
      <c r="M101" s="181">
        <v>674</v>
      </c>
      <c r="N101" s="182" t="s">
        <v>458</v>
      </c>
      <c r="O101" s="181">
        <v>23546</v>
      </c>
      <c r="P101" s="181">
        <v>2024</v>
      </c>
      <c r="S101" s="181">
        <v>674</v>
      </c>
      <c r="T101" s="182" t="s">
        <v>458</v>
      </c>
      <c r="U101" s="181">
        <v>23714</v>
      </c>
      <c r="V101" s="181">
        <v>2025</v>
      </c>
      <c r="AD101">
        <v>674</v>
      </c>
      <c r="AE101">
        <v>23349</v>
      </c>
      <c r="AF101">
        <v>23546</v>
      </c>
      <c r="AG101">
        <v>23714</v>
      </c>
      <c r="AH101">
        <v>70609</v>
      </c>
    </row>
    <row r="102" spans="1:34" ht="30">
      <c r="A102">
        <v>679</v>
      </c>
      <c r="B102" t="s">
        <v>217</v>
      </c>
      <c r="C102">
        <f t="shared" si="2"/>
        <v>28051</v>
      </c>
      <c r="F102" t="b">
        <f t="shared" si="3"/>
        <v>1</v>
      </c>
      <c r="G102" s="181">
        <v>679</v>
      </c>
      <c r="H102" s="182" t="s">
        <v>601</v>
      </c>
      <c r="I102" s="181">
        <v>27647</v>
      </c>
      <c r="J102" s="181">
        <v>2023</v>
      </c>
      <c r="M102" s="181">
        <v>679</v>
      </c>
      <c r="N102" s="182" t="s">
        <v>601</v>
      </c>
      <c r="O102" s="181">
        <v>27862</v>
      </c>
      <c r="P102" s="181">
        <v>2024</v>
      </c>
      <c r="S102" s="181">
        <v>679</v>
      </c>
      <c r="T102" s="182" t="s">
        <v>601</v>
      </c>
      <c r="U102" s="181">
        <v>28051</v>
      </c>
      <c r="V102" s="181">
        <v>2025</v>
      </c>
      <c r="AD102">
        <v>679</v>
      </c>
      <c r="AE102">
        <v>27647</v>
      </c>
      <c r="AF102">
        <v>27862</v>
      </c>
      <c r="AG102">
        <v>28051</v>
      </c>
      <c r="AH102">
        <v>83560</v>
      </c>
    </row>
    <row r="103" spans="1:34" ht="45">
      <c r="A103">
        <v>686</v>
      </c>
      <c r="B103" t="s">
        <v>219</v>
      </c>
      <c r="C103">
        <f t="shared" si="2"/>
        <v>39340</v>
      </c>
      <c r="F103" t="b">
        <f t="shared" si="3"/>
        <v>1</v>
      </c>
      <c r="G103" s="181">
        <v>686</v>
      </c>
      <c r="H103" s="182" t="s">
        <v>460</v>
      </c>
      <c r="I103" s="181">
        <v>38748</v>
      </c>
      <c r="J103" s="181">
        <v>2023</v>
      </c>
      <c r="M103" s="181">
        <v>686</v>
      </c>
      <c r="N103" s="182" t="s">
        <v>460</v>
      </c>
      <c r="O103" s="181">
        <v>39054</v>
      </c>
      <c r="P103" s="181">
        <v>2024</v>
      </c>
      <c r="S103" s="181">
        <v>686</v>
      </c>
      <c r="T103" s="182" t="s">
        <v>460</v>
      </c>
      <c r="U103" s="181">
        <v>39340</v>
      </c>
      <c r="V103" s="181">
        <v>2025</v>
      </c>
      <c r="AD103">
        <v>686</v>
      </c>
      <c r="AE103">
        <v>38748</v>
      </c>
      <c r="AF103">
        <v>39054</v>
      </c>
      <c r="AG103">
        <v>39340</v>
      </c>
      <c r="AH103">
        <v>117142</v>
      </c>
    </row>
    <row r="104" spans="1:34" ht="30">
      <c r="A104">
        <v>690</v>
      </c>
      <c r="B104" t="s">
        <v>221</v>
      </c>
      <c r="C104">
        <f t="shared" si="2"/>
        <v>13163</v>
      </c>
      <c r="F104" t="b">
        <f t="shared" si="3"/>
        <v>1</v>
      </c>
      <c r="G104" s="181">
        <v>690</v>
      </c>
      <c r="H104" s="182" t="s">
        <v>461</v>
      </c>
      <c r="I104" s="181">
        <v>12970</v>
      </c>
      <c r="J104" s="181">
        <v>2023</v>
      </c>
      <c r="M104" s="181">
        <v>690</v>
      </c>
      <c r="N104" s="182" t="s">
        <v>461</v>
      </c>
      <c r="O104" s="181">
        <v>13075</v>
      </c>
      <c r="P104" s="181">
        <v>2024</v>
      </c>
      <c r="S104" s="181">
        <v>690</v>
      </c>
      <c r="T104" s="182" t="s">
        <v>461</v>
      </c>
      <c r="U104" s="181">
        <v>13163</v>
      </c>
      <c r="V104" s="181">
        <v>2025</v>
      </c>
      <c r="AD104">
        <v>690</v>
      </c>
      <c r="AE104">
        <v>12970</v>
      </c>
      <c r="AF104">
        <v>13075</v>
      </c>
      <c r="AG104">
        <v>13163</v>
      </c>
      <c r="AH104">
        <v>39208</v>
      </c>
    </row>
    <row r="105" spans="1:34" ht="30">
      <c r="A105">
        <v>697</v>
      </c>
      <c r="B105" t="s">
        <v>223</v>
      </c>
      <c r="C105">
        <f t="shared" si="2"/>
        <v>38386</v>
      </c>
      <c r="F105" t="b">
        <f t="shared" si="3"/>
        <v>1</v>
      </c>
      <c r="G105" s="181">
        <v>697</v>
      </c>
      <c r="H105" s="182" t="s">
        <v>462</v>
      </c>
      <c r="I105" s="181">
        <v>37801</v>
      </c>
      <c r="J105" s="181">
        <v>2023</v>
      </c>
      <c r="M105" s="181">
        <v>697</v>
      </c>
      <c r="N105" s="182" t="s">
        <v>462</v>
      </c>
      <c r="O105" s="181">
        <v>38116</v>
      </c>
      <c r="P105" s="181">
        <v>2024</v>
      </c>
      <c r="S105" s="181">
        <v>697</v>
      </c>
      <c r="T105" s="182" t="s">
        <v>462</v>
      </c>
      <c r="U105" s="181">
        <v>38386</v>
      </c>
      <c r="V105" s="181">
        <v>2025</v>
      </c>
      <c r="AD105">
        <v>697</v>
      </c>
      <c r="AE105">
        <v>37801</v>
      </c>
      <c r="AF105">
        <v>38116</v>
      </c>
      <c r="AG105">
        <v>38386</v>
      </c>
      <c r="AH105">
        <v>114303</v>
      </c>
    </row>
    <row r="106" spans="1:34" ht="15">
      <c r="A106">
        <v>736</v>
      </c>
      <c r="B106" t="s">
        <v>225</v>
      </c>
      <c r="C106">
        <f t="shared" si="2"/>
        <v>41222</v>
      </c>
      <c r="F106" t="b">
        <f t="shared" si="3"/>
        <v>1</v>
      </c>
      <c r="G106" s="181">
        <v>736</v>
      </c>
      <c r="H106" s="182" t="s">
        <v>463</v>
      </c>
      <c r="I106" s="181">
        <v>40602</v>
      </c>
      <c r="J106" s="181">
        <v>2023</v>
      </c>
      <c r="M106" s="181">
        <v>736</v>
      </c>
      <c r="N106" s="182" t="s">
        <v>463</v>
      </c>
      <c r="O106" s="181">
        <v>40922</v>
      </c>
      <c r="P106" s="181">
        <v>2024</v>
      </c>
      <c r="S106" s="181">
        <v>736</v>
      </c>
      <c r="T106" s="182" t="s">
        <v>463</v>
      </c>
      <c r="U106" s="181">
        <v>41222</v>
      </c>
      <c r="V106" s="181">
        <v>2025</v>
      </c>
      <c r="AD106">
        <v>736</v>
      </c>
      <c r="AE106">
        <v>40602</v>
      </c>
      <c r="AF106">
        <v>40922</v>
      </c>
      <c r="AG106">
        <v>41222</v>
      </c>
      <c r="AH106">
        <v>122746</v>
      </c>
    </row>
    <row r="107" spans="1:34" ht="15">
      <c r="A107">
        <v>756</v>
      </c>
      <c r="B107" t="s">
        <v>228</v>
      </c>
      <c r="C107">
        <f t="shared" si="2"/>
        <v>38784</v>
      </c>
      <c r="F107" t="b">
        <f t="shared" si="3"/>
        <v>1</v>
      </c>
      <c r="G107" s="181">
        <v>756</v>
      </c>
      <c r="H107" s="182" t="s">
        <v>595</v>
      </c>
      <c r="I107" s="181">
        <v>38203</v>
      </c>
      <c r="J107" s="181">
        <v>2023</v>
      </c>
      <c r="M107" s="181">
        <v>756</v>
      </c>
      <c r="N107" s="182" t="s">
        <v>595</v>
      </c>
      <c r="O107" s="181">
        <v>38520</v>
      </c>
      <c r="P107" s="181">
        <v>2024</v>
      </c>
      <c r="S107" s="181">
        <v>756</v>
      </c>
      <c r="T107" s="182" t="s">
        <v>595</v>
      </c>
      <c r="U107" s="181">
        <v>38784</v>
      </c>
      <c r="V107" s="181">
        <v>2025</v>
      </c>
      <c r="AD107">
        <v>756</v>
      </c>
      <c r="AE107">
        <v>38203</v>
      </c>
      <c r="AF107">
        <v>38520</v>
      </c>
      <c r="AG107">
        <v>38784</v>
      </c>
      <c r="AH107">
        <v>115507</v>
      </c>
    </row>
    <row r="108" spans="1:34" ht="15">
      <c r="A108">
        <v>761</v>
      </c>
      <c r="B108" t="s">
        <v>230</v>
      </c>
      <c r="C108">
        <f t="shared" si="2"/>
        <v>16200</v>
      </c>
      <c r="F108" t="b">
        <f t="shared" si="3"/>
        <v>1</v>
      </c>
      <c r="G108" s="181">
        <v>761</v>
      </c>
      <c r="H108" s="182" t="s">
        <v>581</v>
      </c>
      <c r="I108" s="181">
        <v>15949</v>
      </c>
      <c r="J108" s="181">
        <v>2023</v>
      </c>
      <c r="M108" s="181">
        <v>761</v>
      </c>
      <c r="N108" s="182" t="s">
        <v>581</v>
      </c>
      <c r="O108" s="181">
        <v>16089</v>
      </c>
      <c r="P108" s="181">
        <v>2024</v>
      </c>
      <c r="S108" s="181">
        <v>761</v>
      </c>
      <c r="T108" s="182" t="s">
        <v>581</v>
      </c>
      <c r="U108" s="181">
        <v>16200</v>
      </c>
      <c r="V108" s="181">
        <v>2025</v>
      </c>
      <c r="AD108">
        <v>761</v>
      </c>
      <c r="AE108">
        <v>15949</v>
      </c>
      <c r="AF108">
        <v>16089</v>
      </c>
      <c r="AG108">
        <v>16200</v>
      </c>
      <c r="AH108">
        <v>48238</v>
      </c>
    </row>
    <row r="109" spans="1:34" ht="15">
      <c r="A109">
        <v>789</v>
      </c>
      <c r="B109" t="s">
        <v>232</v>
      </c>
      <c r="C109">
        <f t="shared" si="2"/>
        <v>17270</v>
      </c>
      <c r="F109" t="b">
        <f t="shared" si="3"/>
        <v>1</v>
      </c>
      <c r="G109" s="181">
        <v>789</v>
      </c>
      <c r="H109" s="182" t="s">
        <v>602</v>
      </c>
      <c r="I109" s="181">
        <v>17029</v>
      </c>
      <c r="J109" s="181">
        <v>2023</v>
      </c>
      <c r="M109" s="181">
        <v>789</v>
      </c>
      <c r="N109" s="182" t="s">
        <v>602</v>
      </c>
      <c r="O109" s="181">
        <v>17176</v>
      </c>
      <c r="P109" s="181">
        <v>2024</v>
      </c>
      <c r="S109" s="181">
        <v>789</v>
      </c>
      <c r="T109" s="182" t="s">
        <v>602</v>
      </c>
      <c r="U109" s="181">
        <v>17270</v>
      </c>
      <c r="V109" s="181">
        <v>2025</v>
      </c>
      <c r="AD109">
        <v>789</v>
      </c>
      <c r="AE109">
        <v>17029</v>
      </c>
      <c r="AF109">
        <v>17176</v>
      </c>
      <c r="AG109">
        <v>17270</v>
      </c>
      <c r="AH109">
        <v>51475</v>
      </c>
    </row>
    <row r="110" spans="1:34" ht="15">
      <c r="A110">
        <v>790</v>
      </c>
      <c r="B110" t="s">
        <v>234</v>
      </c>
      <c r="C110">
        <f t="shared" si="2"/>
        <v>29306</v>
      </c>
      <c r="F110" t="b">
        <f t="shared" si="3"/>
        <v>1</v>
      </c>
      <c r="G110" s="181">
        <v>790</v>
      </c>
      <c r="H110" s="182" t="s">
        <v>562</v>
      </c>
      <c r="I110" s="181">
        <v>28874</v>
      </c>
      <c r="J110" s="181">
        <v>2023</v>
      </c>
      <c r="M110" s="181">
        <v>790</v>
      </c>
      <c r="N110" s="182" t="s">
        <v>562</v>
      </c>
      <c r="O110" s="181">
        <v>29082</v>
      </c>
      <c r="P110" s="181">
        <v>2024</v>
      </c>
      <c r="S110" s="181">
        <v>790</v>
      </c>
      <c r="T110" s="182" t="s">
        <v>562</v>
      </c>
      <c r="U110" s="181">
        <v>29306</v>
      </c>
      <c r="V110" s="181">
        <v>2025</v>
      </c>
      <c r="AD110">
        <v>790</v>
      </c>
      <c r="AE110">
        <v>28874</v>
      </c>
      <c r="AF110">
        <v>29082</v>
      </c>
      <c r="AG110">
        <v>29306</v>
      </c>
      <c r="AH110">
        <v>87262</v>
      </c>
    </row>
    <row r="111" spans="1:34" ht="15">
      <c r="A111">
        <v>792</v>
      </c>
      <c r="B111" t="s">
        <v>236</v>
      </c>
      <c r="C111">
        <f t="shared" si="2"/>
        <v>6593</v>
      </c>
      <c r="F111" t="b">
        <f t="shared" si="3"/>
        <v>1</v>
      </c>
      <c r="G111" s="181">
        <v>792</v>
      </c>
      <c r="H111" s="182" t="s">
        <v>468</v>
      </c>
      <c r="I111" s="181">
        <v>6510</v>
      </c>
      <c r="J111" s="181">
        <v>2023</v>
      </c>
      <c r="M111" s="181">
        <v>792</v>
      </c>
      <c r="N111" s="182" t="s">
        <v>468</v>
      </c>
      <c r="O111" s="181">
        <v>6555</v>
      </c>
      <c r="P111" s="181">
        <v>2024</v>
      </c>
      <c r="S111" s="181">
        <v>792</v>
      </c>
      <c r="T111" s="182" t="s">
        <v>468</v>
      </c>
      <c r="U111" s="181">
        <v>6593</v>
      </c>
      <c r="V111" s="181">
        <v>2025</v>
      </c>
      <c r="AD111">
        <v>792</v>
      </c>
      <c r="AE111">
        <v>6510</v>
      </c>
      <c r="AF111">
        <v>6555</v>
      </c>
      <c r="AG111">
        <v>6593</v>
      </c>
      <c r="AH111">
        <v>19658</v>
      </c>
    </row>
    <row r="112" spans="1:34" ht="15">
      <c r="A112">
        <v>809</v>
      </c>
      <c r="B112" t="s">
        <v>238</v>
      </c>
      <c r="C112">
        <f t="shared" si="2"/>
        <v>11457</v>
      </c>
      <c r="F112" t="b">
        <f t="shared" si="3"/>
        <v>1</v>
      </c>
      <c r="G112" s="181">
        <v>809</v>
      </c>
      <c r="H112" s="182" t="s">
        <v>603</v>
      </c>
      <c r="I112" s="181">
        <v>11259</v>
      </c>
      <c r="J112" s="181">
        <v>2023</v>
      </c>
      <c r="M112" s="181">
        <v>809</v>
      </c>
      <c r="N112" s="182" t="s">
        <v>603</v>
      </c>
      <c r="O112" s="181">
        <v>11364</v>
      </c>
      <c r="P112" s="181">
        <v>2024</v>
      </c>
      <c r="S112" s="181">
        <v>809</v>
      </c>
      <c r="T112" s="182" t="s">
        <v>603</v>
      </c>
      <c r="U112" s="181">
        <v>11457</v>
      </c>
      <c r="V112" s="181">
        <v>2025</v>
      </c>
      <c r="AD112">
        <v>809</v>
      </c>
      <c r="AE112">
        <v>11259</v>
      </c>
      <c r="AF112">
        <v>11364</v>
      </c>
      <c r="AG112">
        <v>11457</v>
      </c>
      <c r="AH112">
        <v>34080</v>
      </c>
    </row>
    <row r="113" spans="1:34" ht="15">
      <c r="A113">
        <v>819</v>
      </c>
      <c r="B113" t="s">
        <v>240</v>
      </c>
      <c r="C113">
        <f t="shared" si="2"/>
        <v>5296</v>
      </c>
      <c r="F113" t="b">
        <f t="shared" si="3"/>
        <v>1</v>
      </c>
      <c r="G113" s="181">
        <v>819</v>
      </c>
      <c r="H113" s="182" t="s">
        <v>470</v>
      </c>
      <c r="I113" s="181">
        <v>5225</v>
      </c>
      <c r="J113" s="181">
        <v>2023</v>
      </c>
      <c r="M113" s="181">
        <v>819</v>
      </c>
      <c r="N113" s="182" t="s">
        <v>470</v>
      </c>
      <c r="O113" s="181">
        <v>5266</v>
      </c>
      <c r="P113" s="181">
        <v>2024</v>
      </c>
      <c r="S113" s="181">
        <v>819</v>
      </c>
      <c r="T113" s="182" t="s">
        <v>470</v>
      </c>
      <c r="U113" s="181">
        <v>5296</v>
      </c>
      <c r="V113" s="181">
        <v>2025</v>
      </c>
      <c r="AD113">
        <v>819</v>
      </c>
      <c r="AE113">
        <v>5225</v>
      </c>
      <c r="AF113">
        <v>5266</v>
      </c>
      <c r="AG113">
        <v>5296</v>
      </c>
      <c r="AH113">
        <v>15787</v>
      </c>
    </row>
    <row r="114" spans="1:34" ht="15">
      <c r="A114">
        <v>837</v>
      </c>
      <c r="B114" t="s">
        <v>242</v>
      </c>
      <c r="C114">
        <f t="shared" si="2"/>
        <v>135464</v>
      </c>
      <c r="F114" t="b">
        <f t="shared" si="3"/>
        <v>1</v>
      </c>
      <c r="G114" s="181">
        <v>837</v>
      </c>
      <c r="H114" s="182" t="s">
        <v>471</v>
      </c>
      <c r="I114" s="181">
        <v>133430</v>
      </c>
      <c r="J114" s="181">
        <v>2023</v>
      </c>
      <c r="M114" s="181">
        <v>837</v>
      </c>
      <c r="N114" s="182" t="s">
        <v>471</v>
      </c>
      <c r="O114" s="181">
        <v>134517</v>
      </c>
      <c r="P114" s="181">
        <v>2024</v>
      </c>
      <c r="S114" s="181">
        <v>837</v>
      </c>
      <c r="T114" s="182" t="s">
        <v>471</v>
      </c>
      <c r="U114" s="181">
        <v>135464</v>
      </c>
      <c r="V114" s="181">
        <v>2025</v>
      </c>
      <c r="AD114">
        <v>837</v>
      </c>
      <c r="AE114">
        <v>133430</v>
      </c>
      <c r="AF114">
        <v>134517</v>
      </c>
      <c r="AG114">
        <v>135464</v>
      </c>
      <c r="AH114">
        <v>403411</v>
      </c>
    </row>
    <row r="115" spans="1:34" ht="15">
      <c r="A115">
        <v>842</v>
      </c>
      <c r="B115" t="s">
        <v>244</v>
      </c>
      <c r="C115">
        <f t="shared" si="2"/>
        <v>7329</v>
      </c>
      <c r="F115" t="b">
        <f t="shared" si="3"/>
        <v>1</v>
      </c>
      <c r="G115" s="181">
        <v>842</v>
      </c>
      <c r="H115" s="182" t="s">
        <v>472</v>
      </c>
      <c r="I115" s="181">
        <v>7211</v>
      </c>
      <c r="J115" s="181">
        <v>2023</v>
      </c>
      <c r="M115" s="181">
        <v>842</v>
      </c>
      <c r="N115" s="182" t="s">
        <v>472</v>
      </c>
      <c r="O115" s="181">
        <v>7277</v>
      </c>
      <c r="P115" s="181">
        <v>2024</v>
      </c>
      <c r="S115" s="181">
        <v>842</v>
      </c>
      <c r="T115" s="182" t="s">
        <v>472</v>
      </c>
      <c r="U115" s="181">
        <v>7329</v>
      </c>
      <c r="V115" s="181">
        <v>2025</v>
      </c>
      <c r="AD115">
        <v>842</v>
      </c>
      <c r="AE115">
        <v>7211</v>
      </c>
      <c r="AF115">
        <v>7277</v>
      </c>
      <c r="AG115">
        <v>7329</v>
      </c>
      <c r="AH115">
        <v>21817</v>
      </c>
    </row>
    <row r="116" spans="1:34" ht="15">
      <c r="A116">
        <v>847</v>
      </c>
      <c r="B116" t="s">
        <v>246</v>
      </c>
      <c r="C116">
        <f t="shared" si="2"/>
        <v>32366</v>
      </c>
      <c r="F116" t="b">
        <f t="shared" si="3"/>
        <v>1</v>
      </c>
      <c r="G116" s="181">
        <v>847</v>
      </c>
      <c r="H116" s="182" t="s">
        <v>473</v>
      </c>
      <c r="I116" s="181">
        <v>31885</v>
      </c>
      <c r="J116" s="181">
        <v>2023</v>
      </c>
      <c r="M116" s="181">
        <v>847</v>
      </c>
      <c r="N116" s="182" t="s">
        <v>473</v>
      </c>
      <c r="O116" s="181">
        <v>32139</v>
      </c>
      <c r="P116" s="181">
        <v>2024</v>
      </c>
      <c r="S116" s="181">
        <v>847</v>
      </c>
      <c r="T116" s="182" t="s">
        <v>473</v>
      </c>
      <c r="U116" s="181">
        <v>32366</v>
      </c>
      <c r="V116" s="181">
        <v>2025</v>
      </c>
      <c r="AD116">
        <v>847</v>
      </c>
      <c r="AE116">
        <v>31885</v>
      </c>
      <c r="AF116">
        <v>32139</v>
      </c>
      <c r="AG116">
        <v>32366</v>
      </c>
      <c r="AH116">
        <v>96390</v>
      </c>
    </row>
    <row r="117" spans="1:34" ht="15">
      <c r="A117">
        <v>854</v>
      </c>
      <c r="B117" t="s">
        <v>248</v>
      </c>
      <c r="C117">
        <f t="shared" si="2"/>
        <v>14823</v>
      </c>
      <c r="F117" t="b">
        <f t="shared" si="3"/>
        <v>1</v>
      </c>
      <c r="G117" s="181">
        <v>854</v>
      </c>
      <c r="H117" s="182" t="s">
        <v>474</v>
      </c>
      <c r="I117" s="181">
        <v>14596</v>
      </c>
      <c r="J117" s="181">
        <v>2023</v>
      </c>
      <c r="M117" s="181">
        <v>854</v>
      </c>
      <c r="N117" s="182" t="s">
        <v>474</v>
      </c>
      <c r="O117" s="181">
        <v>14722</v>
      </c>
      <c r="P117" s="181">
        <v>2024</v>
      </c>
      <c r="S117" s="181">
        <v>854</v>
      </c>
      <c r="T117" s="182" t="s">
        <v>474</v>
      </c>
      <c r="U117" s="181">
        <v>14823</v>
      </c>
      <c r="V117" s="181">
        <v>2025</v>
      </c>
      <c r="AD117">
        <v>854</v>
      </c>
      <c r="AE117">
        <v>14596</v>
      </c>
      <c r="AF117">
        <v>14722</v>
      </c>
      <c r="AG117">
        <v>14823</v>
      </c>
      <c r="AH117">
        <v>44141</v>
      </c>
    </row>
    <row r="118" spans="1:34" ht="30">
      <c r="A118">
        <v>856</v>
      </c>
      <c r="B118" t="s">
        <v>251</v>
      </c>
      <c r="C118">
        <f t="shared" si="2"/>
        <v>6966</v>
      </c>
      <c r="F118" t="b">
        <f t="shared" si="3"/>
        <v>1</v>
      </c>
      <c r="G118" s="181">
        <v>856</v>
      </c>
      <c r="H118" s="182" t="s">
        <v>604</v>
      </c>
      <c r="I118" s="181">
        <v>6876</v>
      </c>
      <c r="J118" s="181">
        <v>2023</v>
      </c>
      <c r="M118" s="181">
        <v>856</v>
      </c>
      <c r="N118" s="182" t="s">
        <v>604</v>
      </c>
      <c r="O118" s="181">
        <v>6916</v>
      </c>
      <c r="P118" s="181">
        <v>2024</v>
      </c>
      <c r="S118" s="181">
        <v>856</v>
      </c>
      <c r="T118" s="182" t="s">
        <v>604</v>
      </c>
      <c r="U118" s="181">
        <v>6966</v>
      </c>
      <c r="V118" s="181">
        <v>2025</v>
      </c>
      <c r="AD118">
        <v>856</v>
      </c>
      <c r="AE118">
        <v>6876</v>
      </c>
      <c r="AF118">
        <v>6916</v>
      </c>
      <c r="AG118">
        <v>6966</v>
      </c>
      <c r="AH118">
        <v>20758</v>
      </c>
    </row>
    <row r="119" spans="1:34" ht="15">
      <c r="A119">
        <v>858</v>
      </c>
      <c r="B119" t="s">
        <v>253</v>
      </c>
      <c r="C119">
        <f t="shared" si="2"/>
        <v>12644</v>
      </c>
      <c r="F119" t="b">
        <f t="shared" si="3"/>
        <v>1</v>
      </c>
      <c r="G119" s="181">
        <v>858</v>
      </c>
      <c r="H119" s="182" t="s">
        <v>572</v>
      </c>
      <c r="I119" s="181">
        <v>12453</v>
      </c>
      <c r="J119" s="181">
        <v>2023</v>
      </c>
      <c r="M119" s="181">
        <v>858</v>
      </c>
      <c r="N119" s="182" t="s">
        <v>572</v>
      </c>
      <c r="O119" s="181">
        <v>12556</v>
      </c>
      <c r="P119" s="181">
        <v>2024</v>
      </c>
      <c r="S119" s="181">
        <v>858</v>
      </c>
      <c r="T119" s="182" t="s">
        <v>572</v>
      </c>
      <c r="U119" s="181">
        <v>12644</v>
      </c>
      <c r="V119" s="181">
        <v>2025</v>
      </c>
      <c r="AD119">
        <v>858</v>
      </c>
      <c r="AE119">
        <v>12453</v>
      </c>
      <c r="AF119">
        <v>12556</v>
      </c>
      <c r="AG119">
        <v>12644</v>
      </c>
      <c r="AH119">
        <v>37653</v>
      </c>
    </row>
    <row r="120" spans="1:34" ht="15">
      <c r="A120">
        <v>861</v>
      </c>
      <c r="B120" t="s">
        <v>255</v>
      </c>
      <c r="C120">
        <f t="shared" si="2"/>
        <v>12407</v>
      </c>
      <c r="F120" t="b">
        <f t="shared" si="3"/>
        <v>1</v>
      </c>
      <c r="G120" s="181">
        <v>861</v>
      </c>
      <c r="H120" s="182" t="s">
        <v>477</v>
      </c>
      <c r="I120" s="181">
        <v>12208</v>
      </c>
      <c r="J120" s="181">
        <v>2023</v>
      </c>
      <c r="M120" s="181">
        <v>861</v>
      </c>
      <c r="N120" s="182" t="s">
        <v>477</v>
      </c>
      <c r="O120" s="181">
        <v>12322</v>
      </c>
      <c r="P120" s="181">
        <v>2024</v>
      </c>
      <c r="S120" s="181">
        <v>861</v>
      </c>
      <c r="T120" s="182" t="s">
        <v>477</v>
      </c>
      <c r="U120" s="181">
        <v>12407</v>
      </c>
      <c r="V120" s="181">
        <v>2025</v>
      </c>
      <c r="AD120">
        <v>861</v>
      </c>
      <c r="AE120">
        <v>12208</v>
      </c>
      <c r="AF120">
        <v>12322</v>
      </c>
      <c r="AG120">
        <v>12407</v>
      </c>
      <c r="AH120">
        <v>36937</v>
      </c>
    </row>
    <row r="121" spans="1:34" ht="30">
      <c r="A121">
        <v>873</v>
      </c>
      <c r="B121" t="s">
        <v>257</v>
      </c>
      <c r="C121">
        <f t="shared" si="2"/>
        <v>9827</v>
      </c>
      <c r="F121" t="b">
        <f t="shared" si="3"/>
        <v>1</v>
      </c>
      <c r="G121" s="181">
        <v>873</v>
      </c>
      <c r="H121" s="182" t="s">
        <v>570</v>
      </c>
      <c r="I121" s="181">
        <v>9681</v>
      </c>
      <c r="J121" s="181">
        <v>2023</v>
      </c>
      <c r="M121" s="181">
        <v>873</v>
      </c>
      <c r="N121" s="182" t="s">
        <v>570</v>
      </c>
      <c r="O121" s="181">
        <v>9752</v>
      </c>
      <c r="P121" s="181">
        <v>2024</v>
      </c>
      <c r="S121" s="181">
        <v>873</v>
      </c>
      <c r="T121" s="182" t="s">
        <v>570</v>
      </c>
      <c r="U121" s="181">
        <v>9827</v>
      </c>
      <c r="V121" s="181">
        <v>2025</v>
      </c>
      <c r="AD121">
        <v>873</v>
      </c>
      <c r="AE121">
        <v>9681</v>
      </c>
      <c r="AF121">
        <v>9752</v>
      </c>
      <c r="AG121">
        <v>9827</v>
      </c>
      <c r="AH121">
        <v>29260</v>
      </c>
    </row>
    <row r="122" spans="1:34" ht="15">
      <c r="A122">
        <v>885</v>
      </c>
      <c r="B122" t="s">
        <v>259</v>
      </c>
      <c r="C122">
        <f t="shared" si="2"/>
        <v>8152</v>
      </c>
      <c r="F122" t="b">
        <f t="shared" si="3"/>
        <v>1</v>
      </c>
      <c r="G122" s="181">
        <v>885</v>
      </c>
      <c r="H122" s="182" t="s">
        <v>573</v>
      </c>
      <c r="I122" s="181">
        <v>8026</v>
      </c>
      <c r="J122" s="181">
        <v>2023</v>
      </c>
      <c r="M122" s="181">
        <v>885</v>
      </c>
      <c r="N122" s="182" t="s">
        <v>573</v>
      </c>
      <c r="O122" s="181">
        <v>8091</v>
      </c>
      <c r="P122" s="181">
        <v>2024</v>
      </c>
      <c r="S122" s="181">
        <v>885</v>
      </c>
      <c r="T122" s="182" t="s">
        <v>573</v>
      </c>
      <c r="U122" s="181">
        <v>8152</v>
      </c>
      <c r="V122" s="181">
        <v>2025</v>
      </c>
      <c r="AD122">
        <v>885</v>
      </c>
      <c r="AE122">
        <v>8026</v>
      </c>
      <c r="AF122">
        <v>8091</v>
      </c>
      <c r="AG122">
        <v>8152</v>
      </c>
      <c r="AH122">
        <v>24269</v>
      </c>
    </row>
    <row r="123" spans="1:34" ht="15">
      <c r="A123">
        <v>887</v>
      </c>
      <c r="B123" t="s">
        <v>261</v>
      </c>
      <c r="C123">
        <f t="shared" si="2"/>
        <v>44770</v>
      </c>
      <c r="F123" t="b">
        <f t="shared" si="3"/>
        <v>1</v>
      </c>
      <c r="G123" s="181">
        <v>887</v>
      </c>
      <c r="H123" s="182" t="s">
        <v>480</v>
      </c>
      <c r="I123" s="181">
        <v>44102</v>
      </c>
      <c r="J123" s="181">
        <v>2023</v>
      </c>
      <c r="M123" s="181">
        <v>887</v>
      </c>
      <c r="N123" s="182" t="s">
        <v>480</v>
      </c>
      <c r="O123" s="181">
        <v>44457</v>
      </c>
      <c r="P123" s="181">
        <v>2024</v>
      </c>
      <c r="S123" s="181">
        <v>887</v>
      </c>
      <c r="T123" s="182" t="s">
        <v>480</v>
      </c>
      <c r="U123" s="181">
        <v>44770</v>
      </c>
      <c r="V123" s="181">
        <v>2025</v>
      </c>
      <c r="AD123">
        <v>887</v>
      </c>
      <c r="AE123">
        <v>44102</v>
      </c>
      <c r="AF123">
        <v>44457</v>
      </c>
      <c r="AG123">
        <v>44770</v>
      </c>
      <c r="AH123">
        <v>133329</v>
      </c>
    </row>
    <row r="124" spans="1:34" ht="15">
      <c r="A124">
        <v>890</v>
      </c>
      <c r="B124" t="s">
        <v>263</v>
      </c>
      <c r="C124">
        <f t="shared" si="2"/>
        <v>24178</v>
      </c>
      <c r="F124" t="b">
        <f t="shared" si="3"/>
        <v>1</v>
      </c>
      <c r="G124" s="181">
        <v>890</v>
      </c>
      <c r="H124" s="182" t="s">
        <v>574</v>
      </c>
      <c r="I124" s="181">
        <v>23825</v>
      </c>
      <c r="J124" s="181">
        <v>2023</v>
      </c>
      <c r="M124" s="181">
        <v>890</v>
      </c>
      <c r="N124" s="182" t="s">
        <v>574</v>
      </c>
      <c r="O124" s="181">
        <v>24023</v>
      </c>
      <c r="P124" s="181">
        <v>2024</v>
      </c>
      <c r="S124" s="181">
        <v>890</v>
      </c>
      <c r="T124" s="182" t="s">
        <v>574</v>
      </c>
      <c r="U124" s="181">
        <v>24178</v>
      </c>
      <c r="V124" s="181">
        <v>2025</v>
      </c>
      <c r="AD124">
        <v>890</v>
      </c>
      <c r="AE124">
        <v>23825</v>
      </c>
      <c r="AF124">
        <v>24023</v>
      </c>
      <c r="AG124">
        <v>24178</v>
      </c>
      <c r="AH124">
        <v>72026</v>
      </c>
    </row>
    <row r="125" spans="1:34" ht="15">
      <c r="A125">
        <v>893</v>
      </c>
      <c r="B125" t="s">
        <v>265</v>
      </c>
      <c r="C125">
        <f t="shared" si="2"/>
        <v>20870</v>
      </c>
      <c r="F125" t="b">
        <f t="shared" si="3"/>
        <v>1</v>
      </c>
      <c r="G125" s="181">
        <v>893</v>
      </c>
      <c r="H125" s="182" t="s">
        <v>559</v>
      </c>
      <c r="I125" s="181">
        <v>20572</v>
      </c>
      <c r="J125" s="181">
        <v>2023</v>
      </c>
      <c r="M125" s="181">
        <v>893</v>
      </c>
      <c r="N125" s="182" t="s">
        <v>559</v>
      </c>
      <c r="O125" s="181">
        <v>20727</v>
      </c>
      <c r="P125" s="181">
        <v>2024</v>
      </c>
      <c r="S125" s="181">
        <v>893</v>
      </c>
      <c r="T125" s="182" t="s">
        <v>559</v>
      </c>
      <c r="U125" s="181">
        <v>20870</v>
      </c>
      <c r="V125" s="181">
        <v>2025</v>
      </c>
      <c r="AD125">
        <v>893</v>
      </c>
      <c r="AE125">
        <v>20572</v>
      </c>
      <c r="AF125">
        <v>20727</v>
      </c>
      <c r="AG125">
        <v>20870</v>
      </c>
      <c r="AH125">
        <v>62169</v>
      </c>
    </row>
    <row r="126" spans="1:34" ht="15">
      <c r="A126">
        <v>895</v>
      </c>
      <c r="B126" t="s">
        <v>267</v>
      </c>
      <c r="C126">
        <f t="shared" si="2"/>
        <v>26392</v>
      </c>
      <c r="F126" t="b">
        <f t="shared" si="3"/>
        <v>1</v>
      </c>
      <c r="G126" s="181">
        <v>895</v>
      </c>
      <c r="H126" s="182" t="s">
        <v>483</v>
      </c>
      <c r="I126" s="181">
        <v>25989</v>
      </c>
      <c r="J126" s="181">
        <v>2023</v>
      </c>
      <c r="M126" s="181">
        <v>895</v>
      </c>
      <c r="N126" s="182" t="s">
        <v>483</v>
      </c>
      <c r="O126" s="181">
        <v>26207</v>
      </c>
      <c r="P126" s="181">
        <v>2024</v>
      </c>
      <c r="S126" s="181">
        <v>895</v>
      </c>
      <c r="T126" s="182" t="s">
        <v>483</v>
      </c>
      <c r="U126" s="181">
        <v>26392</v>
      </c>
      <c r="V126" s="181">
        <v>2025</v>
      </c>
      <c r="AD126">
        <v>895</v>
      </c>
      <c r="AE126">
        <v>25989</v>
      </c>
      <c r="AF126">
        <v>26207</v>
      </c>
      <c r="AG126">
        <v>26392</v>
      </c>
      <c r="AH126">
        <v>78588</v>
      </c>
    </row>
    <row r="127" spans="1:34" ht="15">
      <c r="AD127" s="184" t="s">
        <v>484</v>
      </c>
      <c r="AE127" s="185">
        <v>6848360</v>
      </c>
      <c r="AF127" s="185">
        <v>6903721</v>
      </c>
      <c r="AG127" s="185">
        <v>6951825</v>
      </c>
      <c r="AH127" s="185">
        <v>20703906</v>
      </c>
    </row>
  </sheetData>
  <sortState ref="G2:J126">
    <sortCondition ref="G2:G126"/>
  </sortState>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EFED6"/>
  </sheetPr>
  <dimension ref="A1:P68"/>
  <sheetViews>
    <sheetView showGridLines="0" showRowColHeaders="0" zoomScaleNormal="100" workbookViewId="0">
      <selection activeCell="P1" sqref="P1"/>
    </sheetView>
  </sheetViews>
  <sheetFormatPr baseColWidth="10" defaultColWidth="0" defaultRowHeight="12.75"/>
  <cols>
    <col min="1" max="1" width="21.42578125" customWidth="1"/>
    <col min="2" max="2" width="23.42578125" customWidth="1"/>
    <col min="3" max="3" width="18.28515625" customWidth="1"/>
    <col min="4" max="4" width="20.140625" customWidth="1"/>
    <col min="5" max="5" width="11.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11.42578125" customWidth="1"/>
    <col min="17" max="16384" width="11.42578125" hidden="1"/>
  </cols>
  <sheetData>
    <row r="1" spans="1:15" ht="66" customHeight="1">
      <c r="A1" s="1027" t="s">
        <v>1001</v>
      </c>
      <c r="B1" s="1028"/>
      <c r="C1" s="1028"/>
      <c r="D1" s="1028"/>
      <c r="E1" s="1028"/>
      <c r="F1" s="1028"/>
      <c r="G1" s="1028"/>
      <c r="H1" s="1028"/>
      <c r="I1" s="1028"/>
      <c r="J1" s="1028"/>
      <c r="K1" s="1028"/>
      <c r="L1" s="1028"/>
      <c r="M1" s="1028"/>
      <c r="N1" s="1028"/>
      <c r="O1" s="167" t="s">
        <v>509</v>
      </c>
    </row>
    <row r="2" spans="1:15" ht="20.25">
      <c r="O2" s="168" t="s">
        <v>530</v>
      </c>
    </row>
    <row r="8" spans="1:15">
      <c r="F8" s="153" t="s">
        <v>1002</v>
      </c>
      <c r="G8" s="153" t="s">
        <v>1003</v>
      </c>
      <c r="H8" t="s">
        <v>688</v>
      </c>
    </row>
    <row r="9" spans="1:15">
      <c r="F9" t="s">
        <v>1004</v>
      </c>
      <c r="G9" s="42">
        <v>23034881</v>
      </c>
      <c r="H9" s="154">
        <v>43.672942027818301</v>
      </c>
    </row>
    <row r="10" spans="1:15">
      <c r="F10" s="153" t="s">
        <v>1005</v>
      </c>
      <c r="G10" s="42">
        <v>2162025</v>
      </c>
      <c r="H10" s="154">
        <v>4.0990874876971901</v>
      </c>
    </row>
    <row r="11" spans="1:15">
      <c r="F11" t="s">
        <v>1006</v>
      </c>
      <c r="G11" s="42">
        <v>26596561</v>
      </c>
      <c r="H11" s="155">
        <v>50.425702945560303</v>
      </c>
    </row>
    <row r="12" spans="1:15">
      <c r="F12" s="153" t="s">
        <v>1007</v>
      </c>
      <c r="G12" s="156">
        <v>859950</v>
      </c>
      <c r="H12" s="154">
        <v>1.63042068664571</v>
      </c>
    </row>
    <row r="13" spans="1:15">
      <c r="G13" s="42"/>
      <c r="H13" s="41">
        <v>99.828153147721494</v>
      </c>
    </row>
    <row r="23" spans="1:16" ht="47.25">
      <c r="A23" s="157" t="s">
        <v>1008</v>
      </c>
      <c r="B23" s="157" t="s">
        <v>1009</v>
      </c>
      <c r="C23" s="157" t="s">
        <v>1010</v>
      </c>
      <c r="D23" s="157" t="s">
        <v>1004</v>
      </c>
      <c r="E23" s="157" t="s">
        <v>688</v>
      </c>
      <c r="F23" s="157" t="s">
        <v>1005</v>
      </c>
      <c r="G23" s="157" t="s">
        <v>688</v>
      </c>
      <c r="H23" s="157" t="s">
        <v>355</v>
      </c>
      <c r="I23" s="157" t="s">
        <v>688</v>
      </c>
      <c r="J23" s="157" t="s">
        <v>1006</v>
      </c>
      <c r="K23" s="157" t="s">
        <v>688</v>
      </c>
      <c r="L23" s="169" t="s">
        <v>1011</v>
      </c>
      <c r="M23" s="157" t="s">
        <v>688</v>
      </c>
      <c r="N23" s="157" t="s">
        <v>1012</v>
      </c>
      <c r="O23" s="157" t="s">
        <v>688</v>
      </c>
    </row>
    <row r="24" spans="1:16" ht="19.5" customHeight="1">
      <c r="A24" s="158"/>
      <c r="B24" s="159" t="s">
        <v>1013</v>
      </c>
      <c r="C24" s="160">
        <v>52744056</v>
      </c>
      <c r="D24" s="160">
        <v>23034881</v>
      </c>
      <c r="E24" s="161">
        <v>43.672942027818301</v>
      </c>
      <c r="F24" s="160">
        <v>2162025</v>
      </c>
      <c r="G24" s="161">
        <v>4.0990874876971901</v>
      </c>
      <c r="H24" s="160">
        <v>90639</v>
      </c>
      <c r="I24" s="161">
        <v>0.17184685227848201</v>
      </c>
      <c r="J24" s="160">
        <v>26596561</v>
      </c>
      <c r="K24" s="161">
        <v>50.425702945560303</v>
      </c>
      <c r="L24" s="160">
        <v>51884106</v>
      </c>
      <c r="M24" s="161">
        <v>98.369579313354294</v>
      </c>
      <c r="N24" s="170">
        <v>859950</v>
      </c>
      <c r="O24" s="171">
        <v>1.63042068664571</v>
      </c>
      <c r="P24" s="172"/>
    </row>
    <row r="25" spans="1:16" ht="15">
      <c r="A25" s="162" t="s">
        <v>1014</v>
      </c>
      <c r="B25" s="163" t="s">
        <v>1015</v>
      </c>
      <c r="C25" s="164">
        <v>86318</v>
      </c>
      <c r="D25" s="164">
        <v>17154</v>
      </c>
      <c r="E25" s="165">
        <v>19.873027641975</v>
      </c>
      <c r="F25" s="164">
        <v>1989</v>
      </c>
      <c r="G25" s="165">
        <v>2.3042702564934299</v>
      </c>
      <c r="H25" s="164">
        <v>175</v>
      </c>
      <c r="I25" s="165">
        <v>0.20273871035010099</v>
      </c>
      <c r="J25" s="164">
        <v>58107</v>
      </c>
      <c r="K25" s="165">
        <v>67.317361384647498</v>
      </c>
      <c r="L25" s="173">
        <v>77425</v>
      </c>
      <c r="M25" s="165">
        <v>89.697397993465998</v>
      </c>
      <c r="N25" s="174">
        <v>8893</v>
      </c>
      <c r="O25" s="175">
        <v>10.302602006534</v>
      </c>
    </row>
    <row r="26" spans="1:16" ht="15">
      <c r="A26" s="162" t="s">
        <v>1016</v>
      </c>
      <c r="B26" s="163" t="s">
        <v>350</v>
      </c>
      <c r="C26" s="164">
        <v>6951825</v>
      </c>
      <c r="D26" s="166">
        <v>4011616</v>
      </c>
      <c r="E26" s="165">
        <v>57.705940526408497</v>
      </c>
      <c r="F26" s="164">
        <v>107398</v>
      </c>
      <c r="G26" s="165">
        <v>1.5448892916608199</v>
      </c>
      <c r="H26" s="164">
        <v>11467</v>
      </c>
      <c r="I26" s="165">
        <v>0.17333577873436101</v>
      </c>
      <c r="J26" s="166">
        <v>2714859</v>
      </c>
      <c r="K26" s="165">
        <v>39.052464640579998</v>
      </c>
      <c r="L26" s="173">
        <v>6845340</v>
      </c>
      <c r="M26" s="165">
        <v>98.468243950329594</v>
      </c>
      <c r="N26" s="174">
        <v>106485</v>
      </c>
      <c r="O26" s="176">
        <v>1.5317560496704101E-2</v>
      </c>
      <c r="P26" s="42"/>
    </row>
    <row r="27" spans="1:16" ht="15">
      <c r="A27" s="162" t="s">
        <v>1017</v>
      </c>
      <c r="B27" s="163" t="s">
        <v>1018</v>
      </c>
      <c r="C27" s="164">
        <v>317398</v>
      </c>
      <c r="D27" s="164">
        <v>51851</v>
      </c>
      <c r="E27" s="165">
        <v>16.336271810156301</v>
      </c>
      <c r="F27" s="164">
        <v>6587</v>
      </c>
      <c r="G27" s="165">
        <v>2.0753123838209402</v>
      </c>
      <c r="H27" s="164">
        <v>375</v>
      </c>
      <c r="I27" s="165">
        <v>0.118148192490186</v>
      </c>
      <c r="J27" s="164">
        <v>265581</v>
      </c>
      <c r="K27" s="165">
        <v>83.674440292629399</v>
      </c>
      <c r="L27" s="173">
        <v>324394</v>
      </c>
      <c r="M27" s="165">
        <v>102.204172679097</v>
      </c>
      <c r="N27" s="174" t="s">
        <v>1019</v>
      </c>
      <c r="O27" s="175" t="s">
        <v>1019</v>
      </c>
    </row>
    <row r="28" spans="1:16" ht="15">
      <c r="A28" s="162" t="s">
        <v>1020</v>
      </c>
      <c r="B28" s="163" t="s">
        <v>1021</v>
      </c>
      <c r="C28" s="164">
        <v>2827124</v>
      </c>
      <c r="D28" s="164">
        <v>1188209</v>
      </c>
      <c r="E28" s="165">
        <v>42.0288957965763</v>
      </c>
      <c r="F28" s="164">
        <v>39412</v>
      </c>
      <c r="G28" s="165">
        <v>1.3940669033264901</v>
      </c>
      <c r="H28" s="164">
        <v>1743</v>
      </c>
      <c r="I28" s="165">
        <v>6.1652760897647201E-2</v>
      </c>
      <c r="J28" s="164">
        <v>1606899</v>
      </c>
      <c r="K28" s="165">
        <v>56.838645917193602</v>
      </c>
      <c r="L28" s="173">
        <v>2836263</v>
      </c>
      <c r="M28" s="165">
        <v>100.323261377994</v>
      </c>
      <c r="N28" s="174" t="s">
        <v>1019</v>
      </c>
      <c r="O28" s="175" t="s">
        <v>1019</v>
      </c>
    </row>
    <row r="29" spans="1:16" ht="15">
      <c r="A29" s="162" t="s">
        <v>1022</v>
      </c>
      <c r="B29" s="163" t="s">
        <v>1023</v>
      </c>
      <c r="C29" s="164">
        <v>7929539</v>
      </c>
      <c r="D29" s="164">
        <v>5930428</v>
      </c>
      <c r="E29" s="165">
        <v>74.789064030077895</v>
      </c>
      <c r="F29" s="164">
        <v>130109</v>
      </c>
      <c r="G29" s="165">
        <v>1.64081417595651</v>
      </c>
      <c r="H29" s="164">
        <v>13175</v>
      </c>
      <c r="I29" s="165">
        <v>0.166150894774589</v>
      </c>
      <c r="J29" s="164">
        <v>1752287</v>
      </c>
      <c r="K29" s="165">
        <v>22.098220337903602</v>
      </c>
      <c r="L29" s="173">
        <v>7825999</v>
      </c>
      <c r="M29" s="165">
        <v>98.694249438712603</v>
      </c>
      <c r="N29" s="174">
        <v>103540</v>
      </c>
      <c r="O29" s="175">
        <v>1.3057505612873599</v>
      </c>
    </row>
    <row r="30" spans="1:16" ht="15">
      <c r="A30" s="162" t="s">
        <v>1024</v>
      </c>
      <c r="B30" s="163" t="s">
        <v>1025</v>
      </c>
      <c r="C30" s="164">
        <v>2264523</v>
      </c>
      <c r="D30" s="164">
        <v>695398</v>
      </c>
      <c r="E30" s="165">
        <v>30.708365514503502</v>
      </c>
      <c r="F30" s="164">
        <v>41547</v>
      </c>
      <c r="G30" s="165">
        <v>1.83469101439906</v>
      </c>
      <c r="H30" s="164">
        <v>1842</v>
      </c>
      <c r="I30" s="165">
        <v>8.1341633536069199E-2</v>
      </c>
      <c r="J30" s="164">
        <v>1638635</v>
      </c>
      <c r="K30" s="165">
        <v>72.361155086523695</v>
      </c>
      <c r="L30" s="173">
        <v>2377422</v>
      </c>
      <c r="M30" s="165">
        <v>104.98555324896201</v>
      </c>
      <c r="N30" s="174" t="s">
        <v>1019</v>
      </c>
      <c r="O30" s="175" t="s">
        <v>1019</v>
      </c>
    </row>
    <row r="31" spans="1:16" ht="15">
      <c r="A31" s="162" t="s">
        <v>1026</v>
      </c>
      <c r="B31" s="163" t="s">
        <v>1027</v>
      </c>
      <c r="C31" s="164">
        <v>1311983</v>
      </c>
      <c r="D31" s="164">
        <v>480103</v>
      </c>
      <c r="E31" s="165">
        <v>36.593690619466898</v>
      </c>
      <c r="F31" s="164">
        <v>31434</v>
      </c>
      <c r="G31" s="165">
        <v>2.3959151909742702</v>
      </c>
      <c r="H31" s="164">
        <v>1587</v>
      </c>
      <c r="I31" s="165">
        <v>0.120961933195781</v>
      </c>
      <c r="J31" s="164">
        <v>690959</v>
      </c>
      <c r="K31" s="165">
        <v>52.665240327046902</v>
      </c>
      <c r="L31" s="173">
        <v>1204083</v>
      </c>
      <c r="M31" s="165">
        <v>91.775808070683794</v>
      </c>
      <c r="N31" s="174">
        <v>107900</v>
      </c>
      <c r="O31" s="175">
        <v>8.2241919293161594</v>
      </c>
    </row>
    <row r="32" spans="1:16" ht="15">
      <c r="A32" s="162" t="s">
        <v>1028</v>
      </c>
      <c r="B32" s="163" t="s">
        <v>385</v>
      </c>
      <c r="C32" s="164">
        <v>1046110</v>
      </c>
      <c r="D32" s="164">
        <v>475620</v>
      </c>
      <c r="E32" s="165">
        <v>45.4655820133638</v>
      </c>
      <c r="F32" s="164">
        <v>20627</v>
      </c>
      <c r="G32" s="165">
        <v>1.9717811702402199</v>
      </c>
      <c r="H32" s="164">
        <v>2313</v>
      </c>
      <c r="I32" s="165">
        <v>0.22110485512995801</v>
      </c>
      <c r="J32" s="164">
        <v>433662</v>
      </c>
      <c r="K32" s="165">
        <v>41.454722734702898</v>
      </c>
      <c r="L32" s="173">
        <v>932222</v>
      </c>
      <c r="M32" s="165">
        <v>89.113190773436799</v>
      </c>
      <c r="N32" s="174">
        <v>113888</v>
      </c>
      <c r="O32" s="175">
        <v>10.8868092265632</v>
      </c>
    </row>
    <row r="33" spans="1:15" ht="15">
      <c r="A33" s="162" t="s">
        <v>1029</v>
      </c>
      <c r="B33" s="163" t="s">
        <v>1030</v>
      </c>
      <c r="C33" s="164">
        <v>428162</v>
      </c>
      <c r="D33" s="164">
        <v>72812</v>
      </c>
      <c r="E33" s="165">
        <v>17.005712790953002</v>
      </c>
      <c r="F33" s="164">
        <v>11209</v>
      </c>
      <c r="G33" s="165">
        <v>2.6179343332663798</v>
      </c>
      <c r="H33" s="164">
        <v>1203</v>
      </c>
      <c r="I33" s="165">
        <v>0.28096841849580301</v>
      </c>
      <c r="J33" s="164">
        <v>338556</v>
      </c>
      <c r="K33" s="165">
        <v>79.071940060070702</v>
      </c>
      <c r="L33" s="173">
        <v>423780</v>
      </c>
      <c r="M33" s="165">
        <v>98.976555602785893</v>
      </c>
      <c r="N33" s="174">
        <v>4382</v>
      </c>
      <c r="O33" s="175">
        <v>1.02344439721414</v>
      </c>
    </row>
    <row r="34" spans="1:15" ht="15">
      <c r="A34" s="162" t="s">
        <v>1031</v>
      </c>
      <c r="B34" s="163" t="s">
        <v>1032</v>
      </c>
      <c r="C34" s="164">
        <v>475144</v>
      </c>
      <c r="D34" s="164">
        <v>163347</v>
      </c>
      <c r="E34" s="165">
        <v>34.378420015826798</v>
      </c>
      <c r="F34" s="164">
        <v>10006</v>
      </c>
      <c r="G34" s="165">
        <v>2.1058878992473899</v>
      </c>
      <c r="H34" s="164">
        <v>664</v>
      </c>
      <c r="I34" s="165">
        <v>0.13974710824507899</v>
      </c>
      <c r="J34" s="164">
        <v>266473</v>
      </c>
      <c r="K34" s="165">
        <v>56.082577071372</v>
      </c>
      <c r="L34" s="173">
        <v>440490</v>
      </c>
      <c r="M34" s="165">
        <v>92.706632094691301</v>
      </c>
      <c r="N34" s="174">
        <v>34654</v>
      </c>
      <c r="O34" s="175">
        <v>7.2933679053087097</v>
      </c>
    </row>
    <row r="35" spans="1:15" ht="15">
      <c r="A35" s="162" t="s">
        <v>1033</v>
      </c>
      <c r="B35" s="163" t="s">
        <v>1034</v>
      </c>
      <c r="C35" s="164">
        <v>1574506</v>
      </c>
      <c r="D35" s="164">
        <v>291971</v>
      </c>
      <c r="E35" s="165">
        <v>18.543657502734199</v>
      </c>
      <c r="F35" s="164">
        <v>29270</v>
      </c>
      <c r="G35" s="165">
        <v>1.85899577391258</v>
      </c>
      <c r="H35" s="164">
        <v>2277</v>
      </c>
      <c r="I35" s="165">
        <v>0.14461678774167899</v>
      </c>
      <c r="J35" s="164">
        <v>1032800</v>
      </c>
      <c r="K35" s="165">
        <v>65.595177153977204</v>
      </c>
      <c r="L35" s="173">
        <v>1356318</v>
      </c>
      <c r="M35" s="165">
        <v>86.142447218365604</v>
      </c>
      <c r="N35" s="174">
        <v>218188</v>
      </c>
      <c r="O35" s="175">
        <v>13.8575527816344</v>
      </c>
    </row>
    <row r="36" spans="1:15" ht="15">
      <c r="A36" s="162" t="s">
        <v>1035</v>
      </c>
      <c r="B36" s="163" t="s">
        <v>1036</v>
      </c>
      <c r="C36" s="164">
        <v>1395486</v>
      </c>
      <c r="D36" s="164">
        <v>330864</v>
      </c>
      <c r="E36" s="165">
        <v>23.709589347367199</v>
      </c>
      <c r="F36" s="164">
        <v>24643</v>
      </c>
      <c r="G36" s="165">
        <v>1.76590807790261</v>
      </c>
      <c r="H36" s="164">
        <v>1210</v>
      </c>
      <c r="I36" s="165">
        <v>8.6708143256184603E-2</v>
      </c>
      <c r="J36" s="164">
        <v>948525</v>
      </c>
      <c r="K36" s="165">
        <v>67.970943456258297</v>
      </c>
      <c r="L36" s="173">
        <v>1305242</v>
      </c>
      <c r="M36" s="165">
        <v>93.533149024784194</v>
      </c>
      <c r="N36" s="174">
        <v>90244</v>
      </c>
      <c r="O36" s="175">
        <v>6.4668509752157997</v>
      </c>
    </row>
    <row r="37" spans="1:15" ht="15">
      <c r="A37" s="162" t="s">
        <v>1037</v>
      </c>
      <c r="B37" s="163" t="s">
        <v>1038</v>
      </c>
      <c r="C37" s="164">
        <v>605478</v>
      </c>
      <c r="D37" s="164">
        <v>53896</v>
      </c>
      <c r="E37" s="165">
        <v>8.9013969128523307</v>
      </c>
      <c r="F37" s="164">
        <v>12550</v>
      </c>
      <c r="G37" s="165">
        <v>2.07274252739158</v>
      </c>
      <c r="H37" s="164">
        <v>297</v>
      </c>
      <c r="I37" s="165">
        <v>4.9052153835482101E-2</v>
      </c>
      <c r="J37" s="164">
        <v>386922</v>
      </c>
      <c r="K37" s="165">
        <v>63.903560492701601</v>
      </c>
      <c r="L37" s="173">
        <v>453665</v>
      </c>
      <c r="M37" s="165">
        <v>74.926752086780994</v>
      </c>
      <c r="N37" s="174">
        <v>151813</v>
      </c>
      <c r="O37" s="175">
        <v>25.073247913218999</v>
      </c>
    </row>
    <row r="38" spans="1:15" ht="15">
      <c r="A38" s="162" t="s">
        <v>1039</v>
      </c>
      <c r="B38" s="163" t="s">
        <v>1040</v>
      </c>
      <c r="C38" s="164">
        <v>1914778</v>
      </c>
      <c r="D38" s="164">
        <v>347285</v>
      </c>
      <c r="E38" s="165">
        <v>18.137089521605098</v>
      </c>
      <c r="F38" s="164">
        <v>41442</v>
      </c>
      <c r="G38" s="165">
        <v>2.1643240104074701</v>
      </c>
      <c r="H38" s="164">
        <v>899</v>
      </c>
      <c r="I38" s="165">
        <v>4.6950612551428898E-2</v>
      </c>
      <c r="J38" s="164">
        <v>1326370</v>
      </c>
      <c r="K38" s="165">
        <v>69.270171267896302</v>
      </c>
      <c r="L38" s="173">
        <v>1715996</v>
      </c>
      <c r="M38" s="165">
        <v>89.618535412460304</v>
      </c>
      <c r="N38" s="174">
        <v>198782</v>
      </c>
      <c r="O38" s="175">
        <v>10.3814645875397</v>
      </c>
    </row>
    <row r="39" spans="1:15" ht="15">
      <c r="A39" s="162" t="s">
        <v>1041</v>
      </c>
      <c r="B39" s="163" t="s">
        <v>1042</v>
      </c>
      <c r="C39" s="164">
        <v>3553293</v>
      </c>
      <c r="D39" s="164">
        <v>1691780</v>
      </c>
      <c r="E39" s="165">
        <v>47.611609850355698</v>
      </c>
      <c r="F39" s="164">
        <v>34832</v>
      </c>
      <c r="G39" s="165">
        <v>0.98027379110025503</v>
      </c>
      <c r="H39" s="164">
        <v>2757</v>
      </c>
      <c r="I39" s="165">
        <v>7.7589998910869401E-2</v>
      </c>
      <c r="J39" s="164">
        <v>1037481</v>
      </c>
      <c r="K39" s="165">
        <v>29.1977329198577</v>
      </c>
      <c r="L39" s="173">
        <v>2766850</v>
      </c>
      <c r="M39" s="165">
        <v>77.867206560224602</v>
      </c>
      <c r="N39" s="174">
        <v>786443</v>
      </c>
      <c r="O39" s="175">
        <v>22.132793439775401</v>
      </c>
    </row>
    <row r="40" spans="1:15" ht="15">
      <c r="A40" s="162" t="s">
        <v>1043</v>
      </c>
      <c r="B40" s="163" t="s">
        <v>1044</v>
      </c>
      <c r="C40" s="164">
        <v>57934</v>
      </c>
      <c r="D40" s="164">
        <v>6046</v>
      </c>
      <c r="E40" s="165">
        <v>10.436013394552401</v>
      </c>
      <c r="F40" s="164">
        <v>1067</v>
      </c>
      <c r="G40" s="165">
        <v>1.84175095798667</v>
      </c>
      <c r="H40" s="164">
        <v>40</v>
      </c>
      <c r="I40" s="165">
        <v>6.9044084648047802E-2</v>
      </c>
      <c r="J40" s="164">
        <v>47270</v>
      </c>
      <c r="K40" s="165">
        <v>81.592847032830505</v>
      </c>
      <c r="L40" s="173">
        <v>54423</v>
      </c>
      <c r="M40" s="165">
        <v>93.939655470017598</v>
      </c>
      <c r="N40" s="174">
        <v>3511</v>
      </c>
      <c r="O40" s="175">
        <v>6.0603445299823901</v>
      </c>
    </row>
    <row r="41" spans="1:15" ht="15">
      <c r="A41" s="162" t="s">
        <v>1045</v>
      </c>
      <c r="B41" s="163" t="s">
        <v>1046</v>
      </c>
      <c r="C41" s="164">
        <v>100497</v>
      </c>
      <c r="D41" s="164">
        <v>19488</v>
      </c>
      <c r="E41" s="165">
        <v>19.391623630556101</v>
      </c>
      <c r="F41" s="164">
        <v>2158</v>
      </c>
      <c r="G41" s="165">
        <v>2.1473277809287801</v>
      </c>
      <c r="H41" s="164">
        <v>225</v>
      </c>
      <c r="I41" s="165">
        <v>0.22388728021731999</v>
      </c>
      <c r="J41" s="164">
        <v>66629</v>
      </c>
      <c r="K41" s="165">
        <v>66.299491527110305</v>
      </c>
      <c r="L41" s="173">
        <v>88500</v>
      </c>
      <c r="M41" s="165">
        <v>88.062330218812505</v>
      </c>
      <c r="N41" s="174">
        <v>11997</v>
      </c>
      <c r="O41" s="175">
        <v>11.9376697811875</v>
      </c>
    </row>
    <row r="42" spans="1:15" ht="15">
      <c r="A42" s="162" t="s">
        <v>1047</v>
      </c>
      <c r="B42" s="163" t="s">
        <v>1048</v>
      </c>
      <c r="C42" s="164">
        <v>1192273</v>
      </c>
      <c r="D42" s="164">
        <v>327362</v>
      </c>
      <c r="E42" s="165">
        <v>27.456966651094199</v>
      </c>
      <c r="F42" s="164">
        <v>26069</v>
      </c>
      <c r="G42" s="165">
        <v>2.1864958780413501</v>
      </c>
      <c r="H42" s="164">
        <v>2477</v>
      </c>
      <c r="I42" s="165">
        <v>0.20775443208057201</v>
      </c>
      <c r="J42" s="164">
        <v>847290</v>
      </c>
      <c r="K42" s="165">
        <v>71.065100023232901</v>
      </c>
      <c r="L42" s="173">
        <v>1203198</v>
      </c>
      <c r="M42" s="165">
        <v>100.916316984449</v>
      </c>
      <c r="N42" s="174" t="s">
        <v>1019</v>
      </c>
      <c r="O42" s="175" t="s">
        <v>1019</v>
      </c>
    </row>
    <row r="43" spans="1:15" ht="15">
      <c r="A43" s="162"/>
      <c r="B43" s="163" t="s">
        <v>522</v>
      </c>
      <c r="C43" s="164"/>
      <c r="D43" s="164"/>
      <c r="E43" s="165"/>
      <c r="F43" s="164">
        <v>209</v>
      </c>
      <c r="G43" s="165"/>
      <c r="H43" s="164">
        <v>7367</v>
      </c>
      <c r="I43" s="165"/>
      <c r="J43" s="164"/>
      <c r="K43" s="165"/>
      <c r="L43" s="173">
        <v>7576</v>
      </c>
      <c r="M43" s="165"/>
      <c r="N43" s="174"/>
      <c r="O43" s="175"/>
    </row>
    <row r="44" spans="1:15" ht="15">
      <c r="A44" s="162" t="s">
        <v>1049</v>
      </c>
      <c r="B44" s="163" t="s">
        <v>1050</v>
      </c>
      <c r="C44" s="164">
        <v>1057252</v>
      </c>
      <c r="D44" s="164">
        <v>159887</v>
      </c>
      <c r="E44" s="165">
        <v>15.122884610291599</v>
      </c>
      <c r="F44" s="164">
        <v>19233</v>
      </c>
      <c r="G44" s="165">
        <v>1.8191500228895301</v>
      </c>
      <c r="H44" s="164">
        <v>507</v>
      </c>
      <c r="I44" s="165">
        <v>4.7954508480475798E-2</v>
      </c>
      <c r="J44" s="164">
        <v>970876</v>
      </c>
      <c r="K44" s="165">
        <v>91.830140780060006</v>
      </c>
      <c r="L44" s="173">
        <v>1150503</v>
      </c>
      <c r="M44" s="165">
        <v>108.820129921722</v>
      </c>
      <c r="N44" s="174" t="s">
        <v>1019</v>
      </c>
      <c r="O44" s="175" t="s">
        <v>1019</v>
      </c>
    </row>
    <row r="45" spans="1:15" ht="15">
      <c r="A45" s="162" t="s">
        <v>1051</v>
      </c>
      <c r="B45" s="163" t="s">
        <v>1052</v>
      </c>
      <c r="C45" s="164">
        <v>1513782</v>
      </c>
      <c r="D45" s="164">
        <v>388658</v>
      </c>
      <c r="E45" s="165">
        <v>25.674634788893002</v>
      </c>
      <c r="F45" s="164">
        <v>31694</v>
      </c>
      <c r="G45" s="165">
        <v>2.0936964503475402</v>
      </c>
      <c r="H45" s="164">
        <v>993</v>
      </c>
      <c r="I45" s="165">
        <v>6.5597292080365605E-2</v>
      </c>
      <c r="J45" s="164">
        <v>1009546</v>
      </c>
      <c r="K45" s="165">
        <v>66.690316042864794</v>
      </c>
      <c r="L45" s="173">
        <v>1430891</v>
      </c>
      <c r="M45" s="165">
        <v>94.524244574185701</v>
      </c>
      <c r="N45" s="174">
        <v>82891</v>
      </c>
      <c r="O45" s="175">
        <v>5.4757554258142802</v>
      </c>
    </row>
    <row r="46" spans="1:15" ht="15">
      <c r="A46" s="162" t="s">
        <v>1053</v>
      </c>
      <c r="B46" s="163" t="s">
        <v>1054</v>
      </c>
      <c r="C46" s="164">
        <v>1145766</v>
      </c>
      <c r="D46" s="164">
        <v>453883</v>
      </c>
      <c r="E46" s="165">
        <v>39.613935131606297</v>
      </c>
      <c r="F46" s="164">
        <v>19964</v>
      </c>
      <c r="G46" s="165">
        <v>1.74241511792111</v>
      </c>
      <c r="H46" s="164">
        <v>2333</v>
      </c>
      <c r="I46" s="165">
        <v>0.20361923813413901</v>
      </c>
      <c r="J46" s="164">
        <v>614214</v>
      </c>
      <c r="K46" s="165">
        <v>53.607281067861997</v>
      </c>
      <c r="L46" s="173">
        <v>1090394</v>
      </c>
      <c r="M46" s="165">
        <v>95.167250555523594</v>
      </c>
      <c r="N46" s="174">
        <v>55372</v>
      </c>
      <c r="O46" s="175">
        <v>4.8327494444764501</v>
      </c>
    </row>
    <row r="47" spans="1:15" ht="15">
      <c r="A47" s="162" t="s">
        <v>1055</v>
      </c>
      <c r="B47" s="163" t="s">
        <v>1056</v>
      </c>
      <c r="C47" s="164">
        <v>1709890</v>
      </c>
      <c r="D47" s="164">
        <v>278020</v>
      </c>
      <c r="E47" s="165">
        <v>16.2595254665505</v>
      </c>
      <c r="F47" s="164">
        <v>33871</v>
      </c>
      <c r="G47" s="165">
        <v>1.9808876594400799</v>
      </c>
      <c r="H47" s="164">
        <v>1719</v>
      </c>
      <c r="I47" s="165">
        <v>0.10053278281059</v>
      </c>
      <c r="J47" s="164">
        <v>1169128</v>
      </c>
      <c r="K47" s="165">
        <v>68.374456836404704</v>
      </c>
      <c r="L47" s="173">
        <v>1482738</v>
      </c>
      <c r="M47" s="165">
        <v>86.715402745205793</v>
      </c>
      <c r="N47" s="174">
        <v>227152</v>
      </c>
      <c r="O47" s="175">
        <v>13.2845972547942</v>
      </c>
    </row>
    <row r="48" spans="1:15" ht="15">
      <c r="A48" s="162"/>
      <c r="B48" s="163" t="s">
        <v>1057</v>
      </c>
      <c r="C48" s="164"/>
      <c r="D48" s="164"/>
      <c r="E48" s="165"/>
      <c r="F48" s="164">
        <v>1237249</v>
      </c>
      <c r="G48" s="165"/>
      <c r="H48" s="164">
        <v>6974</v>
      </c>
      <c r="I48" s="165"/>
      <c r="J48" s="164"/>
      <c r="K48" s="165"/>
      <c r="L48" s="173">
        <v>1244223</v>
      </c>
      <c r="M48" s="165"/>
      <c r="N48" s="174"/>
      <c r="O48" s="175"/>
    </row>
    <row r="49" spans="1:15" ht="15">
      <c r="A49" s="162" t="s">
        <v>1058</v>
      </c>
      <c r="B49" s="163" t="s">
        <v>1059</v>
      </c>
      <c r="C49" s="164">
        <v>1709570</v>
      </c>
      <c r="D49" s="164">
        <v>438103</v>
      </c>
      <c r="E49" s="165">
        <v>25.626502570821899</v>
      </c>
      <c r="F49" s="164">
        <v>29635</v>
      </c>
      <c r="G49" s="165">
        <v>1.73347683920518</v>
      </c>
      <c r="H49" s="164">
        <v>2820</v>
      </c>
      <c r="I49" s="165">
        <v>0.164953760302298</v>
      </c>
      <c r="J49" s="164">
        <v>1292281</v>
      </c>
      <c r="K49" s="165">
        <v>75.590996566388</v>
      </c>
      <c r="L49" s="173">
        <v>1762839</v>
      </c>
      <c r="M49" s="165">
        <v>103.11592973671701</v>
      </c>
      <c r="N49" s="174" t="s">
        <v>1019</v>
      </c>
      <c r="O49" s="175" t="s">
        <v>1019</v>
      </c>
    </row>
    <row r="50" spans="1:15" ht="15">
      <c r="A50" s="162" t="s">
        <v>1060</v>
      </c>
      <c r="B50" s="163" t="s">
        <v>1061</v>
      </c>
      <c r="C50" s="164">
        <v>388716</v>
      </c>
      <c r="D50" s="164">
        <v>50079</v>
      </c>
      <c r="E50" s="165">
        <v>12.8831846386565</v>
      </c>
      <c r="F50" s="164">
        <v>9638</v>
      </c>
      <c r="G50" s="165">
        <v>2.4794451476142001</v>
      </c>
      <c r="H50" s="164">
        <v>522</v>
      </c>
      <c r="I50" s="165">
        <v>0.134288272157565</v>
      </c>
      <c r="J50" s="164">
        <v>281366</v>
      </c>
      <c r="K50" s="165">
        <v>72.383436750738298</v>
      </c>
      <c r="L50" s="173">
        <v>341605</v>
      </c>
      <c r="M50" s="165">
        <v>87.880354809166604</v>
      </c>
      <c r="N50" s="174">
        <v>47111</v>
      </c>
      <c r="O50" s="175">
        <v>12.119645190833401</v>
      </c>
    </row>
    <row r="51" spans="1:15" ht="15">
      <c r="A51" s="162" t="s">
        <v>1062</v>
      </c>
      <c r="B51" s="163" t="s">
        <v>1063</v>
      </c>
      <c r="C51" s="164">
        <v>566048</v>
      </c>
      <c r="D51" s="164">
        <v>287881</v>
      </c>
      <c r="E51" s="165">
        <v>50.858054440612797</v>
      </c>
      <c r="F51" s="164">
        <v>10848</v>
      </c>
      <c r="G51" s="165">
        <v>1.91644524845949</v>
      </c>
      <c r="H51" s="164">
        <v>1530</v>
      </c>
      <c r="I51" s="165">
        <v>0.27029509864887802</v>
      </c>
      <c r="J51" s="164">
        <v>278638</v>
      </c>
      <c r="K51" s="165">
        <v>49.225154050539899</v>
      </c>
      <c r="L51" s="173">
        <v>578897</v>
      </c>
      <c r="M51" s="165">
        <v>102.269948838261</v>
      </c>
      <c r="N51" s="174" t="s">
        <v>1019</v>
      </c>
      <c r="O51" s="175" t="s">
        <v>1019</v>
      </c>
    </row>
    <row r="52" spans="1:15" ht="15">
      <c r="A52" s="162" t="s">
        <v>1064</v>
      </c>
      <c r="B52" s="163" t="s">
        <v>1065</v>
      </c>
      <c r="C52" s="164">
        <v>973879</v>
      </c>
      <c r="D52" s="164">
        <v>574972</v>
      </c>
      <c r="E52" s="165">
        <v>59.039367313598497</v>
      </c>
      <c r="F52" s="164">
        <v>17424</v>
      </c>
      <c r="G52" s="165">
        <v>1.7891339683882701</v>
      </c>
      <c r="H52" s="164">
        <v>1842</v>
      </c>
      <c r="I52" s="165">
        <v>0.189140540046556</v>
      </c>
      <c r="J52" s="164">
        <v>490791</v>
      </c>
      <c r="K52" s="165">
        <v>50.395480342013698</v>
      </c>
      <c r="L52" s="173">
        <v>1085029</v>
      </c>
      <c r="M52" s="165">
        <v>111.413122164047</v>
      </c>
      <c r="N52" s="174" t="s">
        <v>1019</v>
      </c>
      <c r="O52" s="175" t="s">
        <v>1019</v>
      </c>
    </row>
    <row r="53" spans="1:15" ht="15">
      <c r="A53" s="162" t="s">
        <v>1066</v>
      </c>
      <c r="B53" s="163" t="s">
        <v>1067</v>
      </c>
      <c r="C53" s="164">
        <v>62249</v>
      </c>
      <c r="D53" s="164">
        <v>39595</v>
      </c>
      <c r="E53" s="165">
        <v>63.607447509196902</v>
      </c>
      <c r="F53" s="164">
        <v>968</v>
      </c>
      <c r="G53" s="165">
        <v>1.5550450609648301</v>
      </c>
      <c r="H53" s="164">
        <v>202</v>
      </c>
      <c r="I53" s="165">
        <v>0.32450320487076101</v>
      </c>
      <c r="J53" s="164">
        <v>19504</v>
      </c>
      <c r="K53" s="165">
        <v>31.332230236630298</v>
      </c>
      <c r="L53" s="173">
        <v>60269</v>
      </c>
      <c r="M53" s="165">
        <v>96.819226011662806</v>
      </c>
      <c r="N53" s="174">
        <v>1980</v>
      </c>
      <c r="O53" s="175">
        <v>3.18077398833716</v>
      </c>
    </row>
    <row r="54" spans="1:15" ht="15">
      <c r="A54" s="162" t="s">
        <v>1068</v>
      </c>
      <c r="B54" s="163" t="s">
        <v>1069</v>
      </c>
      <c r="C54" s="164">
        <v>2376736</v>
      </c>
      <c r="D54" s="164">
        <v>1088616</v>
      </c>
      <c r="E54" s="165">
        <v>45.802983587575604</v>
      </c>
      <c r="F54" s="164">
        <v>68013</v>
      </c>
      <c r="G54" s="165">
        <v>2.86161357424636</v>
      </c>
      <c r="H54" s="164">
        <v>4603</v>
      </c>
      <c r="I54" s="165">
        <v>0.193668964495846</v>
      </c>
      <c r="J54" s="164">
        <v>1159189</v>
      </c>
      <c r="K54" s="165">
        <v>48.772307904622103</v>
      </c>
      <c r="L54" s="173">
        <v>2320421</v>
      </c>
      <c r="M54" s="165">
        <v>97.630574030939897</v>
      </c>
      <c r="N54" s="174">
        <v>56315</v>
      </c>
      <c r="O54" s="175">
        <v>2.3694259690600901</v>
      </c>
    </row>
    <row r="55" spans="1:15" ht="15">
      <c r="A55" s="162" t="s">
        <v>1070</v>
      </c>
      <c r="B55" s="163" t="s">
        <v>1071</v>
      </c>
      <c r="C55" s="164">
        <v>1006044</v>
      </c>
      <c r="D55" s="164">
        <v>165137</v>
      </c>
      <c r="E55" s="165">
        <v>16.414490817499001</v>
      </c>
      <c r="F55" s="164">
        <v>21791</v>
      </c>
      <c r="G55" s="165">
        <v>2.16600864375713</v>
      </c>
      <c r="H55" s="164">
        <v>467</v>
      </c>
      <c r="I55" s="165">
        <v>4.6419440899205203E-2</v>
      </c>
      <c r="J55" s="164">
        <v>782123</v>
      </c>
      <c r="K55" s="165">
        <v>77.742424784601894</v>
      </c>
      <c r="L55" s="173">
        <v>969518</v>
      </c>
      <c r="M55" s="165">
        <v>96.369343686757205</v>
      </c>
      <c r="N55" s="174">
        <v>36526</v>
      </c>
      <c r="O55" s="175">
        <v>3.6306563132427598</v>
      </c>
    </row>
    <row r="56" spans="1:15" ht="15">
      <c r="A56" s="162" t="s">
        <v>1072</v>
      </c>
      <c r="B56" s="163" t="s">
        <v>1073</v>
      </c>
      <c r="C56" s="164">
        <v>1380948</v>
      </c>
      <c r="D56" s="164">
        <v>493344</v>
      </c>
      <c r="E56" s="165">
        <v>35.725023679385501</v>
      </c>
      <c r="F56" s="164">
        <v>26555</v>
      </c>
      <c r="G56" s="165">
        <v>1.92295437626906</v>
      </c>
      <c r="H56" s="164">
        <v>2889</v>
      </c>
      <c r="I56" s="165">
        <v>0.209204111957872</v>
      </c>
      <c r="J56" s="164">
        <v>799307</v>
      </c>
      <c r="K56" s="165">
        <v>57.881035346732801</v>
      </c>
      <c r="L56" s="173">
        <v>1322095</v>
      </c>
      <c r="M56" s="165">
        <v>95.738217514345195</v>
      </c>
      <c r="N56" s="174">
        <v>58853</v>
      </c>
      <c r="O56" s="175">
        <v>4.2617824856547797</v>
      </c>
    </row>
    <row r="57" spans="1:15" ht="15">
      <c r="A57" s="162" t="s">
        <v>1074</v>
      </c>
      <c r="B57" s="163" t="s">
        <v>1075</v>
      </c>
      <c r="C57" s="164">
        <v>4647367</v>
      </c>
      <c r="D57" s="164">
        <v>2443359</v>
      </c>
      <c r="E57" s="165">
        <v>52.575124796470803</v>
      </c>
      <c r="F57" s="164">
        <v>60001</v>
      </c>
      <c r="G57" s="165">
        <v>1.29107513996635</v>
      </c>
      <c r="H57" s="164">
        <v>10488</v>
      </c>
      <c r="I57" s="165">
        <v>0.22567617319656499</v>
      </c>
      <c r="J57" s="164">
        <v>2166015</v>
      </c>
      <c r="K57" s="165">
        <v>46.607358532261401</v>
      </c>
      <c r="L57" s="173">
        <v>4679863</v>
      </c>
      <c r="M57" s="165">
        <v>100.699234641895</v>
      </c>
      <c r="N57" s="174" t="s">
        <v>1019</v>
      </c>
      <c r="O57" s="175" t="s">
        <v>1019</v>
      </c>
    </row>
    <row r="58" spans="1:15" ht="15">
      <c r="A58" s="162" t="s">
        <v>1076</v>
      </c>
      <c r="B58" s="163" t="s">
        <v>1077</v>
      </c>
      <c r="C58" s="164">
        <v>47961</v>
      </c>
      <c r="D58" s="164">
        <v>5376</v>
      </c>
      <c r="E58" s="165">
        <v>11.209107399762299</v>
      </c>
      <c r="F58" s="164">
        <v>1156</v>
      </c>
      <c r="G58" s="165">
        <v>2.4102916953357898</v>
      </c>
      <c r="H58" s="164">
        <v>27</v>
      </c>
      <c r="I58" s="165">
        <v>5.6295740288984798E-2</v>
      </c>
      <c r="J58" s="164">
        <v>28361</v>
      </c>
      <c r="K58" s="165">
        <v>59.133462605033301</v>
      </c>
      <c r="L58" s="173">
        <v>34920</v>
      </c>
      <c r="M58" s="165">
        <v>72.809157440420293</v>
      </c>
      <c r="N58" s="174">
        <v>13041</v>
      </c>
      <c r="O58" s="175">
        <v>27.1908425595797</v>
      </c>
    </row>
    <row r="59" spans="1:15" ht="15">
      <c r="A59" s="162" t="s">
        <v>1078</v>
      </c>
      <c r="B59" s="163" t="s">
        <v>1079</v>
      </c>
      <c r="C59" s="164">
        <v>125477</v>
      </c>
      <c r="D59" s="164">
        <v>12741</v>
      </c>
      <c r="E59" s="165">
        <v>10.154052137044999</v>
      </c>
      <c r="F59" s="164">
        <v>1427</v>
      </c>
      <c r="G59" s="165">
        <v>1.1372602150194899</v>
      </c>
      <c r="H59" s="164">
        <v>47</v>
      </c>
      <c r="I59" s="165">
        <v>3.7457063844369899E-2</v>
      </c>
      <c r="J59" s="164">
        <v>75917</v>
      </c>
      <c r="K59" s="165">
        <v>60.502721614319803</v>
      </c>
      <c r="L59" s="173">
        <v>90132</v>
      </c>
      <c r="M59" s="165">
        <v>71.831491030228605</v>
      </c>
      <c r="N59" s="174">
        <v>35345</v>
      </c>
      <c r="O59" s="175">
        <v>28.168508969771299</v>
      </c>
    </row>
    <row r="64" spans="1:15" ht="12.75" customHeight="1">
      <c r="A64" s="1026" t="s">
        <v>541</v>
      </c>
      <c r="B64" s="1029" t="s">
        <v>1080</v>
      </c>
      <c r="C64" s="1030"/>
      <c r="D64" s="1030"/>
      <c r="E64" s="1030"/>
      <c r="F64" s="1030"/>
      <c r="G64" s="1030"/>
      <c r="H64" s="1030"/>
      <c r="I64" s="1030"/>
      <c r="J64" s="1030"/>
      <c r="K64" s="1030"/>
      <c r="L64" s="1030"/>
      <c r="M64" s="1030"/>
      <c r="N64" s="1030"/>
      <c r="O64" s="1030"/>
    </row>
    <row r="65" spans="1:15" ht="24" customHeight="1">
      <c r="A65" s="922"/>
      <c r="B65" s="1031" t="s">
        <v>1081</v>
      </c>
      <c r="C65" s="1032"/>
      <c r="D65" s="1033" t="s">
        <v>509</v>
      </c>
      <c r="E65" s="1034"/>
      <c r="F65" s="1034"/>
      <c r="G65" s="1034"/>
      <c r="H65" s="1034"/>
      <c r="I65" s="1034"/>
      <c r="J65" s="1034"/>
      <c r="K65" s="1034"/>
      <c r="L65" s="1034"/>
      <c r="M65" s="1034"/>
      <c r="N65" s="1034"/>
      <c r="O65" s="1035"/>
    </row>
    <row r="66" spans="1:15">
      <c r="A66" s="177" t="s">
        <v>544</v>
      </c>
      <c r="B66" s="1036" t="s">
        <v>545</v>
      </c>
      <c r="C66" s="1037"/>
      <c r="D66" s="1037"/>
      <c r="E66" s="1037"/>
      <c r="F66" s="1037"/>
      <c r="G66" s="1037"/>
      <c r="H66" s="1037"/>
      <c r="I66" s="1037"/>
      <c r="J66" s="1037"/>
      <c r="K66" s="1037"/>
      <c r="L66" s="1037"/>
      <c r="M66" s="1037"/>
      <c r="N66" s="1037"/>
      <c r="O66" s="1037"/>
    </row>
    <row r="67" spans="1:15">
      <c r="A67" s="178" t="s">
        <v>546</v>
      </c>
      <c r="B67" s="849" t="s">
        <v>547</v>
      </c>
      <c r="C67" s="849"/>
      <c r="D67" s="849"/>
      <c r="E67" s="849"/>
      <c r="F67" s="849"/>
      <c r="G67" s="849"/>
      <c r="H67" s="849"/>
      <c r="I67" s="849"/>
      <c r="J67" s="849"/>
      <c r="K67" s="849"/>
      <c r="L67" s="849"/>
      <c r="M67" s="849"/>
      <c r="N67" s="849"/>
      <c r="O67" s="849"/>
    </row>
    <row r="68" spans="1:15" ht="40.5" customHeight="1">
      <c r="A68" s="1025" t="s">
        <v>1082</v>
      </c>
      <c r="B68" s="1025"/>
      <c r="C68" s="1025"/>
      <c r="D68" s="1025"/>
      <c r="E68" s="1025"/>
      <c r="F68" s="1025"/>
      <c r="G68" s="1025"/>
      <c r="H68" s="1025"/>
      <c r="I68" s="1025"/>
      <c r="J68" s="1025"/>
      <c r="K68" s="1025"/>
      <c r="L68" s="1025"/>
      <c r="M68" s="1025"/>
      <c r="N68" s="1025"/>
      <c r="O68" s="1025"/>
    </row>
  </sheetData>
  <autoFilter ref="A24:O60" xr:uid="{00000000-0009-0000-0000-00001A000000}"/>
  <mergeCells count="8">
    <mergeCell ref="B67:O67"/>
    <mergeCell ref="A68:O68"/>
    <mergeCell ref="A64:A65"/>
    <mergeCell ref="A1:N1"/>
    <mergeCell ref="B64:O64"/>
    <mergeCell ref="B65:C65"/>
    <mergeCell ref="D65:O65"/>
    <mergeCell ref="B66:O66"/>
  </mergeCells>
  <hyperlinks>
    <hyperlink ref="O2" location="INDICE!B2" display="Indice" xr:uid="{00000000-0004-0000-1A00-000000000000}"/>
  </hyperlinks>
  <pageMargins left="0.7" right="0.7" top="0.75" bottom="0.75" header="0.3" footer="0.3"/>
  <pageSetup orientation="portrait"/>
  <drawing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9900"/>
  </sheetPr>
  <dimension ref="A1:AV930"/>
  <sheetViews>
    <sheetView workbookViewId="0">
      <pane xSplit="13" ySplit="5" topLeftCell="AF6" activePane="bottomRight" state="frozen"/>
      <selection pane="topRight"/>
      <selection pane="bottomLeft"/>
      <selection pane="bottomRight" activeCell="AK6" sqref="AK6"/>
    </sheetView>
  </sheetViews>
  <sheetFormatPr baseColWidth="10" defaultColWidth="11.42578125" defaultRowHeight="15" customHeight="1"/>
  <cols>
    <col min="1" max="1" width="11.42578125" style="83"/>
    <col min="2" max="10" width="10.140625" style="83" hidden="1" customWidth="1"/>
    <col min="11" max="11" width="38.42578125" style="83" customWidth="1"/>
    <col min="12" max="12" width="17.42578125" style="83" customWidth="1"/>
    <col min="13" max="13" width="11.42578125" style="83" customWidth="1"/>
    <col min="14" max="14" width="11.140625" style="83" customWidth="1"/>
    <col min="15" max="16" width="11.42578125" style="83" customWidth="1"/>
    <col min="17" max="17" width="11.42578125" style="83"/>
    <col min="18" max="22" width="11.42578125" style="83" customWidth="1"/>
    <col min="23" max="23" width="11.28515625" style="83" customWidth="1"/>
    <col min="24" max="24" width="11.140625" style="83" customWidth="1"/>
    <col min="25" max="26" width="11.42578125" style="83" customWidth="1"/>
    <col min="27" max="27" width="11.42578125" style="83"/>
    <col min="28" max="32" width="11.42578125" style="83" customWidth="1"/>
    <col min="33" max="33" width="11.28515625" style="83" customWidth="1"/>
    <col min="34" max="34" width="11.140625" style="83" customWidth="1"/>
    <col min="35" max="36" width="11.42578125" style="83" customWidth="1"/>
    <col min="37" max="37" width="11.42578125" style="83"/>
    <col min="38" max="42" width="11.42578125" style="83" customWidth="1"/>
    <col min="43" max="43" width="11.28515625" style="83" customWidth="1"/>
    <col min="44" max="44" width="10.7109375" style="83" hidden="1" customWidth="1"/>
    <col min="45" max="48" width="11.42578125" style="84" hidden="1" customWidth="1"/>
    <col min="49" max="16384" width="11.42578125" style="83"/>
  </cols>
  <sheetData>
    <row r="1" spans="1:48" ht="42" customHeight="1">
      <c r="A1" s="85"/>
      <c r="K1" s="1053" t="s">
        <v>1083</v>
      </c>
      <c r="L1" s="1053"/>
      <c r="M1" s="1053"/>
      <c r="N1" s="1053"/>
      <c r="O1" s="1053"/>
      <c r="P1" s="1053"/>
      <c r="Q1" s="1053"/>
      <c r="R1" s="1053"/>
      <c r="S1" s="1053"/>
      <c r="T1" s="1053"/>
      <c r="U1" s="1053"/>
      <c r="V1" s="1053"/>
      <c r="W1" s="1053"/>
      <c r="X1" s="1053"/>
      <c r="Y1" s="1053"/>
      <c r="Z1" s="1053"/>
      <c r="AA1" s="1053"/>
      <c r="AB1" s="1053"/>
      <c r="AC1" s="1053"/>
      <c r="AD1" s="1053"/>
      <c r="AE1" s="1053"/>
      <c r="AF1" s="1053"/>
      <c r="AG1" s="1053"/>
      <c r="AH1" s="1053"/>
      <c r="AI1" s="1053"/>
      <c r="AJ1" s="1053"/>
      <c r="AK1" s="1053"/>
      <c r="AL1" s="1053"/>
      <c r="AM1" s="1053"/>
      <c r="AN1" s="1053"/>
      <c r="AO1" s="1053"/>
      <c r="AP1" s="1053"/>
      <c r="AQ1" s="85"/>
      <c r="AS1" s="83"/>
      <c r="AT1" s="83"/>
      <c r="AU1" s="83"/>
      <c r="AV1" s="83"/>
    </row>
    <row r="2" spans="1:48" ht="17.25" customHeight="1">
      <c r="K2" s="1054"/>
      <c r="L2" s="1054"/>
      <c r="M2" s="1054"/>
      <c r="AS2" s="83"/>
      <c r="AT2" s="83"/>
      <c r="AU2" s="83"/>
      <c r="AV2" s="83"/>
    </row>
    <row r="3" spans="1:48" ht="15" customHeight="1">
      <c r="K3" s="88" t="s">
        <v>1084</v>
      </c>
      <c r="L3" s="1055" t="str">
        <f>UPPER((TEXT('1. Población_Afiliada_Regimen'!C1,"mmmm yyyy")))</f>
        <v>JULIO 2025</v>
      </c>
      <c r="M3" s="1056"/>
      <c r="N3" s="1057" t="s">
        <v>1085</v>
      </c>
      <c r="O3" s="1058"/>
      <c r="P3" s="1058"/>
      <c r="Q3" s="1058"/>
      <c r="R3" s="1058"/>
      <c r="S3" s="1058"/>
      <c r="T3" s="1058"/>
      <c r="U3" s="1059"/>
      <c r="V3" s="1060"/>
      <c r="W3" s="1038" t="s">
        <v>1086</v>
      </c>
      <c r="X3" s="1057" t="s">
        <v>1087</v>
      </c>
      <c r="Y3" s="1058"/>
      <c r="Z3" s="1058"/>
      <c r="AA3" s="1058"/>
      <c r="AB3" s="1058"/>
      <c r="AC3" s="1058"/>
      <c r="AD3" s="1058"/>
      <c r="AE3" s="1059"/>
      <c r="AF3" s="1060"/>
      <c r="AG3" s="1038" t="s">
        <v>1086</v>
      </c>
      <c r="AH3" s="1057" t="s">
        <v>1088</v>
      </c>
      <c r="AI3" s="1058"/>
      <c r="AJ3" s="1058"/>
      <c r="AK3" s="1058"/>
      <c r="AL3" s="1058"/>
      <c r="AM3" s="1058"/>
      <c r="AN3" s="1058"/>
      <c r="AO3" s="1059"/>
      <c r="AP3" s="1060"/>
      <c r="AQ3" s="1038" t="s">
        <v>1086</v>
      </c>
      <c r="AS3" s="83"/>
      <c r="AT3" s="83"/>
      <c r="AU3" s="83"/>
      <c r="AV3" s="83"/>
    </row>
    <row r="4" spans="1:48" ht="38.25">
      <c r="K4" s="1047" t="s">
        <v>548</v>
      </c>
      <c r="L4" s="1049" t="s">
        <v>513</v>
      </c>
      <c r="M4" s="1051" t="s">
        <v>791</v>
      </c>
      <c r="N4" s="89" t="s">
        <v>794</v>
      </c>
      <c r="O4" s="90" t="s">
        <v>1089</v>
      </c>
      <c r="P4" s="90" t="s">
        <v>1090</v>
      </c>
      <c r="Q4" s="90" t="s">
        <v>1091</v>
      </c>
      <c r="R4" s="90" t="s">
        <v>1092</v>
      </c>
      <c r="S4" s="90" t="s">
        <v>799</v>
      </c>
      <c r="T4" s="90" t="s">
        <v>1093</v>
      </c>
      <c r="U4" s="118" t="s">
        <v>1094</v>
      </c>
      <c r="V4" s="119" t="s">
        <v>1095</v>
      </c>
      <c r="W4" s="1039"/>
      <c r="X4" s="89" t="s">
        <v>794</v>
      </c>
      <c r="Y4" s="90" t="s">
        <v>1096</v>
      </c>
      <c r="Z4" s="90" t="s">
        <v>1090</v>
      </c>
      <c r="AA4" s="90" t="s">
        <v>1091</v>
      </c>
      <c r="AB4" s="90" t="s">
        <v>1092</v>
      </c>
      <c r="AC4" s="90" t="s">
        <v>799</v>
      </c>
      <c r="AD4" s="90" t="s">
        <v>1093</v>
      </c>
      <c r="AE4" s="118" t="s">
        <v>1094</v>
      </c>
      <c r="AF4" s="119" t="s">
        <v>1095</v>
      </c>
      <c r="AG4" s="1039"/>
      <c r="AH4" s="89" t="s">
        <v>794</v>
      </c>
      <c r="AI4" s="90" t="s">
        <v>1096</v>
      </c>
      <c r="AJ4" s="90" t="s">
        <v>1090</v>
      </c>
      <c r="AK4" s="90" t="s">
        <v>1091</v>
      </c>
      <c r="AL4" s="90" t="s">
        <v>1092</v>
      </c>
      <c r="AM4" s="90" t="s">
        <v>799</v>
      </c>
      <c r="AN4" s="90" t="s">
        <v>1093</v>
      </c>
      <c r="AO4" s="118" t="s">
        <v>1094</v>
      </c>
      <c r="AP4" s="119" t="s">
        <v>1095</v>
      </c>
      <c r="AQ4" s="1039"/>
      <c r="AS4" s="83"/>
      <c r="AT4" s="83"/>
      <c r="AU4" s="83"/>
      <c r="AV4" s="83"/>
    </row>
    <row r="5" spans="1:48">
      <c r="K5" s="1048"/>
      <c r="L5" s="1050"/>
      <c r="M5" s="1052"/>
      <c r="N5" s="91" t="s">
        <v>326</v>
      </c>
      <c r="O5" s="92" t="s">
        <v>1097</v>
      </c>
      <c r="P5" s="92" t="s">
        <v>328</v>
      </c>
      <c r="Q5" s="92" t="s">
        <v>786</v>
      </c>
      <c r="R5" s="92" t="s">
        <v>1098</v>
      </c>
      <c r="S5" s="92" t="s">
        <v>329</v>
      </c>
      <c r="T5" s="92" t="s">
        <v>292</v>
      </c>
      <c r="U5" s="120" t="s">
        <v>340</v>
      </c>
      <c r="V5" s="121" t="s">
        <v>331</v>
      </c>
      <c r="W5" s="1040"/>
      <c r="X5" s="91" t="s">
        <v>326</v>
      </c>
      <c r="Y5" s="92" t="s">
        <v>788</v>
      </c>
      <c r="Z5" s="92" t="s">
        <v>328</v>
      </c>
      <c r="AA5" s="92" t="s">
        <v>786</v>
      </c>
      <c r="AB5" s="92" t="s">
        <v>1098</v>
      </c>
      <c r="AC5" s="92" t="s">
        <v>329</v>
      </c>
      <c r="AD5" s="92" t="s">
        <v>292</v>
      </c>
      <c r="AE5" s="120" t="s">
        <v>340</v>
      </c>
      <c r="AF5" s="121" t="s">
        <v>331</v>
      </c>
      <c r="AG5" s="1040"/>
      <c r="AH5" s="91" t="s">
        <v>326</v>
      </c>
      <c r="AI5" s="92" t="s">
        <v>788</v>
      </c>
      <c r="AJ5" s="92" t="s">
        <v>328</v>
      </c>
      <c r="AK5" s="92" t="s">
        <v>786</v>
      </c>
      <c r="AL5" s="92" t="s">
        <v>1098</v>
      </c>
      <c r="AM5" s="92" t="s">
        <v>329</v>
      </c>
      <c r="AN5" s="92" t="s">
        <v>292</v>
      </c>
      <c r="AO5" s="120" t="s">
        <v>340</v>
      </c>
      <c r="AP5" s="121" t="s">
        <v>331</v>
      </c>
      <c r="AQ5" s="1040"/>
      <c r="AS5" s="83"/>
      <c r="AT5" s="83"/>
      <c r="AU5" s="83"/>
      <c r="AV5" s="83"/>
    </row>
    <row r="6" spans="1:48">
      <c r="K6" s="93" t="s">
        <v>1099</v>
      </c>
      <c r="L6" s="94"/>
      <c r="M6" s="95"/>
      <c r="N6" s="96">
        <v>70113</v>
      </c>
      <c r="O6" s="97">
        <v>23</v>
      </c>
      <c r="P6" s="97">
        <v>4234</v>
      </c>
      <c r="Q6" s="97">
        <v>4745</v>
      </c>
      <c r="R6" s="97">
        <v>3845</v>
      </c>
      <c r="S6" s="97">
        <v>2100</v>
      </c>
      <c r="T6" s="97">
        <v>12</v>
      </c>
      <c r="U6" s="97">
        <v>1</v>
      </c>
      <c r="V6" s="122">
        <v>1</v>
      </c>
      <c r="W6" s="123">
        <v>85074</v>
      </c>
      <c r="X6" s="96">
        <v>7434</v>
      </c>
      <c r="Y6" s="97">
        <v>0</v>
      </c>
      <c r="Z6" s="97">
        <v>4432</v>
      </c>
      <c r="AA6" s="97">
        <v>857</v>
      </c>
      <c r="AB6" s="97">
        <v>3398</v>
      </c>
      <c r="AC6" s="97">
        <v>3288</v>
      </c>
      <c r="AD6" s="97">
        <v>0</v>
      </c>
      <c r="AE6" s="97">
        <v>4</v>
      </c>
      <c r="AF6" s="122">
        <v>1</v>
      </c>
      <c r="AG6" s="123">
        <v>19414</v>
      </c>
      <c r="AH6" s="96">
        <f t="shared" ref="AH6:AP6" si="0">+AH7+AH14+AH21+AH33+AH44+AH64+AH82+AH106+AH130</f>
        <v>13134</v>
      </c>
      <c r="AI6" s="97">
        <f t="shared" si="0"/>
        <v>0</v>
      </c>
      <c r="AJ6" s="97">
        <f t="shared" si="0"/>
        <v>6237</v>
      </c>
      <c r="AK6" s="97">
        <f t="shared" si="0"/>
        <v>4105</v>
      </c>
      <c r="AL6" s="97">
        <f t="shared" si="0"/>
        <v>2995</v>
      </c>
      <c r="AM6" s="97">
        <f t="shared" si="0"/>
        <v>2732</v>
      </c>
      <c r="AN6" s="97">
        <f t="shared" si="0"/>
        <v>3263</v>
      </c>
      <c r="AO6" s="97">
        <f t="shared" si="0"/>
        <v>3</v>
      </c>
      <c r="AP6" s="122">
        <f t="shared" si="0"/>
        <v>4</v>
      </c>
      <c r="AQ6" s="123">
        <f>SUM(AH6:AP6)</f>
        <v>32473</v>
      </c>
      <c r="AS6" s="83"/>
      <c r="AT6" s="83"/>
      <c r="AU6" s="83"/>
      <c r="AV6" s="83"/>
    </row>
    <row r="7" spans="1:48">
      <c r="B7" s="86" t="s">
        <v>326</v>
      </c>
      <c r="C7" s="87" t="s">
        <v>788</v>
      </c>
      <c r="D7" s="87" t="s">
        <v>328</v>
      </c>
      <c r="E7" s="87" t="s">
        <v>786</v>
      </c>
      <c r="F7" s="87" t="s">
        <v>1098</v>
      </c>
      <c r="G7" s="87" t="s">
        <v>329</v>
      </c>
      <c r="H7" s="87" t="s">
        <v>340</v>
      </c>
      <c r="I7" s="87" t="s">
        <v>302</v>
      </c>
      <c r="J7" s="98" t="s">
        <v>331</v>
      </c>
      <c r="K7" s="99" t="s">
        <v>1100</v>
      </c>
      <c r="L7" s="100"/>
      <c r="M7" s="101"/>
      <c r="N7" s="102">
        <v>0</v>
      </c>
      <c r="O7" s="103">
        <v>1</v>
      </c>
      <c r="P7" s="103">
        <v>0</v>
      </c>
      <c r="Q7" s="103">
        <v>66</v>
      </c>
      <c r="R7" s="103">
        <v>0</v>
      </c>
      <c r="S7" s="103">
        <v>0</v>
      </c>
      <c r="T7" s="103">
        <v>1</v>
      </c>
      <c r="U7" s="103">
        <v>0</v>
      </c>
      <c r="V7" s="124">
        <v>0</v>
      </c>
      <c r="W7" s="125">
        <v>68</v>
      </c>
      <c r="X7" s="102">
        <v>0</v>
      </c>
      <c r="Y7" s="103">
        <v>0</v>
      </c>
      <c r="Z7" s="103">
        <v>0</v>
      </c>
      <c r="AA7" s="103">
        <v>0</v>
      </c>
      <c r="AB7" s="103">
        <v>0</v>
      </c>
      <c r="AC7" s="103">
        <v>0</v>
      </c>
      <c r="AD7" s="103">
        <v>0</v>
      </c>
      <c r="AE7" s="103">
        <v>0</v>
      </c>
      <c r="AF7" s="124">
        <v>0</v>
      </c>
      <c r="AG7" s="125">
        <v>0</v>
      </c>
      <c r="AH7" s="102">
        <f t="shared" ref="AH7:AP7" si="1">SUM(AH8:AH13)</f>
        <v>0</v>
      </c>
      <c r="AI7" s="103">
        <f t="shared" si="1"/>
        <v>0</v>
      </c>
      <c r="AJ7" s="103">
        <f t="shared" si="1"/>
        <v>4</v>
      </c>
      <c r="AK7" s="103">
        <f t="shared" si="1"/>
        <v>0</v>
      </c>
      <c r="AL7" s="103">
        <f t="shared" si="1"/>
        <v>0</v>
      </c>
      <c r="AM7" s="103">
        <f t="shared" si="1"/>
        <v>0</v>
      </c>
      <c r="AN7" s="103">
        <f t="shared" si="1"/>
        <v>71</v>
      </c>
      <c r="AO7" s="103">
        <f t="shared" si="1"/>
        <v>0</v>
      </c>
      <c r="AP7" s="124">
        <f t="shared" si="1"/>
        <v>0</v>
      </c>
      <c r="AQ7" s="125">
        <f t="shared" ref="AQ7:AQ70" si="2">SUM(AH7:AP7)</f>
        <v>75</v>
      </c>
      <c r="AR7" s="129" t="s">
        <v>1101</v>
      </c>
      <c r="AS7" s="130" t="s">
        <v>1102</v>
      </c>
      <c r="AT7" s="130" t="s">
        <v>1103</v>
      </c>
      <c r="AU7" s="130" t="s">
        <v>1104</v>
      </c>
      <c r="AV7" s="130" t="s">
        <v>1105</v>
      </c>
    </row>
    <row r="8" spans="1:48">
      <c r="B8" s="83" t="str">
        <f t="shared" ref="B8:B39" si="3">CONCATENATE(M8,$AH$5)</f>
        <v>142EPS010</v>
      </c>
      <c r="C8" s="83" t="str">
        <f t="shared" ref="C8:C39" si="4">CONCATENATE(M8,$AI$5)</f>
        <v>142EPS044</v>
      </c>
      <c r="D8" s="83" t="str">
        <f t="shared" ref="D8:D39" si="5">CONCATENATE(M8,$AJ$5)</f>
        <v>142EPS002</v>
      </c>
      <c r="E8" s="83" t="str">
        <f t="shared" ref="E8:E39" si="6">CONCATENATE(M8,$AK$5)</f>
        <v>142EPS016</v>
      </c>
      <c r="F8" s="83" t="str">
        <f t="shared" ref="F8:F39" si="7">CONCATENATE(M8,$AL$5)</f>
        <v>142EPS023</v>
      </c>
      <c r="G8" s="83" t="str">
        <f t="shared" ref="G8:G39" si="8">CONCATENATE(M8,$AM$5)</f>
        <v>142EPS005</v>
      </c>
      <c r="H8" s="83" t="str">
        <f t="shared" ref="H8:H39" si="9">CONCATENATE(M8,$AN$5)</f>
        <v>142EPS040</v>
      </c>
      <c r="I8" s="83" t="str">
        <f t="shared" ref="I8:I39" si="10">CONCATENATE(M8,$AO$5)</f>
        <v>142EPS017</v>
      </c>
      <c r="J8" s="83" t="str">
        <f t="shared" ref="J8:J39" si="11">CONCATENATE(M8,$AP$5)</f>
        <v>142EAS016</v>
      </c>
      <c r="K8" s="104" t="s">
        <v>553</v>
      </c>
      <c r="L8" s="105" t="s">
        <v>637</v>
      </c>
      <c r="M8" s="106">
        <v>142</v>
      </c>
      <c r="N8" s="107">
        <v>0</v>
      </c>
      <c r="O8" s="108">
        <v>0</v>
      </c>
      <c r="P8" s="108">
        <v>0</v>
      </c>
      <c r="Q8" s="108">
        <v>0</v>
      </c>
      <c r="R8" s="108">
        <v>0</v>
      </c>
      <c r="S8" s="108">
        <v>0</v>
      </c>
      <c r="T8" s="108">
        <v>1</v>
      </c>
      <c r="U8" s="108">
        <v>0</v>
      </c>
      <c r="V8" s="126">
        <v>0</v>
      </c>
      <c r="W8" s="127">
        <v>1</v>
      </c>
      <c r="X8" s="107">
        <v>0</v>
      </c>
      <c r="Y8" s="108">
        <v>0</v>
      </c>
      <c r="Z8" s="108">
        <v>0</v>
      </c>
      <c r="AA8" s="108">
        <v>0</v>
      </c>
      <c r="AB8" s="108">
        <v>0</v>
      </c>
      <c r="AC8" s="108">
        <v>0</v>
      </c>
      <c r="AD8" s="108">
        <v>0</v>
      </c>
      <c r="AE8" s="108">
        <v>0</v>
      </c>
      <c r="AF8" s="126">
        <v>0</v>
      </c>
      <c r="AG8" s="127">
        <v>0</v>
      </c>
      <c r="AH8" s="107">
        <f t="shared" ref="AH8:AP13" si="12">IFERROR(VLOOKUP(B8,$AR$8:$AV$928,5,0),0)</f>
        <v>0</v>
      </c>
      <c r="AI8" s="108">
        <f t="shared" si="12"/>
        <v>0</v>
      </c>
      <c r="AJ8" s="108">
        <f t="shared" si="12"/>
        <v>0</v>
      </c>
      <c r="AK8" s="108">
        <f t="shared" si="12"/>
        <v>0</v>
      </c>
      <c r="AL8" s="108">
        <f t="shared" si="12"/>
        <v>0</v>
      </c>
      <c r="AM8" s="108">
        <f t="shared" si="12"/>
        <v>0</v>
      </c>
      <c r="AN8" s="108">
        <f t="shared" si="12"/>
        <v>3</v>
      </c>
      <c r="AO8" s="108">
        <f t="shared" si="12"/>
        <v>0</v>
      </c>
      <c r="AP8" s="126">
        <f t="shared" si="12"/>
        <v>0</v>
      </c>
      <c r="AQ8" s="127">
        <f t="shared" si="2"/>
        <v>3</v>
      </c>
      <c r="AR8" s="84" t="str">
        <f>CONCATENATE(AT8,AU8)</f>
        <v>142EPS040</v>
      </c>
      <c r="AS8" s="131" t="s">
        <v>1106</v>
      </c>
      <c r="AT8" s="131">
        <v>142</v>
      </c>
      <c r="AU8" s="131" t="s">
        <v>292</v>
      </c>
      <c r="AV8" s="132">
        <v>3</v>
      </c>
    </row>
    <row r="9" spans="1:48">
      <c r="B9" s="83" t="str">
        <f t="shared" si="3"/>
        <v>425EPS010</v>
      </c>
      <c r="C9" s="83" t="str">
        <f t="shared" si="4"/>
        <v>425EPS044</v>
      </c>
      <c r="D9" s="83" t="str">
        <f t="shared" si="5"/>
        <v>425EPS002</v>
      </c>
      <c r="E9" s="83" t="str">
        <f t="shared" si="6"/>
        <v>425EPS016</v>
      </c>
      <c r="F9" s="83" t="str">
        <f t="shared" si="7"/>
        <v>425EPS023</v>
      </c>
      <c r="G9" s="83" t="str">
        <f t="shared" si="8"/>
        <v>425EPS005</v>
      </c>
      <c r="H9" s="83" t="str">
        <f t="shared" si="9"/>
        <v>425EPS040</v>
      </c>
      <c r="I9" s="83" t="str">
        <f t="shared" si="10"/>
        <v>425EPS017</v>
      </c>
      <c r="J9" s="83" t="str">
        <f t="shared" si="11"/>
        <v>425EAS016</v>
      </c>
      <c r="K9" s="104" t="s">
        <v>426</v>
      </c>
      <c r="L9" s="105" t="s">
        <v>637</v>
      </c>
      <c r="M9" s="106">
        <v>425</v>
      </c>
      <c r="N9" s="107">
        <v>0</v>
      </c>
      <c r="O9" s="108">
        <v>0</v>
      </c>
      <c r="P9" s="108">
        <v>0</v>
      </c>
      <c r="Q9" s="108">
        <v>16</v>
      </c>
      <c r="R9" s="108">
        <v>0</v>
      </c>
      <c r="S9" s="108">
        <v>0</v>
      </c>
      <c r="T9" s="108">
        <v>0</v>
      </c>
      <c r="U9" s="108">
        <v>0</v>
      </c>
      <c r="V9" s="126">
        <v>0</v>
      </c>
      <c r="W9" s="127">
        <v>16</v>
      </c>
      <c r="X9" s="107">
        <v>0</v>
      </c>
      <c r="Y9" s="108">
        <v>0</v>
      </c>
      <c r="Z9" s="108">
        <v>0</v>
      </c>
      <c r="AA9" s="108">
        <v>0</v>
      </c>
      <c r="AB9" s="108">
        <v>0</v>
      </c>
      <c r="AC9" s="108">
        <v>0</v>
      </c>
      <c r="AD9" s="108">
        <v>0</v>
      </c>
      <c r="AE9" s="108">
        <v>0</v>
      </c>
      <c r="AF9" s="126">
        <v>0</v>
      </c>
      <c r="AG9" s="127">
        <v>0</v>
      </c>
      <c r="AH9" s="107">
        <f t="shared" si="12"/>
        <v>0</v>
      </c>
      <c r="AI9" s="108">
        <f t="shared" si="12"/>
        <v>0</v>
      </c>
      <c r="AJ9" s="108">
        <f t="shared" si="12"/>
        <v>0</v>
      </c>
      <c r="AK9" s="108">
        <f t="shared" si="12"/>
        <v>0</v>
      </c>
      <c r="AL9" s="108">
        <f t="shared" si="12"/>
        <v>0</v>
      </c>
      <c r="AM9" s="108">
        <f t="shared" si="12"/>
        <v>0</v>
      </c>
      <c r="AN9" s="108">
        <f t="shared" si="12"/>
        <v>3</v>
      </c>
      <c r="AO9" s="108">
        <f t="shared" si="12"/>
        <v>0</v>
      </c>
      <c r="AP9" s="126">
        <f t="shared" si="12"/>
        <v>0</v>
      </c>
      <c r="AQ9" s="127">
        <f t="shared" si="2"/>
        <v>3</v>
      </c>
      <c r="AR9" s="84" t="str">
        <f t="shared" ref="AR9:AR72" si="13">CONCATENATE(AT9,AU9)</f>
        <v>425EPS040</v>
      </c>
      <c r="AS9" s="131" t="s">
        <v>1106</v>
      </c>
      <c r="AT9" s="131">
        <v>425</v>
      </c>
      <c r="AU9" s="131" t="s">
        <v>292</v>
      </c>
      <c r="AV9" s="132">
        <v>3</v>
      </c>
    </row>
    <row r="10" spans="1:48">
      <c r="B10" s="83" t="str">
        <f t="shared" si="3"/>
        <v>579EPS010</v>
      </c>
      <c r="C10" s="83" t="str">
        <f t="shared" si="4"/>
        <v>579EPS044</v>
      </c>
      <c r="D10" s="83" t="str">
        <f t="shared" si="5"/>
        <v>579EPS002</v>
      </c>
      <c r="E10" s="83" t="str">
        <f t="shared" si="6"/>
        <v>579EPS016</v>
      </c>
      <c r="F10" s="83" t="str">
        <f t="shared" si="7"/>
        <v>579EPS023</v>
      </c>
      <c r="G10" s="83" t="str">
        <f t="shared" si="8"/>
        <v>579EPS005</v>
      </c>
      <c r="H10" s="83" t="str">
        <f t="shared" si="9"/>
        <v>579EPS040</v>
      </c>
      <c r="I10" s="83" t="str">
        <f t="shared" si="10"/>
        <v>579EPS017</v>
      </c>
      <c r="J10" s="83" t="str">
        <f t="shared" si="11"/>
        <v>579EAS016</v>
      </c>
      <c r="K10" s="109" t="s">
        <v>556</v>
      </c>
      <c r="L10" s="105" t="s">
        <v>637</v>
      </c>
      <c r="M10" s="106">
        <v>579</v>
      </c>
      <c r="N10" s="107">
        <v>0</v>
      </c>
      <c r="O10" s="108">
        <v>1</v>
      </c>
      <c r="P10" s="108">
        <v>0</v>
      </c>
      <c r="Q10" s="108">
        <v>40</v>
      </c>
      <c r="R10" s="108">
        <v>0</v>
      </c>
      <c r="S10" s="108">
        <v>0</v>
      </c>
      <c r="T10" s="108">
        <v>0</v>
      </c>
      <c r="U10" s="108">
        <v>0</v>
      </c>
      <c r="V10" s="126">
        <v>0</v>
      </c>
      <c r="W10" s="127">
        <v>41</v>
      </c>
      <c r="X10" s="107">
        <v>0</v>
      </c>
      <c r="Y10" s="108">
        <v>0</v>
      </c>
      <c r="Z10" s="108">
        <v>0</v>
      </c>
      <c r="AA10" s="108">
        <v>0</v>
      </c>
      <c r="AB10" s="108">
        <v>0</v>
      </c>
      <c r="AC10" s="108">
        <v>0</v>
      </c>
      <c r="AD10" s="108">
        <v>0</v>
      </c>
      <c r="AE10" s="108">
        <v>0</v>
      </c>
      <c r="AF10" s="126">
        <v>0</v>
      </c>
      <c r="AG10" s="127">
        <v>0</v>
      </c>
      <c r="AH10" s="107">
        <f t="shared" si="12"/>
        <v>0</v>
      </c>
      <c r="AI10" s="108">
        <f t="shared" si="12"/>
        <v>0</v>
      </c>
      <c r="AJ10" s="108">
        <f t="shared" si="12"/>
        <v>0</v>
      </c>
      <c r="AK10" s="108">
        <f t="shared" si="12"/>
        <v>0</v>
      </c>
      <c r="AL10" s="108">
        <f t="shared" si="12"/>
        <v>0</v>
      </c>
      <c r="AM10" s="108">
        <f t="shared" si="12"/>
        <v>0</v>
      </c>
      <c r="AN10" s="108">
        <f t="shared" si="12"/>
        <v>28</v>
      </c>
      <c r="AO10" s="108">
        <f t="shared" si="12"/>
        <v>0</v>
      </c>
      <c r="AP10" s="126">
        <f t="shared" si="12"/>
        <v>0</v>
      </c>
      <c r="AQ10" s="127">
        <f t="shared" si="2"/>
        <v>28</v>
      </c>
      <c r="AR10" s="84" t="str">
        <f t="shared" si="13"/>
        <v>579EPS040</v>
      </c>
      <c r="AS10" s="131" t="s">
        <v>1106</v>
      </c>
      <c r="AT10" s="131">
        <v>579</v>
      </c>
      <c r="AU10" s="131" t="s">
        <v>292</v>
      </c>
      <c r="AV10" s="132">
        <v>28</v>
      </c>
    </row>
    <row r="11" spans="1:48">
      <c r="B11" s="83" t="str">
        <f t="shared" si="3"/>
        <v>585EPS010</v>
      </c>
      <c r="C11" s="83" t="str">
        <f t="shared" si="4"/>
        <v>585EPS044</v>
      </c>
      <c r="D11" s="83" t="str">
        <f t="shared" si="5"/>
        <v>585EPS002</v>
      </c>
      <c r="E11" s="83" t="str">
        <f t="shared" si="6"/>
        <v>585EPS016</v>
      </c>
      <c r="F11" s="83" t="str">
        <f t="shared" si="7"/>
        <v>585EPS023</v>
      </c>
      <c r="G11" s="83" t="str">
        <f t="shared" si="8"/>
        <v>585EPS005</v>
      </c>
      <c r="H11" s="83" t="str">
        <f t="shared" si="9"/>
        <v>585EPS040</v>
      </c>
      <c r="I11" s="83" t="str">
        <f t="shared" si="10"/>
        <v>585EPS017</v>
      </c>
      <c r="J11" s="83" t="str">
        <f t="shared" si="11"/>
        <v>585EAS016</v>
      </c>
      <c r="K11" s="104" t="s">
        <v>439</v>
      </c>
      <c r="L11" s="105" t="s">
        <v>637</v>
      </c>
      <c r="M11" s="106">
        <v>585</v>
      </c>
      <c r="N11" s="107">
        <v>0</v>
      </c>
      <c r="O11" s="108">
        <v>0</v>
      </c>
      <c r="P11" s="108">
        <v>0</v>
      </c>
      <c r="Q11" s="108">
        <v>6</v>
      </c>
      <c r="R11" s="108">
        <v>0</v>
      </c>
      <c r="S11" s="108">
        <v>0</v>
      </c>
      <c r="T11" s="108">
        <v>0</v>
      </c>
      <c r="U11" s="108">
        <v>0</v>
      </c>
      <c r="V11" s="126">
        <v>0</v>
      </c>
      <c r="W11" s="127">
        <v>6</v>
      </c>
      <c r="X11" s="107">
        <v>0</v>
      </c>
      <c r="Y11" s="108">
        <v>0</v>
      </c>
      <c r="Z11" s="108">
        <v>0</v>
      </c>
      <c r="AA11" s="108">
        <v>0</v>
      </c>
      <c r="AB11" s="108">
        <v>0</v>
      </c>
      <c r="AC11" s="108">
        <v>0</v>
      </c>
      <c r="AD11" s="108">
        <v>0</v>
      </c>
      <c r="AE11" s="108">
        <v>0</v>
      </c>
      <c r="AF11" s="126">
        <v>0</v>
      </c>
      <c r="AG11" s="127">
        <v>0</v>
      </c>
      <c r="AH11" s="107">
        <f t="shared" si="12"/>
        <v>0</v>
      </c>
      <c r="AI11" s="108">
        <f t="shared" si="12"/>
        <v>0</v>
      </c>
      <c r="AJ11" s="108">
        <f t="shared" si="12"/>
        <v>0</v>
      </c>
      <c r="AK11" s="108">
        <f t="shared" si="12"/>
        <v>0</v>
      </c>
      <c r="AL11" s="108">
        <f t="shared" si="12"/>
        <v>0</v>
      </c>
      <c r="AM11" s="108">
        <f t="shared" si="12"/>
        <v>0</v>
      </c>
      <c r="AN11" s="108">
        <f t="shared" si="12"/>
        <v>11</v>
      </c>
      <c r="AO11" s="108">
        <f t="shared" si="12"/>
        <v>0</v>
      </c>
      <c r="AP11" s="126">
        <f t="shared" si="12"/>
        <v>0</v>
      </c>
      <c r="AQ11" s="127">
        <f t="shared" si="2"/>
        <v>11</v>
      </c>
      <c r="AR11" s="84" t="str">
        <f t="shared" si="13"/>
        <v>579ESSC02</v>
      </c>
      <c r="AS11" s="131" t="s">
        <v>1106</v>
      </c>
      <c r="AT11" s="131">
        <v>579</v>
      </c>
      <c r="AU11" s="131" t="s">
        <v>1107</v>
      </c>
      <c r="AV11" s="132">
        <v>16</v>
      </c>
    </row>
    <row r="12" spans="1:48">
      <c r="B12" s="83" t="str">
        <f t="shared" si="3"/>
        <v>591EPS010</v>
      </c>
      <c r="C12" s="83" t="str">
        <f t="shared" si="4"/>
        <v>591EPS044</v>
      </c>
      <c r="D12" s="83" t="str">
        <f t="shared" si="5"/>
        <v>591EPS002</v>
      </c>
      <c r="E12" s="83" t="str">
        <f t="shared" si="6"/>
        <v>591EPS016</v>
      </c>
      <c r="F12" s="83" t="str">
        <f t="shared" si="7"/>
        <v>591EPS023</v>
      </c>
      <c r="G12" s="83" t="str">
        <f t="shared" si="8"/>
        <v>591EPS005</v>
      </c>
      <c r="H12" s="83" t="str">
        <f t="shared" si="9"/>
        <v>591EPS040</v>
      </c>
      <c r="I12" s="83" t="str">
        <f t="shared" si="10"/>
        <v>591EPS017</v>
      </c>
      <c r="J12" s="83" t="str">
        <f t="shared" si="11"/>
        <v>591EAS016</v>
      </c>
      <c r="K12" s="104" t="s">
        <v>440</v>
      </c>
      <c r="L12" s="105" t="s">
        <v>637</v>
      </c>
      <c r="M12" s="106">
        <v>591</v>
      </c>
      <c r="N12" s="107">
        <v>0</v>
      </c>
      <c r="O12" s="108">
        <v>0</v>
      </c>
      <c r="P12" s="108">
        <v>0</v>
      </c>
      <c r="Q12" s="108">
        <v>0</v>
      </c>
      <c r="R12" s="108">
        <v>0</v>
      </c>
      <c r="S12" s="108">
        <v>0</v>
      </c>
      <c r="T12" s="108">
        <v>0</v>
      </c>
      <c r="U12" s="108">
        <v>0</v>
      </c>
      <c r="V12" s="126">
        <v>0</v>
      </c>
      <c r="W12" s="127">
        <v>0</v>
      </c>
      <c r="X12" s="107">
        <v>0</v>
      </c>
      <c r="Y12" s="108">
        <v>0</v>
      </c>
      <c r="Z12" s="108">
        <v>0</v>
      </c>
      <c r="AA12" s="108">
        <v>0</v>
      </c>
      <c r="AB12" s="108">
        <v>0</v>
      </c>
      <c r="AC12" s="108">
        <v>0</v>
      </c>
      <c r="AD12" s="108">
        <v>0</v>
      </c>
      <c r="AE12" s="108">
        <v>0</v>
      </c>
      <c r="AF12" s="126">
        <v>0</v>
      </c>
      <c r="AG12" s="127">
        <v>0</v>
      </c>
      <c r="AH12" s="107">
        <f t="shared" si="12"/>
        <v>0</v>
      </c>
      <c r="AI12" s="108">
        <f t="shared" si="12"/>
        <v>0</v>
      </c>
      <c r="AJ12" s="108">
        <f t="shared" si="12"/>
        <v>4</v>
      </c>
      <c r="AK12" s="108">
        <f t="shared" si="12"/>
        <v>0</v>
      </c>
      <c r="AL12" s="108">
        <f t="shared" si="12"/>
        <v>0</v>
      </c>
      <c r="AM12" s="108">
        <f t="shared" si="12"/>
        <v>0</v>
      </c>
      <c r="AN12" s="108">
        <f t="shared" si="12"/>
        <v>16</v>
      </c>
      <c r="AO12" s="108">
        <f t="shared" si="12"/>
        <v>0</v>
      </c>
      <c r="AP12" s="126">
        <f t="shared" si="12"/>
        <v>0</v>
      </c>
      <c r="AQ12" s="127">
        <f t="shared" si="2"/>
        <v>20</v>
      </c>
      <c r="AR12" s="84" t="str">
        <f t="shared" si="13"/>
        <v>585EPS040</v>
      </c>
      <c r="AS12" s="131" t="s">
        <v>1106</v>
      </c>
      <c r="AT12" s="131">
        <v>585</v>
      </c>
      <c r="AU12" s="131" t="s">
        <v>292</v>
      </c>
      <c r="AV12" s="132">
        <v>11</v>
      </c>
    </row>
    <row r="13" spans="1:48">
      <c r="B13" s="83" t="str">
        <f t="shared" si="3"/>
        <v>893EPS010</v>
      </c>
      <c r="C13" s="83" t="str">
        <f t="shared" si="4"/>
        <v>893EPS044</v>
      </c>
      <c r="D13" s="83" t="str">
        <f t="shared" si="5"/>
        <v>893EPS002</v>
      </c>
      <c r="E13" s="83" t="str">
        <f t="shared" si="6"/>
        <v>893EPS016</v>
      </c>
      <c r="F13" s="83" t="str">
        <f t="shared" si="7"/>
        <v>893EPS023</v>
      </c>
      <c r="G13" s="83" t="str">
        <f t="shared" si="8"/>
        <v>893EPS005</v>
      </c>
      <c r="H13" s="83" t="str">
        <f t="shared" si="9"/>
        <v>893EPS040</v>
      </c>
      <c r="I13" s="83" t="str">
        <f t="shared" si="10"/>
        <v>893EPS017</v>
      </c>
      <c r="J13" s="83" t="str">
        <f t="shared" si="11"/>
        <v>893EAS016</v>
      </c>
      <c r="K13" s="104" t="s">
        <v>559</v>
      </c>
      <c r="L13" s="105" t="s">
        <v>637</v>
      </c>
      <c r="M13" s="106">
        <v>893</v>
      </c>
      <c r="N13" s="107">
        <v>0</v>
      </c>
      <c r="O13" s="108">
        <v>0</v>
      </c>
      <c r="P13" s="108">
        <v>0</v>
      </c>
      <c r="Q13" s="108">
        <v>4</v>
      </c>
      <c r="R13" s="108">
        <v>0</v>
      </c>
      <c r="S13" s="108">
        <v>0</v>
      </c>
      <c r="T13" s="108">
        <v>0</v>
      </c>
      <c r="U13" s="108">
        <v>0</v>
      </c>
      <c r="V13" s="126">
        <v>0</v>
      </c>
      <c r="W13" s="127">
        <v>4</v>
      </c>
      <c r="X13" s="107">
        <v>0</v>
      </c>
      <c r="Y13" s="108">
        <v>0</v>
      </c>
      <c r="Z13" s="108">
        <v>0</v>
      </c>
      <c r="AA13" s="108">
        <v>0</v>
      </c>
      <c r="AB13" s="108">
        <v>0</v>
      </c>
      <c r="AC13" s="108">
        <v>0</v>
      </c>
      <c r="AD13" s="108">
        <v>0</v>
      </c>
      <c r="AE13" s="108">
        <v>0</v>
      </c>
      <c r="AF13" s="126">
        <v>0</v>
      </c>
      <c r="AG13" s="127">
        <v>0</v>
      </c>
      <c r="AH13" s="107">
        <f t="shared" si="12"/>
        <v>0</v>
      </c>
      <c r="AI13" s="108">
        <f t="shared" si="12"/>
        <v>0</v>
      </c>
      <c r="AJ13" s="108">
        <f t="shared" si="12"/>
        <v>0</v>
      </c>
      <c r="AK13" s="108">
        <f t="shared" si="12"/>
        <v>0</v>
      </c>
      <c r="AL13" s="108">
        <f t="shared" si="12"/>
        <v>0</v>
      </c>
      <c r="AM13" s="108">
        <f t="shared" si="12"/>
        <v>0</v>
      </c>
      <c r="AN13" s="108">
        <f t="shared" si="12"/>
        <v>10</v>
      </c>
      <c r="AO13" s="108">
        <f t="shared" si="12"/>
        <v>0</v>
      </c>
      <c r="AP13" s="126">
        <f t="shared" si="12"/>
        <v>0</v>
      </c>
      <c r="AQ13" s="127">
        <f t="shared" si="2"/>
        <v>10</v>
      </c>
      <c r="AR13" s="84" t="str">
        <f t="shared" si="13"/>
        <v>591EPS002</v>
      </c>
      <c r="AS13" s="131" t="s">
        <v>1106</v>
      </c>
      <c r="AT13" s="131">
        <v>591</v>
      </c>
      <c r="AU13" s="131" t="s">
        <v>328</v>
      </c>
      <c r="AV13" s="132">
        <v>4</v>
      </c>
    </row>
    <row r="14" spans="1:48">
      <c r="B14" s="83" t="str">
        <f t="shared" si="3"/>
        <v>EPS010</v>
      </c>
      <c r="C14" s="83" t="str">
        <f t="shared" si="4"/>
        <v>EPS044</v>
      </c>
      <c r="D14" s="83" t="str">
        <f t="shared" si="5"/>
        <v>EPS002</v>
      </c>
      <c r="E14" s="83" t="str">
        <f t="shared" si="6"/>
        <v>EPS016</v>
      </c>
      <c r="F14" s="83" t="str">
        <f t="shared" si="7"/>
        <v>EPS023</v>
      </c>
      <c r="G14" s="83" t="str">
        <f t="shared" si="8"/>
        <v>EPS005</v>
      </c>
      <c r="H14" s="83" t="str">
        <f t="shared" si="9"/>
        <v>EPS040</v>
      </c>
      <c r="I14" s="83" t="str">
        <f t="shared" si="10"/>
        <v>EPS017</v>
      </c>
      <c r="J14" s="83" t="str">
        <f t="shared" si="11"/>
        <v>EAS016</v>
      </c>
      <c r="K14" s="110" t="s">
        <v>1108</v>
      </c>
      <c r="L14" s="111"/>
      <c r="M14" s="112"/>
      <c r="N14" s="113">
        <v>0</v>
      </c>
      <c r="O14" s="114">
        <v>2</v>
      </c>
      <c r="P14" s="114">
        <v>0</v>
      </c>
      <c r="Q14" s="114">
        <v>167</v>
      </c>
      <c r="R14" s="114">
        <v>0</v>
      </c>
      <c r="S14" s="114">
        <v>1</v>
      </c>
      <c r="T14" s="114">
        <v>0</v>
      </c>
      <c r="U14" s="114">
        <v>0</v>
      </c>
      <c r="V14" s="128">
        <v>0</v>
      </c>
      <c r="W14" s="125">
        <v>170</v>
      </c>
      <c r="X14" s="113">
        <v>0</v>
      </c>
      <c r="Y14" s="114">
        <v>0</v>
      </c>
      <c r="Z14" s="114">
        <v>0</v>
      </c>
      <c r="AA14" s="114">
        <v>34</v>
      </c>
      <c r="AB14" s="114">
        <v>0</v>
      </c>
      <c r="AC14" s="114">
        <v>0</v>
      </c>
      <c r="AD14" s="114">
        <v>0</v>
      </c>
      <c r="AE14" s="114">
        <v>0</v>
      </c>
      <c r="AF14" s="128">
        <v>0</v>
      </c>
      <c r="AG14" s="125">
        <v>34</v>
      </c>
      <c r="AH14" s="113">
        <f t="shared" ref="AH14:AP14" si="14">SUM(AH15:AH20)</f>
        <v>0</v>
      </c>
      <c r="AI14" s="114">
        <f t="shared" si="14"/>
        <v>0</v>
      </c>
      <c r="AJ14" s="114">
        <f t="shared" si="14"/>
        <v>0</v>
      </c>
      <c r="AK14" s="114">
        <f t="shared" si="14"/>
        <v>141</v>
      </c>
      <c r="AL14" s="114">
        <f t="shared" si="14"/>
        <v>1</v>
      </c>
      <c r="AM14" s="114">
        <f t="shared" si="14"/>
        <v>0</v>
      </c>
      <c r="AN14" s="114">
        <f t="shared" si="14"/>
        <v>48</v>
      </c>
      <c r="AO14" s="114">
        <f t="shared" si="14"/>
        <v>0</v>
      </c>
      <c r="AP14" s="128">
        <f t="shared" si="14"/>
        <v>0</v>
      </c>
      <c r="AQ14" s="125">
        <f t="shared" si="2"/>
        <v>190</v>
      </c>
      <c r="AR14" s="84" t="str">
        <f t="shared" si="13"/>
        <v>591EPS040</v>
      </c>
      <c r="AS14" s="131" t="s">
        <v>1106</v>
      </c>
      <c r="AT14" s="131">
        <v>591</v>
      </c>
      <c r="AU14" s="131" t="s">
        <v>292</v>
      </c>
      <c r="AV14" s="132">
        <v>16</v>
      </c>
    </row>
    <row r="15" spans="1:48">
      <c r="B15" s="83" t="str">
        <f t="shared" si="3"/>
        <v>120EPS010</v>
      </c>
      <c r="C15" s="83" t="str">
        <f t="shared" si="4"/>
        <v>120EPS044</v>
      </c>
      <c r="D15" s="83" t="str">
        <f t="shared" si="5"/>
        <v>120EPS002</v>
      </c>
      <c r="E15" s="83" t="str">
        <f t="shared" si="6"/>
        <v>120EPS016</v>
      </c>
      <c r="F15" s="83" t="str">
        <f t="shared" si="7"/>
        <v>120EPS023</v>
      </c>
      <c r="G15" s="83" t="str">
        <f t="shared" si="8"/>
        <v>120EPS005</v>
      </c>
      <c r="H15" s="83" t="str">
        <f t="shared" si="9"/>
        <v>120EPS040</v>
      </c>
      <c r="I15" s="83" t="str">
        <f t="shared" si="10"/>
        <v>120EPS017</v>
      </c>
      <c r="J15" s="83" t="str">
        <f t="shared" si="11"/>
        <v>120EAS016</v>
      </c>
      <c r="K15" s="104" t="s">
        <v>560</v>
      </c>
      <c r="L15" s="105" t="s">
        <v>636</v>
      </c>
      <c r="M15" s="106">
        <v>120</v>
      </c>
      <c r="N15" s="107">
        <v>0</v>
      </c>
      <c r="O15" s="108">
        <v>0</v>
      </c>
      <c r="P15" s="108">
        <v>0</v>
      </c>
      <c r="Q15" s="108">
        <v>0</v>
      </c>
      <c r="R15" s="108">
        <v>0</v>
      </c>
      <c r="S15" s="108">
        <v>0</v>
      </c>
      <c r="T15" s="108">
        <v>0</v>
      </c>
      <c r="U15" s="108">
        <v>0</v>
      </c>
      <c r="V15" s="126">
        <v>0</v>
      </c>
      <c r="W15" s="127">
        <v>0</v>
      </c>
      <c r="X15" s="107">
        <v>0</v>
      </c>
      <c r="Y15" s="108">
        <v>0</v>
      </c>
      <c r="Z15" s="108">
        <v>0</v>
      </c>
      <c r="AA15" s="108">
        <v>0</v>
      </c>
      <c r="AB15" s="108">
        <v>0</v>
      </c>
      <c r="AC15" s="108">
        <v>0</v>
      </c>
      <c r="AD15" s="108">
        <v>0</v>
      </c>
      <c r="AE15" s="108">
        <v>0</v>
      </c>
      <c r="AF15" s="126">
        <v>0</v>
      </c>
      <c r="AG15" s="127">
        <v>0</v>
      </c>
      <c r="AH15" s="107">
        <f t="shared" ref="AH15:AP20" si="15">IFERROR(VLOOKUP(B15,$AR$8:$AV$928,5,0),0)</f>
        <v>0</v>
      </c>
      <c r="AI15" s="108">
        <f t="shared" si="15"/>
        <v>0</v>
      </c>
      <c r="AJ15" s="108">
        <f t="shared" si="15"/>
        <v>0</v>
      </c>
      <c r="AK15" s="108">
        <f t="shared" si="15"/>
        <v>0</v>
      </c>
      <c r="AL15" s="108">
        <f t="shared" si="15"/>
        <v>0</v>
      </c>
      <c r="AM15" s="108">
        <f t="shared" si="15"/>
        <v>0</v>
      </c>
      <c r="AN15" s="108">
        <f t="shared" si="15"/>
        <v>0</v>
      </c>
      <c r="AO15" s="108">
        <f t="shared" si="15"/>
        <v>0</v>
      </c>
      <c r="AP15" s="126">
        <f t="shared" si="15"/>
        <v>0</v>
      </c>
      <c r="AQ15" s="127">
        <f t="shared" si="2"/>
        <v>0</v>
      </c>
      <c r="AR15" s="84" t="str">
        <f t="shared" si="13"/>
        <v>893EPS040</v>
      </c>
      <c r="AS15" s="131" t="s">
        <v>1106</v>
      </c>
      <c r="AT15" s="131">
        <v>893</v>
      </c>
      <c r="AU15" s="131" t="s">
        <v>292</v>
      </c>
      <c r="AV15" s="132">
        <v>10</v>
      </c>
    </row>
    <row r="16" spans="1:48">
      <c r="B16" s="83" t="str">
        <f t="shared" si="3"/>
        <v>154EPS010</v>
      </c>
      <c r="C16" s="83" t="str">
        <f t="shared" si="4"/>
        <v>154EPS044</v>
      </c>
      <c r="D16" s="83" t="str">
        <f t="shared" si="5"/>
        <v>154EPS002</v>
      </c>
      <c r="E16" s="83" t="str">
        <f t="shared" si="6"/>
        <v>154EPS016</v>
      </c>
      <c r="F16" s="83" t="str">
        <f t="shared" si="7"/>
        <v>154EPS023</v>
      </c>
      <c r="G16" s="83" t="str">
        <f t="shared" si="8"/>
        <v>154EPS005</v>
      </c>
      <c r="H16" s="83" t="str">
        <f t="shared" si="9"/>
        <v>154EPS040</v>
      </c>
      <c r="I16" s="83" t="str">
        <f t="shared" si="10"/>
        <v>154EPS017</v>
      </c>
      <c r="J16" s="83" t="str">
        <f t="shared" si="11"/>
        <v>154EAS016</v>
      </c>
      <c r="K16" s="104" t="s">
        <v>393</v>
      </c>
      <c r="L16" s="105" t="s">
        <v>636</v>
      </c>
      <c r="M16" s="106">
        <v>154</v>
      </c>
      <c r="N16" s="107">
        <v>0</v>
      </c>
      <c r="O16" s="108">
        <v>1</v>
      </c>
      <c r="P16" s="108">
        <v>0</v>
      </c>
      <c r="Q16" s="108">
        <v>151</v>
      </c>
      <c r="R16" s="108">
        <v>0</v>
      </c>
      <c r="S16" s="108">
        <v>1</v>
      </c>
      <c r="T16" s="108">
        <v>0</v>
      </c>
      <c r="U16" s="108">
        <v>0</v>
      </c>
      <c r="V16" s="126">
        <v>0</v>
      </c>
      <c r="W16" s="127">
        <v>153</v>
      </c>
      <c r="X16" s="107">
        <v>0</v>
      </c>
      <c r="Y16" s="108">
        <v>0</v>
      </c>
      <c r="Z16" s="108">
        <v>0</v>
      </c>
      <c r="AA16" s="108">
        <v>34</v>
      </c>
      <c r="AB16" s="108">
        <v>0</v>
      </c>
      <c r="AC16" s="108">
        <v>0</v>
      </c>
      <c r="AD16" s="108">
        <v>0</v>
      </c>
      <c r="AE16" s="108">
        <v>0</v>
      </c>
      <c r="AF16" s="126">
        <v>0</v>
      </c>
      <c r="AG16" s="127">
        <v>34</v>
      </c>
      <c r="AH16" s="107">
        <f t="shared" si="15"/>
        <v>0</v>
      </c>
      <c r="AI16" s="108">
        <f t="shared" si="15"/>
        <v>0</v>
      </c>
      <c r="AJ16" s="108">
        <f t="shared" si="15"/>
        <v>0</v>
      </c>
      <c r="AK16" s="108">
        <f t="shared" si="15"/>
        <v>141</v>
      </c>
      <c r="AL16" s="108">
        <f t="shared" si="15"/>
        <v>0</v>
      </c>
      <c r="AM16" s="108">
        <f t="shared" si="15"/>
        <v>0</v>
      </c>
      <c r="AN16" s="108">
        <f t="shared" si="15"/>
        <v>38</v>
      </c>
      <c r="AO16" s="108">
        <f t="shared" si="15"/>
        <v>0</v>
      </c>
      <c r="AP16" s="126">
        <f t="shared" si="15"/>
        <v>0</v>
      </c>
      <c r="AQ16" s="127">
        <f t="shared" si="2"/>
        <v>179</v>
      </c>
      <c r="AR16" s="84" t="str">
        <f t="shared" si="13"/>
        <v>154EPS016</v>
      </c>
      <c r="AS16" s="131" t="s">
        <v>1109</v>
      </c>
      <c r="AT16" s="131">
        <v>154</v>
      </c>
      <c r="AU16" s="131" t="s">
        <v>786</v>
      </c>
      <c r="AV16" s="132">
        <v>141</v>
      </c>
    </row>
    <row r="17" spans="2:48">
      <c r="B17" s="83" t="str">
        <f t="shared" si="3"/>
        <v>250EPS010</v>
      </c>
      <c r="C17" s="83" t="str">
        <f t="shared" si="4"/>
        <v>250EPS044</v>
      </c>
      <c r="D17" s="83" t="str">
        <f t="shared" si="5"/>
        <v>250EPS002</v>
      </c>
      <c r="E17" s="83" t="str">
        <f t="shared" si="6"/>
        <v>250EPS016</v>
      </c>
      <c r="F17" s="83" t="str">
        <f t="shared" si="7"/>
        <v>250EPS023</v>
      </c>
      <c r="G17" s="83" t="str">
        <f t="shared" si="8"/>
        <v>250EPS005</v>
      </c>
      <c r="H17" s="83" t="str">
        <f t="shared" si="9"/>
        <v>250EPS040</v>
      </c>
      <c r="I17" s="83" t="str">
        <f t="shared" si="10"/>
        <v>250EPS017</v>
      </c>
      <c r="J17" s="83" t="str">
        <f t="shared" si="11"/>
        <v>250EAS016</v>
      </c>
      <c r="K17" s="104" t="s">
        <v>403</v>
      </c>
      <c r="L17" s="105" t="s">
        <v>636</v>
      </c>
      <c r="M17" s="106">
        <v>250</v>
      </c>
      <c r="N17" s="107">
        <v>0</v>
      </c>
      <c r="O17" s="108">
        <v>0</v>
      </c>
      <c r="P17" s="108">
        <v>0</v>
      </c>
      <c r="Q17" s="108">
        <v>16</v>
      </c>
      <c r="R17" s="108">
        <v>0</v>
      </c>
      <c r="S17" s="108">
        <v>0</v>
      </c>
      <c r="T17" s="108">
        <v>0</v>
      </c>
      <c r="U17" s="108">
        <v>0</v>
      </c>
      <c r="V17" s="126">
        <v>0</v>
      </c>
      <c r="W17" s="127">
        <v>16</v>
      </c>
      <c r="X17" s="107">
        <v>0</v>
      </c>
      <c r="Y17" s="108">
        <v>0</v>
      </c>
      <c r="Z17" s="108">
        <v>0</v>
      </c>
      <c r="AA17" s="108">
        <v>0</v>
      </c>
      <c r="AB17" s="108">
        <v>0</v>
      </c>
      <c r="AC17" s="108">
        <v>0</v>
      </c>
      <c r="AD17" s="108">
        <v>0</v>
      </c>
      <c r="AE17" s="108">
        <v>0</v>
      </c>
      <c r="AF17" s="126">
        <v>0</v>
      </c>
      <c r="AG17" s="127">
        <v>0</v>
      </c>
      <c r="AH17" s="107">
        <f t="shared" si="15"/>
        <v>0</v>
      </c>
      <c r="AI17" s="108">
        <f t="shared" si="15"/>
        <v>0</v>
      </c>
      <c r="AJ17" s="108">
        <f t="shared" si="15"/>
        <v>0</v>
      </c>
      <c r="AK17" s="108">
        <f t="shared" si="15"/>
        <v>0</v>
      </c>
      <c r="AL17" s="108">
        <f t="shared" si="15"/>
        <v>1</v>
      </c>
      <c r="AM17" s="108">
        <f t="shared" si="15"/>
        <v>0</v>
      </c>
      <c r="AN17" s="108">
        <f t="shared" si="15"/>
        <v>1</v>
      </c>
      <c r="AO17" s="108">
        <f t="shared" si="15"/>
        <v>0</v>
      </c>
      <c r="AP17" s="126">
        <f t="shared" si="15"/>
        <v>0</v>
      </c>
      <c r="AQ17" s="127">
        <f t="shared" si="2"/>
        <v>2</v>
      </c>
      <c r="AR17" s="84" t="str">
        <f t="shared" si="13"/>
        <v>154EPS040</v>
      </c>
      <c r="AS17" s="131" t="s">
        <v>1109</v>
      </c>
      <c r="AT17" s="131">
        <v>154</v>
      </c>
      <c r="AU17" s="131" t="s">
        <v>292</v>
      </c>
      <c r="AV17" s="132">
        <v>38</v>
      </c>
    </row>
    <row r="18" spans="2:48">
      <c r="B18" s="83" t="str">
        <f t="shared" si="3"/>
        <v>495EPS010</v>
      </c>
      <c r="C18" s="83" t="str">
        <f t="shared" si="4"/>
        <v>495EPS044</v>
      </c>
      <c r="D18" s="83" t="str">
        <f t="shared" si="5"/>
        <v>495EPS002</v>
      </c>
      <c r="E18" s="83" t="str">
        <f t="shared" si="6"/>
        <v>495EPS016</v>
      </c>
      <c r="F18" s="83" t="str">
        <f t="shared" si="7"/>
        <v>495EPS023</v>
      </c>
      <c r="G18" s="83" t="str">
        <f t="shared" si="8"/>
        <v>495EPS005</v>
      </c>
      <c r="H18" s="83" t="str">
        <f t="shared" si="9"/>
        <v>495EPS040</v>
      </c>
      <c r="I18" s="83" t="str">
        <f t="shared" si="10"/>
        <v>495EPS017</v>
      </c>
      <c r="J18" s="83" t="str">
        <f t="shared" si="11"/>
        <v>495EAS016</v>
      </c>
      <c r="K18" s="104" t="s">
        <v>561</v>
      </c>
      <c r="L18" s="105" t="s">
        <v>636</v>
      </c>
      <c r="M18" s="106">
        <v>495</v>
      </c>
      <c r="N18" s="107">
        <v>0</v>
      </c>
      <c r="O18" s="108">
        <v>1</v>
      </c>
      <c r="P18" s="108">
        <v>0</v>
      </c>
      <c r="Q18" s="108">
        <v>0</v>
      </c>
      <c r="R18" s="108">
        <v>0</v>
      </c>
      <c r="S18" s="108">
        <v>0</v>
      </c>
      <c r="T18" s="108">
        <v>0</v>
      </c>
      <c r="U18" s="108">
        <v>0</v>
      </c>
      <c r="V18" s="126">
        <v>0</v>
      </c>
      <c r="W18" s="127">
        <v>1</v>
      </c>
      <c r="X18" s="107">
        <v>0</v>
      </c>
      <c r="Y18" s="108">
        <v>0</v>
      </c>
      <c r="Z18" s="108">
        <v>0</v>
      </c>
      <c r="AA18" s="108">
        <v>0</v>
      </c>
      <c r="AB18" s="108">
        <v>0</v>
      </c>
      <c r="AC18" s="108">
        <v>0</v>
      </c>
      <c r="AD18" s="108">
        <v>0</v>
      </c>
      <c r="AE18" s="108">
        <v>0</v>
      </c>
      <c r="AF18" s="126">
        <v>0</v>
      </c>
      <c r="AG18" s="127">
        <v>0</v>
      </c>
      <c r="AH18" s="107">
        <f t="shared" si="15"/>
        <v>0</v>
      </c>
      <c r="AI18" s="108">
        <f t="shared" si="15"/>
        <v>0</v>
      </c>
      <c r="AJ18" s="108">
        <f t="shared" si="15"/>
        <v>0</v>
      </c>
      <c r="AK18" s="108">
        <f t="shared" si="15"/>
        <v>0</v>
      </c>
      <c r="AL18" s="108">
        <f t="shared" si="15"/>
        <v>0</v>
      </c>
      <c r="AM18" s="108">
        <f t="shared" si="15"/>
        <v>0</v>
      </c>
      <c r="AN18" s="108">
        <f t="shared" si="15"/>
        <v>0</v>
      </c>
      <c r="AO18" s="108">
        <f t="shared" si="15"/>
        <v>0</v>
      </c>
      <c r="AP18" s="126">
        <f t="shared" si="15"/>
        <v>0</v>
      </c>
      <c r="AQ18" s="127">
        <f t="shared" si="2"/>
        <v>0</v>
      </c>
      <c r="AR18" s="84" t="str">
        <f t="shared" si="13"/>
        <v>154ESSC02</v>
      </c>
      <c r="AS18" s="131" t="s">
        <v>1109</v>
      </c>
      <c r="AT18" s="131">
        <v>154</v>
      </c>
      <c r="AU18" s="131" t="s">
        <v>1107</v>
      </c>
      <c r="AV18" s="132">
        <v>1</v>
      </c>
    </row>
    <row r="19" spans="2:48">
      <c r="B19" s="83" t="str">
        <f t="shared" si="3"/>
        <v>790EPS010</v>
      </c>
      <c r="C19" s="83" t="str">
        <f t="shared" si="4"/>
        <v>790EPS044</v>
      </c>
      <c r="D19" s="83" t="str">
        <f t="shared" si="5"/>
        <v>790EPS002</v>
      </c>
      <c r="E19" s="83" t="str">
        <f t="shared" si="6"/>
        <v>790EPS016</v>
      </c>
      <c r="F19" s="83" t="str">
        <f t="shared" si="7"/>
        <v>790EPS023</v>
      </c>
      <c r="G19" s="83" t="str">
        <f t="shared" si="8"/>
        <v>790EPS005</v>
      </c>
      <c r="H19" s="83" t="str">
        <f t="shared" si="9"/>
        <v>790EPS040</v>
      </c>
      <c r="I19" s="83" t="str">
        <f t="shared" si="10"/>
        <v>790EPS017</v>
      </c>
      <c r="J19" s="83" t="str">
        <f t="shared" si="11"/>
        <v>790EAS016</v>
      </c>
      <c r="K19" s="104" t="s">
        <v>562</v>
      </c>
      <c r="L19" s="105" t="s">
        <v>636</v>
      </c>
      <c r="M19" s="106">
        <v>790</v>
      </c>
      <c r="N19" s="107">
        <v>0</v>
      </c>
      <c r="O19" s="108">
        <v>0</v>
      </c>
      <c r="P19" s="108">
        <v>0</v>
      </c>
      <c r="Q19" s="108">
        <v>0</v>
      </c>
      <c r="R19" s="108">
        <v>0</v>
      </c>
      <c r="S19" s="108">
        <v>0</v>
      </c>
      <c r="T19" s="108">
        <v>0</v>
      </c>
      <c r="U19" s="108">
        <v>0</v>
      </c>
      <c r="V19" s="126">
        <v>0</v>
      </c>
      <c r="W19" s="127">
        <v>0</v>
      </c>
      <c r="X19" s="107">
        <v>0</v>
      </c>
      <c r="Y19" s="108">
        <v>0</v>
      </c>
      <c r="Z19" s="108">
        <v>0</v>
      </c>
      <c r="AA19" s="108">
        <v>0</v>
      </c>
      <c r="AB19" s="108">
        <v>0</v>
      </c>
      <c r="AC19" s="108">
        <v>0</v>
      </c>
      <c r="AD19" s="108">
        <v>0</v>
      </c>
      <c r="AE19" s="108">
        <v>0</v>
      </c>
      <c r="AF19" s="126">
        <v>0</v>
      </c>
      <c r="AG19" s="127">
        <v>0</v>
      </c>
      <c r="AH19" s="107">
        <f t="shared" si="15"/>
        <v>0</v>
      </c>
      <c r="AI19" s="108">
        <f t="shared" si="15"/>
        <v>0</v>
      </c>
      <c r="AJ19" s="108">
        <f t="shared" si="15"/>
        <v>0</v>
      </c>
      <c r="AK19" s="108">
        <f t="shared" si="15"/>
        <v>0</v>
      </c>
      <c r="AL19" s="108">
        <f t="shared" si="15"/>
        <v>0</v>
      </c>
      <c r="AM19" s="108">
        <f t="shared" si="15"/>
        <v>0</v>
      </c>
      <c r="AN19" s="108">
        <f t="shared" si="15"/>
        <v>2</v>
      </c>
      <c r="AO19" s="108">
        <f t="shared" si="15"/>
        <v>0</v>
      </c>
      <c r="AP19" s="126">
        <f t="shared" si="15"/>
        <v>0</v>
      </c>
      <c r="AQ19" s="127">
        <f t="shared" si="2"/>
        <v>2</v>
      </c>
      <c r="AR19" s="84" t="str">
        <f t="shared" si="13"/>
        <v>250EPS023</v>
      </c>
      <c r="AS19" s="131" t="s">
        <v>1109</v>
      </c>
      <c r="AT19" s="131">
        <v>250</v>
      </c>
      <c r="AU19" s="131" t="s">
        <v>1098</v>
      </c>
      <c r="AV19" s="132">
        <v>1</v>
      </c>
    </row>
    <row r="20" spans="2:48">
      <c r="B20" s="83" t="str">
        <f t="shared" si="3"/>
        <v>895EPS010</v>
      </c>
      <c r="C20" s="83" t="str">
        <f t="shared" si="4"/>
        <v>895EPS044</v>
      </c>
      <c r="D20" s="83" t="str">
        <f t="shared" si="5"/>
        <v>895EPS002</v>
      </c>
      <c r="E20" s="83" t="str">
        <f t="shared" si="6"/>
        <v>895EPS016</v>
      </c>
      <c r="F20" s="83" t="str">
        <f t="shared" si="7"/>
        <v>895EPS023</v>
      </c>
      <c r="G20" s="83" t="str">
        <f t="shared" si="8"/>
        <v>895EPS005</v>
      </c>
      <c r="H20" s="83" t="str">
        <f t="shared" si="9"/>
        <v>895EPS040</v>
      </c>
      <c r="I20" s="83" t="str">
        <f t="shared" si="10"/>
        <v>895EPS017</v>
      </c>
      <c r="J20" s="83" t="str">
        <f t="shared" si="11"/>
        <v>895EAS016</v>
      </c>
      <c r="K20" s="115" t="s">
        <v>483</v>
      </c>
      <c r="L20" s="105" t="s">
        <v>636</v>
      </c>
      <c r="M20" s="106">
        <v>895</v>
      </c>
      <c r="N20" s="107">
        <v>0</v>
      </c>
      <c r="O20" s="108">
        <v>0</v>
      </c>
      <c r="P20" s="108">
        <v>0</v>
      </c>
      <c r="Q20" s="108">
        <v>0</v>
      </c>
      <c r="R20" s="108">
        <v>0</v>
      </c>
      <c r="S20" s="108">
        <v>0</v>
      </c>
      <c r="T20" s="108">
        <v>0</v>
      </c>
      <c r="U20" s="108">
        <v>0</v>
      </c>
      <c r="V20" s="126">
        <v>0</v>
      </c>
      <c r="W20" s="127">
        <v>0</v>
      </c>
      <c r="X20" s="107">
        <v>0</v>
      </c>
      <c r="Y20" s="108">
        <v>0</v>
      </c>
      <c r="Z20" s="108">
        <v>0</v>
      </c>
      <c r="AA20" s="108">
        <v>0</v>
      </c>
      <c r="AB20" s="108">
        <v>0</v>
      </c>
      <c r="AC20" s="108">
        <v>0</v>
      </c>
      <c r="AD20" s="108">
        <v>0</v>
      </c>
      <c r="AE20" s="108">
        <v>0</v>
      </c>
      <c r="AF20" s="126">
        <v>0</v>
      </c>
      <c r="AG20" s="127">
        <v>0</v>
      </c>
      <c r="AH20" s="107">
        <f t="shared" si="15"/>
        <v>0</v>
      </c>
      <c r="AI20" s="108">
        <f t="shared" si="15"/>
        <v>0</v>
      </c>
      <c r="AJ20" s="108">
        <f t="shared" si="15"/>
        <v>0</v>
      </c>
      <c r="AK20" s="108">
        <f t="shared" si="15"/>
        <v>0</v>
      </c>
      <c r="AL20" s="108">
        <f t="shared" si="15"/>
        <v>0</v>
      </c>
      <c r="AM20" s="108">
        <f t="shared" si="15"/>
        <v>0</v>
      </c>
      <c r="AN20" s="108">
        <f t="shared" si="15"/>
        <v>7</v>
      </c>
      <c r="AO20" s="108">
        <f t="shared" si="15"/>
        <v>0</v>
      </c>
      <c r="AP20" s="126">
        <f t="shared" si="15"/>
        <v>0</v>
      </c>
      <c r="AQ20" s="127">
        <f t="shared" si="2"/>
        <v>7</v>
      </c>
      <c r="AR20" s="84" t="str">
        <f t="shared" si="13"/>
        <v>250EPS040</v>
      </c>
      <c r="AS20" s="131" t="s">
        <v>1109</v>
      </c>
      <c r="AT20" s="131">
        <v>250</v>
      </c>
      <c r="AU20" s="131" t="s">
        <v>292</v>
      </c>
      <c r="AV20" s="132">
        <v>1</v>
      </c>
    </row>
    <row r="21" spans="2:48">
      <c r="B21" s="83" t="str">
        <f t="shared" si="3"/>
        <v>EPS010</v>
      </c>
      <c r="C21" s="83" t="str">
        <f t="shared" si="4"/>
        <v>EPS044</v>
      </c>
      <c r="D21" s="83" t="str">
        <f t="shared" si="5"/>
        <v>EPS002</v>
      </c>
      <c r="E21" s="83" t="str">
        <f t="shared" si="6"/>
        <v>EPS016</v>
      </c>
      <c r="F21" s="83" t="str">
        <f t="shared" si="7"/>
        <v>EPS023</v>
      </c>
      <c r="G21" s="83" t="str">
        <f t="shared" si="8"/>
        <v>EPS005</v>
      </c>
      <c r="H21" s="83" t="str">
        <f t="shared" si="9"/>
        <v>EPS040</v>
      </c>
      <c r="I21" s="83" t="str">
        <f t="shared" si="10"/>
        <v>EPS017</v>
      </c>
      <c r="J21" s="83" t="str">
        <f t="shared" si="11"/>
        <v>EAS016</v>
      </c>
      <c r="K21" s="110" t="s">
        <v>1110</v>
      </c>
      <c r="L21" s="111"/>
      <c r="M21" s="112"/>
      <c r="N21" s="113">
        <v>777</v>
      </c>
      <c r="O21" s="114">
        <v>0</v>
      </c>
      <c r="P21" s="114">
        <v>0</v>
      </c>
      <c r="Q21" s="114">
        <v>794</v>
      </c>
      <c r="R21" s="114">
        <v>0</v>
      </c>
      <c r="S21" s="114">
        <v>0</v>
      </c>
      <c r="T21" s="114">
        <v>3</v>
      </c>
      <c r="U21" s="114">
        <v>0</v>
      </c>
      <c r="V21" s="128">
        <v>0</v>
      </c>
      <c r="W21" s="125">
        <v>1574</v>
      </c>
      <c r="X21" s="113">
        <v>80</v>
      </c>
      <c r="Y21" s="114">
        <v>0</v>
      </c>
      <c r="Z21" s="114">
        <v>0</v>
      </c>
      <c r="AA21" s="114">
        <v>176</v>
      </c>
      <c r="AB21" s="114">
        <v>0</v>
      </c>
      <c r="AC21" s="114">
        <v>0</v>
      </c>
      <c r="AD21" s="114">
        <v>0</v>
      </c>
      <c r="AE21" s="114">
        <v>0</v>
      </c>
      <c r="AF21" s="128">
        <v>0</v>
      </c>
      <c r="AG21" s="125">
        <v>256</v>
      </c>
      <c r="AH21" s="113">
        <f t="shared" ref="AH21:AP21" si="16">SUM(AH22:AH32)</f>
        <v>129</v>
      </c>
      <c r="AI21" s="114">
        <f t="shared" si="16"/>
        <v>0</v>
      </c>
      <c r="AJ21" s="114">
        <f t="shared" si="16"/>
        <v>0</v>
      </c>
      <c r="AK21" s="114">
        <f t="shared" si="16"/>
        <v>809</v>
      </c>
      <c r="AL21" s="114">
        <f t="shared" si="16"/>
        <v>0</v>
      </c>
      <c r="AM21" s="114">
        <f t="shared" si="16"/>
        <v>0</v>
      </c>
      <c r="AN21" s="114">
        <f t="shared" si="16"/>
        <v>246</v>
      </c>
      <c r="AO21" s="114">
        <f t="shared" si="16"/>
        <v>0</v>
      </c>
      <c r="AP21" s="128">
        <f t="shared" si="16"/>
        <v>0</v>
      </c>
      <c r="AQ21" s="125">
        <f t="shared" si="2"/>
        <v>1184</v>
      </c>
      <c r="AR21" s="84" t="str">
        <f t="shared" si="13"/>
        <v>790EPS040</v>
      </c>
      <c r="AS21" s="131" t="s">
        <v>1109</v>
      </c>
      <c r="AT21" s="131">
        <v>790</v>
      </c>
      <c r="AU21" s="131" t="s">
        <v>292</v>
      </c>
      <c r="AV21" s="132">
        <v>2</v>
      </c>
    </row>
    <row r="22" spans="2:48">
      <c r="B22" s="83" t="str">
        <f t="shared" si="3"/>
        <v>45EPS010</v>
      </c>
      <c r="C22" s="83" t="str">
        <f t="shared" si="4"/>
        <v>45EPS044</v>
      </c>
      <c r="D22" s="83" t="str">
        <f t="shared" si="5"/>
        <v>45EPS002</v>
      </c>
      <c r="E22" s="83" t="str">
        <f t="shared" si="6"/>
        <v>45EPS016</v>
      </c>
      <c r="F22" s="83" t="str">
        <f t="shared" si="7"/>
        <v>45EPS023</v>
      </c>
      <c r="G22" s="83" t="str">
        <f t="shared" si="8"/>
        <v>45EPS005</v>
      </c>
      <c r="H22" s="83" t="str">
        <f t="shared" si="9"/>
        <v>45EPS040</v>
      </c>
      <c r="I22" s="83" t="str">
        <f t="shared" si="10"/>
        <v>45EPS017</v>
      </c>
      <c r="J22" s="83" t="str">
        <f t="shared" si="11"/>
        <v>45EAS016</v>
      </c>
      <c r="K22" s="104" t="s">
        <v>563</v>
      </c>
      <c r="L22" s="116" t="s">
        <v>638</v>
      </c>
      <c r="M22" s="106">
        <v>45</v>
      </c>
      <c r="N22" s="107">
        <v>540</v>
      </c>
      <c r="O22" s="108">
        <v>0</v>
      </c>
      <c r="P22" s="108">
        <v>0</v>
      </c>
      <c r="Q22" s="108">
        <v>266</v>
      </c>
      <c r="R22" s="108">
        <v>0</v>
      </c>
      <c r="S22" s="108">
        <v>0</v>
      </c>
      <c r="T22" s="108">
        <v>0</v>
      </c>
      <c r="U22" s="108">
        <v>0</v>
      </c>
      <c r="V22" s="126">
        <v>0</v>
      </c>
      <c r="W22" s="127">
        <v>806</v>
      </c>
      <c r="X22" s="107">
        <v>54</v>
      </c>
      <c r="Y22" s="108">
        <v>0</v>
      </c>
      <c r="Z22" s="108">
        <v>0</v>
      </c>
      <c r="AA22" s="108">
        <v>71</v>
      </c>
      <c r="AB22" s="108">
        <v>0</v>
      </c>
      <c r="AC22" s="108">
        <v>0</v>
      </c>
      <c r="AD22" s="108">
        <v>0</v>
      </c>
      <c r="AE22" s="108">
        <v>0</v>
      </c>
      <c r="AF22" s="126">
        <v>0</v>
      </c>
      <c r="AG22" s="127">
        <v>125</v>
      </c>
      <c r="AH22" s="107">
        <f t="shared" ref="AH22:AH32" si="17">IFERROR(VLOOKUP(B22,$AR$8:$AV$928,5,0),0)</f>
        <v>74</v>
      </c>
      <c r="AI22" s="108">
        <f t="shared" ref="AI22:AI32" si="18">IFERROR(VLOOKUP(C22,$AR$8:$AV$928,5,0),0)</f>
        <v>0</v>
      </c>
      <c r="AJ22" s="108">
        <f t="shared" ref="AJ22:AJ32" si="19">IFERROR(VLOOKUP(D22,$AR$8:$AV$928,5,0),0)</f>
        <v>0</v>
      </c>
      <c r="AK22" s="108">
        <f t="shared" ref="AK22:AK32" si="20">IFERROR(VLOOKUP(E22,$AR$8:$AV$928,5,0),0)</f>
        <v>280</v>
      </c>
      <c r="AL22" s="108">
        <f t="shared" ref="AL22:AL32" si="21">IFERROR(VLOOKUP(F22,$AR$8:$AV$928,5,0),0)</f>
        <v>0</v>
      </c>
      <c r="AM22" s="108">
        <f t="shared" ref="AM22:AM32" si="22">IFERROR(VLOOKUP(G22,$AR$8:$AV$928,5,0),0)</f>
        <v>0</v>
      </c>
      <c r="AN22" s="108">
        <f t="shared" ref="AN22:AN32" si="23">IFERROR(VLOOKUP(H22,$AR$8:$AV$928,5,0),0)</f>
        <v>73</v>
      </c>
      <c r="AO22" s="108">
        <f t="shared" ref="AO22:AO32" si="24">IFERROR(VLOOKUP(I22,$AR$8:$AV$928,5,0),0)</f>
        <v>0</v>
      </c>
      <c r="AP22" s="126">
        <f t="shared" ref="AP22:AP32" si="25">IFERROR(VLOOKUP(J22,$AR$8:$AV$928,5,0),0)</f>
        <v>0</v>
      </c>
      <c r="AQ22" s="127">
        <f t="shared" si="2"/>
        <v>427</v>
      </c>
      <c r="AR22" s="84" t="str">
        <f t="shared" si="13"/>
        <v>895EPS040</v>
      </c>
      <c r="AS22" s="131" t="s">
        <v>1109</v>
      </c>
      <c r="AT22" s="131">
        <v>895</v>
      </c>
      <c r="AU22" s="131" t="s">
        <v>292</v>
      </c>
      <c r="AV22" s="132">
        <v>7</v>
      </c>
    </row>
    <row r="23" spans="2:48">
      <c r="B23" s="83" t="str">
        <f t="shared" si="3"/>
        <v>51EPS010</v>
      </c>
      <c r="C23" s="83" t="str">
        <f t="shared" si="4"/>
        <v>51EPS044</v>
      </c>
      <c r="D23" s="83" t="str">
        <f t="shared" si="5"/>
        <v>51EPS002</v>
      </c>
      <c r="E23" s="83" t="str">
        <f t="shared" si="6"/>
        <v>51EPS016</v>
      </c>
      <c r="F23" s="83" t="str">
        <f t="shared" si="7"/>
        <v>51EPS023</v>
      </c>
      <c r="G23" s="83" t="str">
        <f t="shared" si="8"/>
        <v>51EPS005</v>
      </c>
      <c r="H23" s="83" t="str">
        <f t="shared" si="9"/>
        <v>51EPS040</v>
      </c>
      <c r="I23" s="83" t="str">
        <f t="shared" si="10"/>
        <v>51EPS017</v>
      </c>
      <c r="J23" s="83" t="str">
        <f t="shared" si="11"/>
        <v>51EAS016</v>
      </c>
      <c r="K23" s="104" t="s">
        <v>372</v>
      </c>
      <c r="L23" s="116" t="s">
        <v>638</v>
      </c>
      <c r="M23" s="106">
        <v>51</v>
      </c>
      <c r="N23" s="107">
        <v>0</v>
      </c>
      <c r="O23" s="108">
        <v>0</v>
      </c>
      <c r="P23" s="108">
        <v>0</v>
      </c>
      <c r="Q23" s="108">
        <v>53</v>
      </c>
      <c r="R23" s="108">
        <v>0</v>
      </c>
      <c r="S23" s="108">
        <v>0</v>
      </c>
      <c r="T23" s="108">
        <v>0</v>
      </c>
      <c r="U23" s="108">
        <v>0</v>
      </c>
      <c r="V23" s="126">
        <v>0</v>
      </c>
      <c r="W23" s="127">
        <v>53</v>
      </c>
      <c r="X23" s="107">
        <v>0</v>
      </c>
      <c r="Y23" s="108">
        <v>0</v>
      </c>
      <c r="Z23" s="108">
        <v>0</v>
      </c>
      <c r="AA23" s="108">
        <v>14</v>
      </c>
      <c r="AB23" s="108">
        <v>0</v>
      </c>
      <c r="AC23" s="108">
        <v>0</v>
      </c>
      <c r="AD23" s="108">
        <v>0</v>
      </c>
      <c r="AE23" s="108">
        <v>0</v>
      </c>
      <c r="AF23" s="126">
        <v>0</v>
      </c>
      <c r="AG23" s="127">
        <v>14</v>
      </c>
      <c r="AH23" s="107">
        <f t="shared" si="17"/>
        <v>0</v>
      </c>
      <c r="AI23" s="108">
        <f t="shared" si="18"/>
        <v>0</v>
      </c>
      <c r="AJ23" s="108">
        <f t="shared" si="19"/>
        <v>0</v>
      </c>
      <c r="AK23" s="108">
        <f t="shared" si="20"/>
        <v>52</v>
      </c>
      <c r="AL23" s="108">
        <f t="shared" si="21"/>
        <v>0</v>
      </c>
      <c r="AM23" s="108">
        <f t="shared" si="22"/>
        <v>0</v>
      </c>
      <c r="AN23" s="108">
        <f t="shared" si="23"/>
        <v>7</v>
      </c>
      <c r="AO23" s="108">
        <f t="shared" si="24"/>
        <v>0</v>
      </c>
      <c r="AP23" s="126">
        <f t="shared" si="25"/>
        <v>0</v>
      </c>
      <c r="AQ23" s="127">
        <f t="shared" si="2"/>
        <v>59</v>
      </c>
      <c r="AR23" s="84" t="str">
        <f t="shared" si="13"/>
        <v>45EPS010</v>
      </c>
      <c r="AS23" s="131" t="s">
        <v>1111</v>
      </c>
      <c r="AT23" s="131">
        <v>45</v>
      </c>
      <c r="AU23" s="131" t="s">
        <v>326</v>
      </c>
      <c r="AV23" s="132">
        <v>74</v>
      </c>
    </row>
    <row r="24" spans="2:48">
      <c r="B24" s="83" t="str">
        <f t="shared" si="3"/>
        <v>147EPS010</v>
      </c>
      <c r="C24" s="83" t="str">
        <f t="shared" si="4"/>
        <v>147EPS044</v>
      </c>
      <c r="D24" s="83" t="str">
        <f t="shared" si="5"/>
        <v>147EPS002</v>
      </c>
      <c r="E24" s="83" t="str">
        <f t="shared" si="6"/>
        <v>147EPS016</v>
      </c>
      <c r="F24" s="83" t="str">
        <f t="shared" si="7"/>
        <v>147EPS023</v>
      </c>
      <c r="G24" s="83" t="str">
        <f t="shared" si="8"/>
        <v>147EPS005</v>
      </c>
      <c r="H24" s="83" t="str">
        <f t="shared" si="9"/>
        <v>147EPS040</v>
      </c>
      <c r="I24" s="83" t="str">
        <f t="shared" si="10"/>
        <v>147EPS017</v>
      </c>
      <c r="J24" s="83" t="str">
        <f t="shared" si="11"/>
        <v>147EAS016</v>
      </c>
      <c r="K24" s="104" t="s">
        <v>390</v>
      </c>
      <c r="L24" s="116" t="s">
        <v>638</v>
      </c>
      <c r="M24" s="106">
        <v>147</v>
      </c>
      <c r="N24" s="107">
        <v>50</v>
      </c>
      <c r="O24" s="108">
        <v>0</v>
      </c>
      <c r="P24" s="108">
        <v>0</v>
      </c>
      <c r="Q24" s="108">
        <v>56</v>
      </c>
      <c r="R24" s="108">
        <v>0</v>
      </c>
      <c r="S24" s="108">
        <v>0</v>
      </c>
      <c r="T24" s="108">
        <v>2</v>
      </c>
      <c r="U24" s="108">
        <v>0</v>
      </c>
      <c r="V24" s="126">
        <v>0</v>
      </c>
      <c r="W24" s="127">
        <v>108</v>
      </c>
      <c r="X24" s="107">
        <v>4</v>
      </c>
      <c r="Y24" s="108">
        <v>0</v>
      </c>
      <c r="Z24" s="108">
        <v>0</v>
      </c>
      <c r="AA24" s="108">
        <v>11</v>
      </c>
      <c r="AB24" s="108">
        <v>0</v>
      </c>
      <c r="AC24" s="108">
        <v>0</v>
      </c>
      <c r="AD24" s="108">
        <v>0</v>
      </c>
      <c r="AE24" s="108">
        <v>0</v>
      </c>
      <c r="AF24" s="126">
        <v>0</v>
      </c>
      <c r="AG24" s="127">
        <v>15</v>
      </c>
      <c r="AH24" s="107">
        <f t="shared" si="17"/>
        <v>5</v>
      </c>
      <c r="AI24" s="108">
        <f t="shared" si="18"/>
        <v>0</v>
      </c>
      <c r="AJ24" s="108">
        <f t="shared" si="19"/>
        <v>0</v>
      </c>
      <c r="AK24" s="108">
        <f t="shared" si="20"/>
        <v>58</v>
      </c>
      <c r="AL24" s="108">
        <f t="shared" si="21"/>
        <v>0</v>
      </c>
      <c r="AM24" s="108">
        <f t="shared" si="22"/>
        <v>0</v>
      </c>
      <c r="AN24" s="108">
        <f t="shared" si="23"/>
        <v>21</v>
      </c>
      <c r="AO24" s="108">
        <f t="shared" si="24"/>
        <v>0</v>
      </c>
      <c r="AP24" s="126">
        <f t="shared" si="25"/>
        <v>0</v>
      </c>
      <c r="AQ24" s="127">
        <f t="shared" si="2"/>
        <v>84</v>
      </c>
      <c r="AR24" s="84" t="str">
        <f t="shared" si="13"/>
        <v>45EPS016</v>
      </c>
      <c r="AS24" s="131" t="s">
        <v>1111</v>
      </c>
      <c r="AT24" s="131">
        <v>45</v>
      </c>
      <c r="AU24" s="131" t="s">
        <v>786</v>
      </c>
      <c r="AV24" s="132">
        <v>280</v>
      </c>
    </row>
    <row r="25" spans="2:48">
      <c r="B25" s="83" t="str">
        <f t="shared" si="3"/>
        <v>172EPS010</v>
      </c>
      <c r="C25" s="83" t="str">
        <f t="shared" si="4"/>
        <v>172EPS044</v>
      </c>
      <c r="D25" s="83" t="str">
        <f t="shared" si="5"/>
        <v>172EPS002</v>
      </c>
      <c r="E25" s="83" t="str">
        <f t="shared" si="6"/>
        <v>172EPS016</v>
      </c>
      <c r="F25" s="83" t="str">
        <f t="shared" si="7"/>
        <v>172EPS023</v>
      </c>
      <c r="G25" s="83" t="str">
        <f t="shared" si="8"/>
        <v>172EPS005</v>
      </c>
      <c r="H25" s="83" t="str">
        <f t="shared" si="9"/>
        <v>172EPS040</v>
      </c>
      <c r="I25" s="83" t="str">
        <f t="shared" si="10"/>
        <v>172EPS017</v>
      </c>
      <c r="J25" s="83" t="str">
        <f t="shared" si="11"/>
        <v>172EAS016</v>
      </c>
      <c r="K25" s="104" t="s">
        <v>564</v>
      </c>
      <c r="L25" s="116" t="s">
        <v>638</v>
      </c>
      <c r="M25" s="106">
        <v>172</v>
      </c>
      <c r="N25" s="107">
        <v>69</v>
      </c>
      <c r="O25" s="108">
        <v>0</v>
      </c>
      <c r="P25" s="108">
        <v>0</v>
      </c>
      <c r="Q25" s="108">
        <v>104</v>
      </c>
      <c r="R25" s="108">
        <v>0</v>
      </c>
      <c r="S25" s="108">
        <v>0</v>
      </c>
      <c r="T25" s="108">
        <v>0</v>
      </c>
      <c r="U25" s="108">
        <v>0</v>
      </c>
      <c r="V25" s="126">
        <v>0</v>
      </c>
      <c r="W25" s="127">
        <v>173</v>
      </c>
      <c r="X25" s="107">
        <v>9</v>
      </c>
      <c r="Y25" s="108">
        <v>0</v>
      </c>
      <c r="Z25" s="108">
        <v>0</v>
      </c>
      <c r="AA25" s="108">
        <v>16</v>
      </c>
      <c r="AB25" s="108">
        <v>0</v>
      </c>
      <c r="AC25" s="108">
        <v>0</v>
      </c>
      <c r="AD25" s="108">
        <v>0</v>
      </c>
      <c r="AE25" s="108">
        <v>0</v>
      </c>
      <c r="AF25" s="126">
        <v>0</v>
      </c>
      <c r="AG25" s="127">
        <v>25</v>
      </c>
      <c r="AH25" s="107">
        <f t="shared" si="17"/>
        <v>23</v>
      </c>
      <c r="AI25" s="108">
        <f t="shared" si="18"/>
        <v>0</v>
      </c>
      <c r="AJ25" s="108">
        <f t="shared" si="19"/>
        <v>0</v>
      </c>
      <c r="AK25" s="108">
        <f t="shared" si="20"/>
        <v>92</v>
      </c>
      <c r="AL25" s="108">
        <f t="shared" si="21"/>
        <v>0</v>
      </c>
      <c r="AM25" s="108">
        <f t="shared" si="22"/>
        <v>0</v>
      </c>
      <c r="AN25" s="108">
        <f t="shared" si="23"/>
        <v>25</v>
      </c>
      <c r="AO25" s="108">
        <f t="shared" si="24"/>
        <v>0</v>
      </c>
      <c r="AP25" s="126">
        <f t="shared" si="25"/>
        <v>0</v>
      </c>
      <c r="AQ25" s="127">
        <f t="shared" si="2"/>
        <v>140</v>
      </c>
      <c r="AR25" s="84" t="str">
        <f t="shared" si="13"/>
        <v>45EPS040</v>
      </c>
      <c r="AS25" s="131" t="s">
        <v>1111</v>
      </c>
      <c r="AT25" s="131">
        <v>45</v>
      </c>
      <c r="AU25" s="131" t="s">
        <v>292</v>
      </c>
      <c r="AV25" s="132">
        <v>73</v>
      </c>
    </row>
    <row r="26" spans="2:48">
      <c r="B26" s="83" t="str">
        <f t="shared" si="3"/>
        <v>475EPS010</v>
      </c>
      <c r="C26" s="83" t="str">
        <f t="shared" si="4"/>
        <v>475EPS044</v>
      </c>
      <c r="D26" s="83" t="str">
        <f t="shared" si="5"/>
        <v>475EPS002</v>
      </c>
      <c r="E26" s="83" t="str">
        <f t="shared" si="6"/>
        <v>475EPS016</v>
      </c>
      <c r="F26" s="83" t="str">
        <f t="shared" si="7"/>
        <v>475EPS023</v>
      </c>
      <c r="G26" s="83" t="str">
        <f t="shared" si="8"/>
        <v>475EPS005</v>
      </c>
      <c r="H26" s="83" t="str">
        <f t="shared" si="9"/>
        <v>475EPS040</v>
      </c>
      <c r="I26" s="83" t="str">
        <f t="shared" si="10"/>
        <v>475EPS017</v>
      </c>
      <c r="J26" s="83" t="str">
        <f t="shared" si="11"/>
        <v>475EAS016</v>
      </c>
      <c r="K26" s="104" t="s">
        <v>565</v>
      </c>
      <c r="L26" s="116" t="s">
        <v>638</v>
      </c>
      <c r="M26" s="106">
        <v>475</v>
      </c>
      <c r="N26" s="107">
        <v>0</v>
      </c>
      <c r="O26" s="108">
        <v>0</v>
      </c>
      <c r="P26" s="108">
        <v>0</v>
      </c>
      <c r="Q26" s="108">
        <v>0</v>
      </c>
      <c r="R26" s="108">
        <v>0</v>
      </c>
      <c r="S26" s="108">
        <v>0</v>
      </c>
      <c r="T26" s="108">
        <v>0</v>
      </c>
      <c r="U26" s="108">
        <v>0</v>
      </c>
      <c r="V26" s="126">
        <v>0</v>
      </c>
      <c r="W26" s="127">
        <v>0</v>
      </c>
      <c r="X26" s="107">
        <v>0</v>
      </c>
      <c r="Y26" s="108">
        <v>0</v>
      </c>
      <c r="Z26" s="108">
        <v>0</v>
      </c>
      <c r="AA26" s="108">
        <v>0</v>
      </c>
      <c r="AB26" s="108">
        <v>0</v>
      </c>
      <c r="AC26" s="108">
        <v>0</v>
      </c>
      <c r="AD26" s="108">
        <v>0</v>
      </c>
      <c r="AE26" s="108">
        <v>0</v>
      </c>
      <c r="AF26" s="126">
        <v>0</v>
      </c>
      <c r="AG26" s="127">
        <v>0</v>
      </c>
      <c r="AH26" s="107">
        <f t="shared" si="17"/>
        <v>0</v>
      </c>
      <c r="AI26" s="108">
        <f t="shared" si="18"/>
        <v>0</v>
      </c>
      <c r="AJ26" s="108">
        <f t="shared" si="19"/>
        <v>0</v>
      </c>
      <c r="AK26" s="108">
        <f t="shared" si="20"/>
        <v>0</v>
      </c>
      <c r="AL26" s="108">
        <f t="shared" si="21"/>
        <v>0</v>
      </c>
      <c r="AM26" s="108">
        <f t="shared" si="22"/>
        <v>0</v>
      </c>
      <c r="AN26" s="108">
        <f t="shared" si="23"/>
        <v>15</v>
      </c>
      <c r="AO26" s="108">
        <f t="shared" si="24"/>
        <v>0</v>
      </c>
      <c r="AP26" s="126">
        <f t="shared" si="25"/>
        <v>0</v>
      </c>
      <c r="AQ26" s="127">
        <f t="shared" si="2"/>
        <v>15</v>
      </c>
      <c r="AR26" s="84" t="str">
        <f t="shared" si="13"/>
        <v>45ESSC02</v>
      </c>
      <c r="AS26" s="131" t="s">
        <v>1111</v>
      </c>
      <c r="AT26" s="131">
        <v>45</v>
      </c>
      <c r="AU26" s="131" t="s">
        <v>1107</v>
      </c>
      <c r="AV26" s="132">
        <v>15</v>
      </c>
    </row>
    <row r="27" spans="2:48">
      <c r="B27" s="83" t="str">
        <f t="shared" si="3"/>
        <v>480EPS010</v>
      </c>
      <c r="C27" s="83" t="str">
        <f t="shared" si="4"/>
        <v>480EPS044</v>
      </c>
      <c r="D27" s="83" t="str">
        <f t="shared" si="5"/>
        <v>480EPS002</v>
      </c>
      <c r="E27" s="83" t="str">
        <f t="shared" si="6"/>
        <v>480EPS016</v>
      </c>
      <c r="F27" s="83" t="str">
        <f t="shared" si="7"/>
        <v>480EPS023</v>
      </c>
      <c r="G27" s="83" t="str">
        <f t="shared" si="8"/>
        <v>480EPS005</v>
      </c>
      <c r="H27" s="83" t="str">
        <f t="shared" si="9"/>
        <v>480EPS040</v>
      </c>
      <c r="I27" s="83" t="str">
        <f t="shared" si="10"/>
        <v>480EPS017</v>
      </c>
      <c r="J27" s="83" t="str">
        <f t="shared" si="11"/>
        <v>480EAS016</v>
      </c>
      <c r="K27" s="104" t="s">
        <v>566</v>
      </c>
      <c r="L27" s="116" t="s">
        <v>638</v>
      </c>
      <c r="M27" s="106">
        <v>480</v>
      </c>
      <c r="N27" s="107">
        <v>0</v>
      </c>
      <c r="O27" s="108">
        <v>0</v>
      </c>
      <c r="P27" s="108">
        <v>0</v>
      </c>
      <c r="Q27" s="108">
        <v>15</v>
      </c>
      <c r="R27" s="108">
        <v>0</v>
      </c>
      <c r="S27" s="108">
        <v>0</v>
      </c>
      <c r="T27" s="108">
        <v>0</v>
      </c>
      <c r="U27" s="108">
        <v>0</v>
      </c>
      <c r="V27" s="126">
        <v>0</v>
      </c>
      <c r="W27" s="127">
        <v>15</v>
      </c>
      <c r="X27" s="107">
        <v>0</v>
      </c>
      <c r="Y27" s="108">
        <v>0</v>
      </c>
      <c r="Z27" s="108">
        <v>0</v>
      </c>
      <c r="AA27" s="108">
        <v>0</v>
      </c>
      <c r="AB27" s="108">
        <v>0</v>
      </c>
      <c r="AC27" s="108">
        <v>0</v>
      </c>
      <c r="AD27" s="108">
        <v>0</v>
      </c>
      <c r="AE27" s="108">
        <v>0</v>
      </c>
      <c r="AF27" s="126">
        <v>0</v>
      </c>
      <c r="AG27" s="127">
        <v>0</v>
      </c>
      <c r="AH27" s="107">
        <f t="shared" si="17"/>
        <v>0</v>
      </c>
      <c r="AI27" s="108">
        <f t="shared" si="18"/>
        <v>0</v>
      </c>
      <c r="AJ27" s="108">
        <f t="shared" si="19"/>
        <v>0</v>
      </c>
      <c r="AK27" s="108">
        <f t="shared" si="20"/>
        <v>0</v>
      </c>
      <c r="AL27" s="108">
        <f t="shared" si="21"/>
        <v>0</v>
      </c>
      <c r="AM27" s="108">
        <f t="shared" si="22"/>
        <v>0</v>
      </c>
      <c r="AN27" s="108">
        <f t="shared" si="23"/>
        <v>9</v>
      </c>
      <c r="AO27" s="108">
        <f t="shared" si="24"/>
        <v>0</v>
      </c>
      <c r="AP27" s="126">
        <f t="shared" si="25"/>
        <v>0</v>
      </c>
      <c r="AQ27" s="127">
        <f t="shared" si="2"/>
        <v>9</v>
      </c>
      <c r="AR27" s="84" t="str">
        <f t="shared" si="13"/>
        <v>51EPS016</v>
      </c>
      <c r="AS27" s="131" t="s">
        <v>1111</v>
      </c>
      <c r="AT27" s="131">
        <v>51</v>
      </c>
      <c r="AU27" s="131" t="s">
        <v>786</v>
      </c>
      <c r="AV27" s="132">
        <v>52</v>
      </c>
    </row>
    <row r="28" spans="2:48" ht="15" customHeight="1">
      <c r="B28" s="83" t="str">
        <f t="shared" si="3"/>
        <v>490EPS010</v>
      </c>
      <c r="C28" s="83" t="str">
        <f t="shared" si="4"/>
        <v>490EPS044</v>
      </c>
      <c r="D28" s="83" t="str">
        <f t="shared" si="5"/>
        <v>490EPS002</v>
      </c>
      <c r="E28" s="83" t="str">
        <f t="shared" si="6"/>
        <v>490EPS016</v>
      </c>
      <c r="F28" s="83" t="str">
        <f t="shared" si="7"/>
        <v>490EPS023</v>
      </c>
      <c r="G28" s="83" t="str">
        <f t="shared" si="8"/>
        <v>490EPS005</v>
      </c>
      <c r="H28" s="83" t="str">
        <f t="shared" si="9"/>
        <v>490EPS040</v>
      </c>
      <c r="I28" s="83" t="str">
        <f t="shared" si="10"/>
        <v>490EPS017</v>
      </c>
      <c r="J28" s="83" t="str">
        <f t="shared" si="11"/>
        <v>490EAS016</v>
      </c>
      <c r="K28" s="104" t="s">
        <v>567</v>
      </c>
      <c r="L28" s="116" t="s">
        <v>638</v>
      </c>
      <c r="M28" s="106">
        <v>490</v>
      </c>
      <c r="N28" s="107">
        <v>0</v>
      </c>
      <c r="O28" s="108">
        <v>0</v>
      </c>
      <c r="P28" s="108">
        <v>0</v>
      </c>
      <c r="Q28" s="108">
        <v>66</v>
      </c>
      <c r="R28" s="108">
        <v>0</v>
      </c>
      <c r="S28" s="108">
        <v>0</v>
      </c>
      <c r="T28" s="108">
        <v>0</v>
      </c>
      <c r="U28" s="108">
        <v>0</v>
      </c>
      <c r="V28" s="126">
        <v>0</v>
      </c>
      <c r="W28" s="127">
        <v>66</v>
      </c>
      <c r="X28" s="107">
        <v>0</v>
      </c>
      <c r="Y28" s="108">
        <v>0</v>
      </c>
      <c r="Z28" s="108">
        <v>0</v>
      </c>
      <c r="AA28" s="108">
        <v>0</v>
      </c>
      <c r="AB28" s="108">
        <v>0</v>
      </c>
      <c r="AC28" s="108">
        <v>0</v>
      </c>
      <c r="AD28" s="108">
        <v>0</v>
      </c>
      <c r="AE28" s="108">
        <v>0</v>
      </c>
      <c r="AF28" s="126">
        <v>0</v>
      </c>
      <c r="AG28" s="127">
        <v>0</v>
      </c>
      <c r="AH28" s="107">
        <f t="shared" si="17"/>
        <v>0</v>
      </c>
      <c r="AI28" s="108">
        <f t="shared" si="18"/>
        <v>0</v>
      </c>
      <c r="AJ28" s="108">
        <f t="shared" si="19"/>
        <v>0</v>
      </c>
      <c r="AK28" s="108">
        <f t="shared" si="20"/>
        <v>0</v>
      </c>
      <c r="AL28" s="108">
        <f t="shared" si="21"/>
        <v>0</v>
      </c>
      <c r="AM28" s="108">
        <f t="shared" si="22"/>
        <v>0</v>
      </c>
      <c r="AN28" s="108">
        <f t="shared" si="23"/>
        <v>11</v>
      </c>
      <c r="AO28" s="108">
        <f t="shared" si="24"/>
        <v>0</v>
      </c>
      <c r="AP28" s="126">
        <f t="shared" si="25"/>
        <v>0</v>
      </c>
      <c r="AQ28" s="127">
        <f t="shared" si="2"/>
        <v>11</v>
      </c>
      <c r="AR28" s="84" t="str">
        <f t="shared" si="13"/>
        <v>51EPS040</v>
      </c>
      <c r="AS28" s="131" t="s">
        <v>1111</v>
      </c>
      <c r="AT28" s="131">
        <v>51</v>
      </c>
      <c r="AU28" s="131" t="s">
        <v>292</v>
      </c>
      <c r="AV28" s="132">
        <v>7</v>
      </c>
    </row>
    <row r="29" spans="2:48" ht="15" customHeight="1">
      <c r="B29" s="83" t="str">
        <f t="shared" si="3"/>
        <v>659EPS010</v>
      </c>
      <c r="C29" s="83" t="str">
        <f t="shared" si="4"/>
        <v>659EPS044</v>
      </c>
      <c r="D29" s="83" t="str">
        <f t="shared" si="5"/>
        <v>659EPS002</v>
      </c>
      <c r="E29" s="83" t="str">
        <f t="shared" si="6"/>
        <v>659EPS016</v>
      </c>
      <c r="F29" s="83" t="str">
        <f t="shared" si="7"/>
        <v>659EPS023</v>
      </c>
      <c r="G29" s="83" t="str">
        <f t="shared" si="8"/>
        <v>659EPS005</v>
      </c>
      <c r="H29" s="83" t="str">
        <f t="shared" si="9"/>
        <v>659EPS040</v>
      </c>
      <c r="I29" s="83" t="str">
        <f t="shared" si="10"/>
        <v>659EPS017</v>
      </c>
      <c r="J29" s="83" t="str">
        <f t="shared" si="11"/>
        <v>659EAS016</v>
      </c>
      <c r="K29" s="104" t="s">
        <v>568</v>
      </c>
      <c r="L29" s="116" t="s">
        <v>638</v>
      </c>
      <c r="M29" s="106">
        <v>659</v>
      </c>
      <c r="N29" s="107">
        <v>0</v>
      </c>
      <c r="O29" s="108">
        <v>0</v>
      </c>
      <c r="P29" s="108">
        <v>0</v>
      </c>
      <c r="Q29" s="108">
        <v>29</v>
      </c>
      <c r="R29" s="108">
        <v>0</v>
      </c>
      <c r="S29" s="108">
        <v>0</v>
      </c>
      <c r="T29" s="108">
        <v>0</v>
      </c>
      <c r="U29" s="108">
        <v>0</v>
      </c>
      <c r="V29" s="126">
        <v>0</v>
      </c>
      <c r="W29" s="127">
        <v>29</v>
      </c>
      <c r="X29" s="107">
        <v>0</v>
      </c>
      <c r="Y29" s="108">
        <v>0</v>
      </c>
      <c r="Z29" s="108">
        <v>0</v>
      </c>
      <c r="AA29" s="108">
        <v>0</v>
      </c>
      <c r="AB29" s="108">
        <v>0</v>
      </c>
      <c r="AC29" s="108">
        <v>0</v>
      </c>
      <c r="AD29" s="108">
        <v>0</v>
      </c>
      <c r="AE29" s="108">
        <v>0</v>
      </c>
      <c r="AF29" s="126">
        <v>0</v>
      </c>
      <c r="AG29" s="127">
        <v>0</v>
      </c>
      <c r="AH29" s="107">
        <f t="shared" si="17"/>
        <v>0</v>
      </c>
      <c r="AI29" s="108">
        <f t="shared" si="18"/>
        <v>0</v>
      </c>
      <c r="AJ29" s="108">
        <f t="shared" si="19"/>
        <v>0</v>
      </c>
      <c r="AK29" s="108">
        <f t="shared" si="20"/>
        <v>0</v>
      </c>
      <c r="AL29" s="108">
        <f t="shared" si="21"/>
        <v>0</v>
      </c>
      <c r="AM29" s="108">
        <f t="shared" si="22"/>
        <v>0</v>
      </c>
      <c r="AN29" s="108">
        <f t="shared" si="23"/>
        <v>19</v>
      </c>
      <c r="AO29" s="108">
        <f t="shared" si="24"/>
        <v>0</v>
      </c>
      <c r="AP29" s="126">
        <f t="shared" si="25"/>
        <v>0</v>
      </c>
      <c r="AQ29" s="127">
        <f t="shared" si="2"/>
        <v>19</v>
      </c>
      <c r="AR29" s="84" t="str">
        <f t="shared" si="13"/>
        <v>147EPS010</v>
      </c>
      <c r="AS29" s="131" t="s">
        <v>1111</v>
      </c>
      <c r="AT29" s="131">
        <v>147</v>
      </c>
      <c r="AU29" s="131" t="s">
        <v>326</v>
      </c>
      <c r="AV29" s="132">
        <v>5</v>
      </c>
    </row>
    <row r="30" spans="2:48" ht="15" customHeight="1">
      <c r="B30" s="83" t="str">
        <f t="shared" si="3"/>
        <v>665EPS010</v>
      </c>
      <c r="C30" s="83" t="str">
        <f t="shared" si="4"/>
        <v>665EPS044</v>
      </c>
      <c r="D30" s="83" t="str">
        <f t="shared" si="5"/>
        <v>665EPS002</v>
      </c>
      <c r="E30" s="83" t="str">
        <f t="shared" si="6"/>
        <v>665EPS016</v>
      </c>
      <c r="F30" s="83" t="str">
        <f t="shared" si="7"/>
        <v>665EPS023</v>
      </c>
      <c r="G30" s="83" t="str">
        <f t="shared" si="8"/>
        <v>665EPS005</v>
      </c>
      <c r="H30" s="83" t="str">
        <f t="shared" si="9"/>
        <v>665EPS040</v>
      </c>
      <c r="I30" s="83" t="str">
        <f t="shared" si="10"/>
        <v>665EPS017</v>
      </c>
      <c r="J30" s="83" t="str">
        <f t="shared" si="11"/>
        <v>665EAS016</v>
      </c>
      <c r="K30" s="104" t="s">
        <v>569</v>
      </c>
      <c r="L30" s="116" t="s">
        <v>638</v>
      </c>
      <c r="M30" s="106">
        <v>665</v>
      </c>
      <c r="N30" s="107">
        <v>0</v>
      </c>
      <c r="O30" s="108">
        <v>0</v>
      </c>
      <c r="P30" s="108">
        <v>0</v>
      </c>
      <c r="Q30" s="108">
        <v>23</v>
      </c>
      <c r="R30" s="108">
        <v>0</v>
      </c>
      <c r="S30" s="108">
        <v>0</v>
      </c>
      <c r="T30" s="108">
        <v>0</v>
      </c>
      <c r="U30" s="108">
        <v>0</v>
      </c>
      <c r="V30" s="126">
        <v>0</v>
      </c>
      <c r="W30" s="127">
        <v>23</v>
      </c>
      <c r="X30" s="107">
        <v>0</v>
      </c>
      <c r="Y30" s="108">
        <v>0</v>
      </c>
      <c r="Z30" s="108">
        <v>0</v>
      </c>
      <c r="AA30" s="108">
        <v>17</v>
      </c>
      <c r="AB30" s="108">
        <v>0</v>
      </c>
      <c r="AC30" s="108">
        <v>0</v>
      </c>
      <c r="AD30" s="108">
        <v>0</v>
      </c>
      <c r="AE30" s="108">
        <v>0</v>
      </c>
      <c r="AF30" s="126">
        <v>0</v>
      </c>
      <c r="AG30" s="127">
        <v>17</v>
      </c>
      <c r="AH30" s="107">
        <f t="shared" si="17"/>
        <v>0</v>
      </c>
      <c r="AI30" s="108">
        <f t="shared" si="18"/>
        <v>0</v>
      </c>
      <c r="AJ30" s="108">
        <f t="shared" si="19"/>
        <v>0</v>
      </c>
      <c r="AK30" s="108">
        <f t="shared" si="20"/>
        <v>28</v>
      </c>
      <c r="AL30" s="108">
        <f t="shared" si="21"/>
        <v>0</v>
      </c>
      <c r="AM30" s="108">
        <f t="shared" si="22"/>
        <v>0</v>
      </c>
      <c r="AN30" s="108">
        <f t="shared" si="23"/>
        <v>14</v>
      </c>
      <c r="AO30" s="108">
        <f t="shared" si="24"/>
        <v>0</v>
      </c>
      <c r="AP30" s="126">
        <f t="shared" si="25"/>
        <v>0</v>
      </c>
      <c r="AQ30" s="127">
        <f t="shared" si="2"/>
        <v>42</v>
      </c>
      <c r="AR30" s="84" t="str">
        <f t="shared" si="13"/>
        <v>147EPS016</v>
      </c>
      <c r="AS30" s="131" t="s">
        <v>1111</v>
      </c>
      <c r="AT30" s="131">
        <v>147</v>
      </c>
      <c r="AU30" s="131" t="s">
        <v>786</v>
      </c>
      <c r="AV30" s="132">
        <v>58</v>
      </c>
    </row>
    <row r="31" spans="2:48" ht="15" customHeight="1">
      <c r="B31" s="83" t="str">
        <f t="shared" si="3"/>
        <v>837EPS010</v>
      </c>
      <c r="C31" s="83" t="str">
        <f t="shared" si="4"/>
        <v>837EPS044</v>
      </c>
      <c r="D31" s="83" t="str">
        <f t="shared" si="5"/>
        <v>837EPS002</v>
      </c>
      <c r="E31" s="83" t="str">
        <f t="shared" si="6"/>
        <v>837EPS016</v>
      </c>
      <c r="F31" s="83" t="str">
        <f t="shared" si="7"/>
        <v>837EPS023</v>
      </c>
      <c r="G31" s="83" t="str">
        <f t="shared" si="8"/>
        <v>837EPS005</v>
      </c>
      <c r="H31" s="83" t="str">
        <f t="shared" si="9"/>
        <v>837EPS040</v>
      </c>
      <c r="I31" s="83" t="str">
        <f t="shared" si="10"/>
        <v>837EPS017</v>
      </c>
      <c r="J31" s="83" t="str">
        <f t="shared" si="11"/>
        <v>837EAS016</v>
      </c>
      <c r="K31" s="104" t="s">
        <v>471</v>
      </c>
      <c r="L31" s="116" t="s">
        <v>638</v>
      </c>
      <c r="M31" s="106">
        <v>837</v>
      </c>
      <c r="N31" s="107">
        <v>118</v>
      </c>
      <c r="O31" s="108">
        <v>0</v>
      </c>
      <c r="P31" s="108">
        <v>0</v>
      </c>
      <c r="Q31" s="108">
        <v>182</v>
      </c>
      <c r="R31" s="108">
        <v>0</v>
      </c>
      <c r="S31" s="108">
        <v>0</v>
      </c>
      <c r="T31" s="108">
        <v>0</v>
      </c>
      <c r="U31" s="108">
        <v>0</v>
      </c>
      <c r="V31" s="126">
        <v>0</v>
      </c>
      <c r="W31" s="127">
        <v>300</v>
      </c>
      <c r="X31" s="107">
        <v>13</v>
      </c>
      <c r="Y31" s="108">
        <v>0</v>
      </c>
      <c r="Z31" s="108">
        <v>0</v>
      </c>
      <c r="AA31" s="108">
        <v>47</v>
      </c>
      <c r="AB31" s="108">
        <v>0</v>
      </c>
      <c r="AC31" s="108">
        <v>0</v>
      </c>
      <c r="AD31" s="108">
        <v>0</v>
      </c>
      <c r="AE31" s="108">
        <v>0</v>
      </c>
      <c r="AF31" s="126">
        <v>0</v>
      </c>
      <c r="AG31" s="127">
        <v>60</v>
      </c>
      <c r="AH31" s="107">
        <f t="shared" si="17"/>
        <v>27</v>
      </c>
      <c r="AI31" s="108">
        <f t="shared" si="18"/>
        <v>0</v>
      </c>
      <c r="AJ31" s="108">
        <f t="shared" si="19"/>
        <v>0</v>
      </c>
      <c r="AK31" s="108">
        <f t="shared" si="20"/>
        <v>299</v>
      </c>
      <c r="AL31" s="108">
        <f t="shared" si="21"/>
        <v>0</v>
      </c>
      <c r="AM31" s="108">
        <f t="shared" si="22"/>
        <v>0</v>
      </c>
      <c r="AN31" s="108">
        <f t="shared" si="23"/>
        <v>37</v>
      </c>
      <c r="AO31" s="108">
        <f t="shared" si="24"/>
        <v>0</v>
      </c>
      <c r="AP31" s="126">
        <f t="shared" si="25"/>
        <v>0</v>
      </c>
      <c r="AQ31" s="127">
        <f t="shared" si="2"/>
        <v>363</v>
      </c>
      <c r="AR31" s="84" t="str">
        <f t="shared" si="13"/>
        <v>147EPS040</v>
      </c>
      <c r="AS31" s="131" t="s">
        <v>1111</v>
      </c>
      <c r="AT31" s="131">
        <v>147</v>
      </c>
      <c r="AU31" s="131" t="s">
        <v>292</v>
      </c>
      <c r="AV31" s="132">
        <v>21</v>
      </c>
    </row>
    <row r="32" spans="2:48" ht="15" customHeight="1">
      <c r="B32" s="83" t="str">
        <f t="shared" si="3"/>
        <v>873EPS010</v>
      </c>
      <c r="C32" s="83" t="str">
        <f t="shared" si="4"/>
        <v>873EPS044</v>
      </c>
      <c r="D32" s="83" t="str">
        <f t="shared" si="5"/>
        <v>873EPS002</v>
      </c>
      <c r="E32" s="83" t="str">
        <f t="shared" si="6"/>
        <v>873EPS016</v>
      </c>
      <c r="F32" s="83" t="str">
        <f t="shared" si="7"/>
        <v>873EPS023</v>
      </c>
      <c r="G32" s="83" t="str">
        <f t="shared" si="8"/>
        <v>873EPS005</v>
      </c>
      <c r="H32" s="83" t="str">
        <f t="shared" si="9"/>
        <v>873EPS040</v>
      </c>
      <c r="I32" s="83" t="str">
        <f t="shared" si="10"/>
        <v>873EPS017</v>
      </c>
      <c r="J32" s="83" t="str">
        <f t="shared" si="11"/>
        <v>873EAS016</v>
      </c>
      <c r="K32" s="104" t="s">
        <v>570</v>
      </c>
      <c r="L32" s="116" t="s">
        <v>638</v>
      </c>
      <c r="M32" s="106">
        <v>873</v>
      </c>
      <c r="N32" s="107">
        <v>0</v>
      </c>
      <c r="O32" s="108">
        <v>0</v>
      </c>
      <c r="P32" s="108">
        <v>0</v>
      </c>
      <c r="Q32" s="108">
        <v>0</v>
      </c>
      <c r="R32" s="108">
        <v>0</v>
      </c>
      <c r="S32" s="108">
        <v>0</v>
      </c>
      <c r="T32" s="108">
        <v>1</v>
      </c>
      <c r="U32" s="108">
        <v>0</v>
      </c>
      <c r="V32" s="126">
        <v>0</v>
      </c>
      <c r="W32" s="127">
        <v>1</v>
      </c>
      <c r="X32" s="107">
        <v>0</v>
      </c>
      <c r="Y32" s="108">
        <v>0</v>
      </c>
      <c r="Z32" s="108">
        <v>0</v>
      </c>
      <c r="AA32" s="108">
        <v>0</v>
      </c>
      <c r="AB32" s="108">
        <v>0</v>
      </c>
      <c r="AC32" s="108">
        <v>0</v>
      </c>
      <c r="AD32" s="108">
        <v>0</v>
      </c>
      <c r="AE32" s="108">
        <v>0</v>
      </c>
      <c r="AF32" s="126">
        <v>0</v>
      </c>
      <c r="AG32" s="127">
        <v>0</v>
      </c>
      <c r="AH32" s="107">
        <f t="shared" si="17"/>
        <v>0</v>
      </c>
      <c r="AI32" s="108">
        <f t="shared" si="18"/>
        <v>0</v>
      </c>
      <c r="AJ32" s="108">
        <f t="shared" si="19"/>
        <v>0</v>
      </c>
      <c r="AK32" s="108">
        <f t="shared" si="20"/>
        <v>0</v>
      </c>
      <c r="AL32" s="108">
        <f t="shared" si="21"/>
        <v>0</v>
      </c>
      <c r="AM32" s="108">
        <f t="shared" si="22"/>
        <v>0</v>
      </c>
      <c r="AN32" s="108">
        <f t="shared" si="23"/>
        <v>15</v>
      </c>
      <c r="AO32" s="108">
        <f t="shared" si="24"/>
        <v>0</v>
      </c>
      <c r="AP32" s="126">
        <f t="shared" si="25"/>
        <v>0</v>
      </c>
      <c r="AQ32" s="127">
        <f t="shared" si="2"/>
        <v>15</v>
      </c>
      <c r="AR32" s="84" t="str">
        <f t="shared" si="13"/>
        <v>147ESSC02</v>
      </c>
      <c r="AS32" s="131" t="s">
        <v>1111</v>
      </c>
      <c r="AT32" s="131">
        <v>147</v>
      </c>
      <c r="AU32" s="131" t="s">
        <v>1107</v>
      </c>
      <c r="AV32" s="132">
        <v>3</v>
      </c>
    </row>
    <row r="33" spans="2:48" ht="15" customHeight="1">
      <c r="B33" s="83" t="str">
        <f t="shared" si="3"/>
        <v>EPS010</v>
      </c>
      <c r="C33" s="83" t="str">
        <f t="shared" si="4"/>
        <v>EPS044</v>
      </c>
      <c r="D33" s="83" t="str">
        <f t="shared" si="5"/>
        <v>EPS002</v>
      </c>
      <c r="E33" s="83" t="str">
        <f t="shared" si="6"/>
        <v>EPS016</v>
      </c>
      <c r="F33" s="83" t="str">
        <f t="shared" si="7"/>
        <v>EPS023</v>
      </c>
      <c r="G33" s="83" t="str">
        <f t="shared" si="8"/>
        <v>EPS005</v>
      </c>
      <c r="H33" s="83" t="str">
        <f t="shared" si="9"/>
        <v>EPS040</v>
      </c>
      <c r="I33" s="83" t="str">
        <f t="shared" si="10"/>
        <v>EPS017</v>
      </c>
      <c r="J33" s="83" t="str">
        <f t="shared" si="11"/>
        <v>EAS016</v>
      </c>
      <c r="K33" s="110" t="s">
        <v>1112</v>
      </c>
      <c r="L33" s="111"/>
      <c r="M33" s="112"/>
      <c r="N33" s="113">
        <v>0</v>
      </c>
      <c r="O33" s="114">
        <v>1</v>
      </c>
      <c r="P33" s="114">
        <v>0</v>
      </c>
      <c r="Q33" s="114">
        <v>88</v>
      </c>
      <c r="R33" s="114">
        <v>0</v>
      </c>
      <c r="S33" s="114">
        <v>0</v>
      </c>
      <c r="T33" s="114">
        <v>0</v>
      </c>
      <c r="U33" s="114">
        <v>0</v>
      </c>
      <c r="V33" s="128">
        <v>0</v>
      </c>
      <c r="W33" s="125">
        <v>89</v>
      </c>
      <c r="X33" s="113">
        <v>0</v>
      </c>
      <c r="Y33" s="114">
        <v>0</v>
      </c>
      <c r="Z33" s="114">
        <v>0</v>
      </c>
      <c r="AA33" s="114">
        <v>0</v>
      </c>
      <c r="AB33" s="114">
        <v>0</v>
      </c>
      <c r="AC33" s="114">
        <v>0</v>
      </c>
      <c r="AD33" s="114">
        <v>0</v>
      </c>
      <c r="AE33" s="114">
        <v>0</v>
      </c>
      <c r="AF33" s="128">
        <v>0</v>
      </c>
      <c r="AG33" s="125">
        <v>0</v>
      </c>
      <c r="AH33" s="113">
        <f t="shared" ref="AH33:AP33" si="26">SUM(AH34:AH43)</f>
        <v>0</v>
      </c>
      <c r="AI33" s="114">
        <f t="shared" si="26"/>
        <v>0</v>
      </c>
      <c r="AJ33" s="114">
        <f t="shared" si="26"/>
        <v>0</v>
      </c>
      <c r="AK33" s="114">
        <f t="shared" si="26"/>
        <v>0</v>
      </c>
      <c r="AL33" s="114">
        <f t="shared" si="26"/>
        <v>0</v>
      </c>
      <c r="AM33" s="114">
        <f t="shared" si="26"/>
        <v>0</v>
      </c>
      <c r="AN33" s="114">
        <f t="shared" si="26"/>
        <v>89</v>
      </c>
      <c r="AO33" s="114">
        <f t="shared" si="26"/>
        <v>0</v>
      </c>
      <c r="AP33" s="128">
        <f t="shared" si="26"/>
        <v>0</v>
      </c>
      <c r="AQ33" s="125">
        <f t="shared" si="2"/>
        <v>89</v>
      </c>
      <c r="AR33" s="84" t="str">
        <f t="shared" si="13"/>
        <v>172EPS010</v>
      </c>
      <c r="AS33" s="131" t="s">
        <v>1111</v>
      </c>
      <c r="AT33" s="131">
        <v>172</v>
      </c>
      <c r="AU33" s="131" t="s">
        <v>326</v>
      </c>
      <c r="AV33" s="132">
        <v>23</v>
      </c>
    </row>
    <row r="34" spans="2:48" ht="15" customHeight="1">
      <c r="B34" s="83" t="str">
        <f t="shared" si="3"/>
        <v>31EPS010</v>
      </c>
      <c r="C34" s="83" t="str">
        <f t="shared" si="4"/>
        <v>31EPS044</v>
      </c>
      <c r="D34" s="83" t="str">
        <f t="shared" si="5"/>
        <v>31EPS002</v>
      </c>
      <c r="E34" s="83" t="str">
        <f t="shared" si="6"/>
        <v>31EPS016</v>
      </c>
      <c r="F34" s="83" t="str">
        <f t="shared" si="7"/>
        <v>31EPS023</v>
      </c>
      <c r="G34" s="83" t="str">
        <f t="shared" si="8"/>
        <v>31EPS005</v>
      </c>
      <c r="H34" s="83" t="str">
        <f t="shared" si="9"/>
        <v>31EPS040</v>
      </c>
      <c r="I34" s="83" t="str">
        <f t="shared" si="10"/>
        <v>31EPS017</v>
      </c>
      <c r="J34" s="83" t="str">
        <f t="shared" si="11"/>
        <v>31EAS016</v>
      </c>
      <c r="K34" s="104" t="s">
        <v>364</v>
      </c>
      <c r="L34" s="116" t="s">
        <v>627</v>
      </c>
      <c r="M34" s="106">
        <v>31</v>
      </c>
      <c r="N34" s="107">
        <v>0</v>
      </c>
      <c r="O34" s="108">
        <v>0</v>
      </c>
      <c r="P34" s="108">
        <v>0</v>
      </c>
      <c r="Q34" s="108">
        <v>0</v>
      </c>
      <c r="R34" s="108">
        <v>0</v>
      </c>
      <c r="S34" s="108">
        <v>0</v>
      </c>
      <c r="T34" s="108">
        <v>0</v>
      </c>
      <c r="U34" s="108">
        <v>0</v>
      </c>
      <c r="V34" s="126">
        <v>0</v>
      </c>
      <c r="W34" s="127">
        <v>0</v>
      </c>
      <c r="X34" s="107">
        <v>0</v>
      </c>
      <c r="Y34" s="108">
        <v>0</v>
      </c>
      <c r="Z34" s="108">
        <v>0</v>
      </c>
      <c r="AA34" s="108">
        <v>0</v>
      </c>
      <c r="AB34" s="108">
        <v>0</v>
      </c>
      <c r="AC34" s="108">
        <v>0</v>
      </c>
      <c r="AD34" s="108">
        <v>0</v>
      </c>
      <c r="AE34" s="108">
        <v>0</v>
      </c>
      <c r="AF34" s="126">
        <v>0</v>
      </c>
      <c r="AG34" s="127">
        <v>0</v>
      </c>
      <c r="AH34" s="107">
        <f t="shared" ref="AH34:AH43" si="27">IFERROR(VLOOKUP(B34,$AR$8:$AV$928,5,0),0)</f>
        <v>0</v>
      </c>
      <c r="AI34" s="108">
        <f t="shared" ref="AI34:AI43" si="28">IFERROR(VLOOKUP(C34,$AR$8:$AV$928,5,0),0)</f>
        <v>0</v>
      </c>
      <c r="AJ34" s="108">
        <f t="shared" ref="AJ34:AJ43" si="29">IFERROR(VLOOKUP(D34,$AR$8:$AV$928,5,0),0)</f>
        <v>0</v>
      </c>
      <c r="AK34" s="108">
        <f t="shared" ref="AK34:AK43" si="30">IFERROR(VLOOKUP(E34,$AR$8:$AV$928,5,0),0)</f>
        <v>0</v>
      </c>
      <c r="AL34" s="108">
        <f t="shared" ref="AL34:AL43" si="31">IFERROR(VLOOKUP(F34,$AR$8:$AV$928,5,0),0)</f>
        <v>0</v>
      </c>
      <c r="AM34" s="108">
        <f t="shared" ref="AM34:AM43" si="32">IFERROR(VLOOKUP(G34,$AR$8:$AV$928,5,0),0)</f>
        <v>0</v>
      </c>
      <c r="AN34" s="108">
        <f t="shared" ref="AN34:AN43" si="33">IFERROR(VLOOKUP(H34,$AR$8:$AV$928,5,0),0)</f>
        <v>1</v>
      </c>
      <c r="AO34" s="108">
        <f t="shared" ref="AO34:AO43" si="34">IFERROR(VLOOKUP(I34,$AR$8:$AV$928,5,0),0)</f>
        <v>0</v>
      </c>
      <c r="AP34" s="126">
        <f t="shared" ref="AP34:AP43" si="35">IFERROR(VLOOKUP(J34,$AR$8:$AV$928,5,0),0)</f>
        <v>0</v>
      </c>
      <c r="AQ34" s="127">
        <f t="shared" si="2"/>
        <v>1</v>
      </c>
      <c r="AR34" s="84" t="str">
        <f t="shared" si="13"/>
        <v>172EPS016</v>
      </c>
      <c r="AS34" s="131" t="s">
        <v>1111</v>
      </c>
      <c r="AT34" s="131">
        <v>172</v>
      </c>
      <c r="AU34" s="131" t="s">
        <v>786</v>
      </c>
      <c r="AV34" s="132">
        <v>92</v>
      </c>
    </row>
    <row r="35" spans="2:48" ht="15" customHeight="1">
      <c r="B35" s="83" t="str">
        <f t="shared" si="3"/>
        <v>40EPS010</v>
      </c>
      <c r="C35" s="83" t="str">
        <f t="shared" si="4"/>
        <v>40EPS044</v>
      </c>
      <c r="D35" s="83" t="str">
        <f t="shared" si="5"/>
        <v>40EPS002</v>
      </c>
      <c r="E35" s="83" t="str">
        <f t="shared" si="6"/>
        <v>40EPS016</v>
      </c>
      <c r="F35" s="83" t="str">
        <f t="shared" si="7"/>
        <v>40EPS023</v>
      </c>
      <c r="G35" s="83" t="str">
        <f t="shared" si="8"/>
        <v>40EPS005</v>
      </c>
      <c r="H35" s="83" t="str">
        <f t="shared" si="9"/>
        <v>40EPS040</v>
      </c>
      <c r="I35" s="83" t="str">
        <f t="shared" si="10"/>
        <v>40EPS017</v>
      </c>
      <c r="J35" s="83" t="str">
        <f t="shared" si="11"/>
        <v>40EAS016</v>
      </c>
      <c r="K35" s="104" t="s">
        <v>571</v>
      </c>
      <c r="L35" s="116" t="s">
        <v>627</v>
      </c>
      <c r="M35" s="106">
        <v>40</v>
      </c>
      <c r="N35" s="107">
        <v>0</v>
      </c>
      <c r="O35" s="108">
        <v>0</v>
      </c>
      <c r="P35" s="108">
        <v>0</v>
      </c>
      <c r="Q35" s="108">
        <v>0</v>
      </c>
      <c r="R35" s="108">
        <v>0</v>
      </c>
      <c r="S35" s="108">
        <v>0</v>
      </c>
      <c r="T35" s="108">
        <v>0</v>
      </c>
      <c r="U35" s="108">
        <v>0</v>
      </c>
      <c r="V35" s="126">
        <v>0</v>
      </c>
      <c r="W35" s="127">
        <v>0</v>
      </c>
      <c r="X35" s="107">
        <v>0</v>
      </c>
      <c r="Y35" s="108">
        <v>0</v>
      </c>
      <c r="Z35" s="108">
        <v>0</v>
      </c>
      <c r="AA35" s="108">
        <v>0</v>
      </c>
      <c r="AB35" s="108">
        <v>0</v>
      </c>
      <c r="AC35" s="108">
        <v>0</v>
      </c>
      <c r="AD35" s="108">
        <v>0</v>
      </c>
      <c r="AE35" s="108">
        <v>0</v>
      </c>
      <c r="AF35" s="126">
        <v>0</v>
      </c>
      <c r="AG35" s="127">
        <v>0</v>
      </c>
      <c r="AH35" s="107">
        <f t="shared" si="27"/>
        <v>0</v>
      </c>
      <c r="AI35" s="108">
        <f t="shared" si="28"/>
        <v>0</v>
      </c>
      <c r="AJ35" s="108">
        <f t="shared" si="29"/>
        <v>0</v>
      </c>
      <c r="AK35" s="108">
        <f t="shared" si="30"/>
        <v>0</v>
      </c>
      <c r="AL35" s="108">
        <f t="shared" si="31"/>
        <v>0</v>
      </c>
      <c r="AM35" s="108">
        <f t="shared" si="32"/>
        <v>0</v>
      </c>
      <c r="AN35" s="108">
        <f t="shared" si="33"/>
        <v>2</v>
      </c>
      <c r="AO35" s="108">
        <f t="shared" si="34"/>
        <v>0</v>
      </c>
      <c r="AP35" s="126">
        <f t="shared" si="35"/>
        <v>0</v>
      </c>
      <c r="AQ35" s="127">
        <f t="shared" si="2"/>
        <v>2</v>
      </c>
      <c r="AR35" s="84" t="str">
        <f t="shared" si="13"/>
        <v>172EPS040</v>
      </c>
      <c r="AS35" s="131" t="s">
        <v>1111</v>
      </c>
      <c r="AT35" s="131">
        <v>172</v>
      </c>
      <c r="AU35" s="131" t="s">
        <v>292</v>
      </c>
      <c r="AV35" s="132">
        <v>25</v>
      </c>
    </row>
    <row r="36" spans="2:48" ht="15" customHeight="1">
      <c r="B36" s="83" t="str">
        <f t="shared" si="3"/>
        <v>190EPS010</v>
      </c>
      <c r="C36" s="83" t="str">
        <f t="shared" si="4"/>
        <v>190EPS044</v>
      </c>
      <c r="D36" s="83" t="str">
        <f t="shared" si="5"/>
        <v>190EPS002</v>
      </c>
      <c r="E36" s="83" t="str">
        <f t="shared" si="6"/>
        <v>190EPS016</v>
      </c>
      <c r="F36" s="83" t="str">
        <f t="shared" si="7"/>
        <v>190EPS023</v>
      </c>
      <c r="G36" s="83" t="str">
        <f t="shared" si="8"/>
        <v>190EPS005</v>
      </c>
      <c r="H36" s="83" t="str">
        <f t="shared" si="9"/>
        <v>190EPS040</v>
      </c>
      <c r="I36" s="83" t="str">
        <f t="shared" si="10"/>
        <v>190EPS017</v>
      </c>
      <c r="J36" s="83" t="str">
        <f t="shared" si="11"/>
        <v>190EAS016</v>
      </c>
      <c r="K36" s="104" t="s">
        <v>395</v>
      </c>
      <c r="L36" s="116" t="s">
        <v>627</v>
      </c>
      <c r="M36" s="106">
        <v>190</v>
      </c>
      <c r="N36" s="107">
        <v>0</v>
      </c>
      <c r="O36" s="108">
        <v>0</v>
      </c>
      <c r="P36" s="108">
        <v>0</v>
      </c>
      <c r="Q36" s="108">
        <v>3</v>
      </c>
      <c r="R36" s="108">
        <v>0</v>
      </c>
      <c r="S36" s="108">
        <v>0</v>
      </c>
      <c r="T36" s="108">
        <v>0</v>
      </c>
      <c r="U36" s="108">
        <v>0</v>
      </c>
      <c r="V36" s="126">
        <v>0</v>
      </c>
      <c r="W36" s="127">
        <v>3</v>
      </c>
      <c r="X36" s="107">
        <v>0</v>
      </c>
      <c r="Y36" s="108">
        <v>0</v>
      </c>
      <c r="Z36" s="108">
        <v>0</v>
      </c>
      <c r="AA36" s="108">
        <v>0</v>
      </c>
      <c r="AB36" s="108">
        <v>0</v>
      </c>
      <c r="AC36" s="108">
        <v>0</v>
      </c>
      <c r="AD36" s="108">
        <v>0</v>
      </c>
      <c r="AE36" s="108">
        <v>0</v>
      </c>
      <c r="AF36" s="126">
        <v>0</v>
      </c>
      <c r="AG36" s="127">
        <v>0</v>
      </c>
      <c r="AH36" s="107">
        <f t="shared" si="27"/>
        <v>0</v>
      </c>
      <c r="AI36" s="108">
        <f t="shared" si="28"/>
        <v>0</v>
      </c>
      <c r="AJ36" s="108">
        <f t="shared" si="29"/>
        <v>0</v>
      </c>
      <c r="AK36" s="108">
        <f t="shared" si="30"/>
        <v>0</v>
      </c>
      <c r="AL36" s="108">
        <f t="shared" si="31"/>
        <v>0</v>
      </c>
      <c r="AM36" s="108">
        <f t="shared" si="32"/>
        <v>0</v>
      </c>
      <c r="AN36" s="108">
        <f t="shared" si="33"/>
        <v>9</v>
      </c>
      <c r="AO36" s="108">
        <f t="shared" si="34"/>
        <v>0</v>
      </c>
      <c r="AP36" s="126">
        <f t="shared" si="35"/>
        <v>0</v>
      </c>
      <c r="AQ36" s="127">
        <f t="shared" si="2"/>
        <v>9</v>
      </c>
      <c r="AR36" s="84" t="str">
        <f t="shared" si="13"/>
        <v>172ESSC02</v>
      </c>
      <c r="AS36" s="131" t="s">
        <v>1111</v>
      </c>
      <c r="AT36" s="131">
        <v>172</v>
      </c>
      <c r="AU36" s="131" t="s">
        <v>1107</v>
      </c>
      <c r="AV36" s="132">
        <v>7</v>
      </c>
    </row>
    <row r="37" spans="2:48" ht="15" customHeight="1">
      <c r="B37" s="83" t="str">
        <f t="shared" si="3"/>
        <v>604EPS010</v>
      </c>
      <c r="C37" s="83" t="str">
        <f t="shared" si="4"/>
        <v>604EPS044</v>
      </c>
      <c r="D37" s="83" t="str">
        <f t="shared" si="5"/>
        <v>604EPS002</v>
      </c>
      <c r="E37" s="83" t="str">
        <f t="shared" si="6"/>
        <v>604EPS016</v>
      </c>
      <c r="F37" s="83" t="str">
        <f t="shared" si="7"/>
        <v>604EPS023</v>
      </c>
      <c r="G37" s="83" t="str">
        <f t="shared" si="8"/>
        <v>604EPS005</v>
      </c>
      <c r="H37" s="83" t="str">
        <f t="shared" si="9"/>
        <v>604EPS040</v>
      </c>
      <c r="I37" s="83" t="str">
        <f t="shared" si="10"/>
        <v>604EPS017</v>
      </c>
      <c r="J37" s="83" t="str">
        <f t="shared" si="11"/>
        <v>604EAS016</v>
      </c>
      <c r="K37" s="104" t="s">
        <v>441</v>
      </c>
      <c r="L37" s="116" t="s">
        <v>627</v>
      </c>
      <c r="M37" s="106">
        <v>604</v>
      </c>
      <c r="N37" s="107">
        <v>0</v>
      </c>
      <c r="O37" s="108">
        <v>0</v>
      </c>
      <c r="P37" s="108">
        <v>0</v>
      </c>
      <c r="Q37" s="108">
        <v>25</v>
      </c>
      <c r="R37" s="108">
        <v>0</v>
      </c>
      <c r="S37" s="108">
        <v>0</v>
      </c>
      <c r="T37" s="108">
        <v>0</v>
      </c>
      <c r="U37" s="108">
        <v>0</v>
      </c>
      <c r="V37" s="126">
        <v>0</v>
      </c>
      <c r="W37" s="127">
        <v>25</v>
      </c>
      <c r="X37" s="107">
        <v>0</v>
      </c>
      <c r="Y37" s="108">
        <v>0</v>
      </c>
      <c r="Z37" s="108">
        <v>0</v>
      </c>
      <c r="AA37" s="108">
        <v>0</v>
      </c>
      <c r="AB37" s="108">
        <v>0</v>
      </c>
      <c r="AC37" s="108">
        <v>0</v>
      </c>
      <c r="AD37" s="108">
        <v>0</v>
      </c>
      <c r="AE37" s="108">
        <v>0</v>
      </c>
      <c r="AF37" s="126">
        <v>0</v>
      </c>
      <c r="AG37" s="127">
        <v>0</v>
      </c>
      <c r="AH37" s="107">
        <f t="shared" si="27"/>
        <v>0</v>
      </c>
      <c r="AI37" s="108">
        <f t="shared" si="28"/>
        <v>0</v>
      </c>
      <c r="AJ37" s="108">
        <f t="shared" si="29"/>
        <v>0</v>
      </c>
      <c r="AK37" s="108">
        <f t="shared" si="30"/>
        <v>0</v>
      </c>
      <c r="AL37" s="108">
        <f t="shared" si="31"/>
        <v>0</v>
      </c>
      <c r="AM37" s="108">
        <f t="shared" si="32"/>
        <v>0</v>
      </c>
      <c r="AN37" s="108">
        <f t="shared" si="33"/>
        <v>17</v>
      </c>
      <c r="AO37" s="108">
        <f t="shared" si="34"/>
        <v>0</v>
      </c>
      <c r="AP37" s="126">
        <f t="shared" si="35"/>
        <v>0</v>
      </c>
      <c r="AQ37" s="127">
        <f t="shared" si="2"/>
        <v>17</v>
      </c>
      <c r="AR37" s="84" t="str">
        <f t="shared" si="13"/>
        <v>475EPS040</v>
      </c>
      <c r="AS37" s="131" t="s">
        <v>1111</v>
      </c>
      <c r="AT37" s="131">
        <v>475</v>
      </c>
      <c r="AU37" s="131" t="s">
        <v>292</v>
      </c>
      <c r="AV37" s="132">
        <v>15</v>
      </c>
    </row>
    <row r="38" spans="2:48" ht="15" customHeight="1">
      <c r="B38" s="83" t="str">
        <f t="shared" si="3"/>
        <v>670EPS010</v>
      </c>
      <c r="C38" s="83" t="str">
        <f t="shared" si="4"/>
        <v>670EPS044</v>
      </c>
      <c r="D38" s="83" t="str">
        <f t="shared" si="5"/>
        <v>670EPS002</v>
      </c>
      <c r="E38" s="83" t="str">
        <f t="shared" si="6"/>
        <v>670EPS016</v>
      </c>
      <c r="F38" s="83" t="str">
        <f t="shared" si="7"/>
        <v>670EPS023</v>
      </c>
      <c r="G38" s="83" t="str">
        <f t="shared" si="8"/>
        <v>670EPS005</v>
      </c>
      <c r="H38" s="83" t="str">
        <f t="shared" si="9"/>
        <v>670EPS040</v>
      </c>
      <c r="I38" s="83" t="str">
        <f t="shared" si="10"/>
        <v>670EPS017</v>
      </c>
      <c r="J38" s="83" t="str">
        <f t="shared" si="11"/>
        <v>670EAS016</v>
      </c>
      <c r="K38" s="104" t="s">
        <v>457</v>
      </c>
      <c r="L38" s="116" t="s">
        <v>627</v>
      </c>
      <c r="M38" s="106">
        <v>670</v>
      </c>
      <c r="N38" s="107">
        <v>0</v>
      </c>
      <c r="O38" s="108">
        <v>0</v>
      </c>
      <c r="P38" s="108">
        <v>0</v>
      </c>
      <c r="Q38" s="108">
        <v>7</v>
      </c>
      <c r="R38" s="108">
        <v>0</v>
      </c>
      <c r="S38" s="108">
        <v>0</v>
      </c>
      <c r="T38" s="108">
        <v>0</v>
      </c>
      <c r="U38" s="108">
        <v>0</v>
      </c>
      <c r="V38" s="126">
        <v>0</v>
      </c>
      <c r="W38" s="127">
        <v>7</v>
      </c>
      <c r="X38" s="107">
        <v>0</v>
      </c>
      <c r="Y38" s="108">
        <v>0</v>
      </c>
      <c r="Z38" s="108">
        <v>0</v>
      </c>
      <c r="AA38" s="108">
        <v>0</v>
      </c>
      <c r="AB38" s="108">
        <v>0</v>
      </c>
      <c r="AC38" s="108">
        <v>0</v>
      </c>
      <c r="AD38" s="108">
        <v>0</v>
      </c>
      <c r="AE38" s="108">
        <v>0</v>
      </c>
      <c r="AF38" s="126">
        <v>0</v>
      </c>
      <c r="AG38" s="127">
        <v>0</v>
      </c>
      <c r="AH38" s="107">
        <f t="shared" si="27"/>
        <v>0</v>
      </c>
      <c r="AI38" s="108">
        <f t="shared" si="28"/>
        <v>0</v>
      </c>
      <c r="AJ38" s="108">
        <f t="shared" si="29"/>
        <v>0</v>
      </c>
      <c r="AK38" s="108">
        <f t="shared" si="30"/>
        <v>0</v>
      </c>
      <c r="AL38" s="108">
        <f t="shared" si="31"/>
        <v>0</v>
      </c>
      <c r="AM38" s="108">
        <f t="shared" si="32"/>
        <v>0</v>
      </c>
      <c r="AN38" s="108">
        <f t="shared" si="33"/>
        <v>10</v>
      </c>
      <c r="AO38" s="108">
        <f t="shared" si="34"/>
        <v>0</v>
      </c>
      <c r="AP38" s="126">
        <f t="shared" si="35"/>
        <v>0</v>
      </c>
      <c r="AQ38" s="127">
        <f t="shared" si="2"/>
        <v>10</v>
      </c>
      <c r="AR38" s="84" t="str">
        <f t="shared" si="13"/>
        <v>480EPS040</v>
      </c>
      <c r="AS38" s="131" t="s">
        <v>1111</v>
      </c>
      <c r="AT38" s="131">
        <v>480</v>
      </c>
      <c r="AU38" s="131" t="s">
        <v>292</v>
      </c>
      <c r="AV38" s="132">
        <v>9</v>
      </c>
    </row>
    <row r="39" spans="2:48" ht="15" customHeight="1">
      <c r="B39" s="83" t="str">
        <f t="shared" si="3"/>
        <v>690EPS010</v>
      </c>
      <c r="C39" s="83" t="str">
        <f t="shared" si="4"/>
        <v>690EPS044</v>
      </c>
      <c r="D39" s="83" t="str">
        <f t="shared" si="5"/>
        <v>690EPS002</v>
      </c>
      <c r="E39" s="83" t="str">
        <f t="shared" si="6"/>
        <v>690EPS016</v>
      </c>
      <c r="F39" s="83" t="str">
        <f t="shared" si="7"/>
        <v>690EPS023</v>
      </c>
      <c r="G39" s="83" t="str">
        <f t="shared" si="8"/>
        <v>690EPS005</v>
      </c>
      <c r="H39" s="83" t="str">
        <f t="shared" si="9"/>
        <v>690EPS040</v>
      </c>
      <c r="I39" s="83" t="str">
        <f t="shared" si="10"/>
        <v>690EPS017</v>
      </c>
      <c r="J39" s="83" t="str">
        <f t="shared" si="11"/>
        <v>690EAS016</v>
      </c>
      <c r="K39" s="104" t="s">
        <v>461</v>
      </c>
      <c r="L39" s="116" t="s">
        <v>627</v>
      </c>
      <c r="M39" s="106">
        <v>690</v>
      </c>
      <c r="N39" s="107">
        <v>0</v>
      </c>
      <c r="O39" s="108">
        <v>0</v>
      </c>
      <c r="P39" s="108">
        <v>0</v>
      </c>
      <c r="Q39" s="108">
        <v>0</v>
      </c>
      <c r="R39" s="108">
        <v>0</v>
      </c>
      <c r="S39" s="108">
        <v>0</v>
      </c>
      <c r="T39" s="108">
        <v>0</v>
      </c>
      <c r="U39" s="108">
        <v>0</v>
      </c>
      <c r="V39" s="126">
        <v>0</v>
      </c>
      <c r="W39" s="127">
        <v>0</v>
      </c>
      <c r="X39" s="107">
        <v>0</v>
      </c>
      <c r="Y39" s="108">
        <v>0</v>
      </c>
      <c r="Z39" s="108">
        <v>0</v>
      </c>
      <c r="AA39" s="108">
        <v>0</v>
      </c>
      <c r="AB39" s="108">
        <v>0</v>
      </c>
      <c r="AC39" s="108">
        <v>0</v>
      </c>
      <c r="AD39" s="108">
        <v>0</v>
      </c>
      <c r="AE39" s="108">
        <v>0</v>
      </c>
      <c r="AF39" s="126">
        <v>0</v>
      </c>
      <c r="AG39" s="127">
        <v>0</v>
      </c>
      <c r="AH39" s="107">
        <f t="shared" si="27"/>
        <v>0</v>
      </c>
      <c r="AI39" s="108">
        <f t="shared" si="28"/>
        <v>0</v>
      </c>
      <c r="AJ39" s="108">
        <f t="shared" si="29"/>
        <v>0</v>
      </c>
      <c r="AK39" s="108">
        <f t="shared" si="30"/>
        <v>0</v>
      </c>
      <c r="AL39" s="108">
        <f t="shared" si="31"/>
        <v>0</v>
      </c>
      <c r="AM39" s="108">
        <f t="shared" si="32"/>
        <v>0</v>
      </c>
      <c r="AN39" s="108">
        <f t="shared" si="33"/>
        <v>4</v>
      </c>
      <c r="AO39" s="108">
        <f t="shared" si="34"/>
        <v>0</v>
      </c>
      <c r="AP39" s="126">
        <f t="shared" si="35"/>
        <v>0</v>
      </c>
      <c r="AQ39" s="127">
        <f t="shared" si="2"/>
        <v>4</v>
      </c>
      <c r="AR39" s="84" t="str">
        <f t="shared" si="13"/>
        <v>480ESSC02</v>
      </c>
      <c r="AS39" s="131" t="s">
        <v>1111</v>
      </c>
      <c r="AT39" s="131">
        <v>480</v>
      </c>
      <c r="AU39" s="131" t="s">
        <v>1107</v>
      </c>
      <c r="AV39" s="132">
        <v>1</v>
      </c>
    </row>
    <row r="40" spans="2:48" ht="15" customHeight="1">
      <c r="B40" s="83" t="str">
        <f t="shared" ref="B40:B71" si="36">CONCATENATE(M40,$AH$5)</f>
        <v>736EPS010</v>
      </c>
      <c r="C40" s="83" t="str">
        <f t="shared" ref="C40:C71" si="37">CONCATENATE(M40,$AI$5)</f>
        <v>736EPS044</v>
      </c>
      <c r="D40" s="83" t="str">
        <f t="shared" ref="D40:D71" si="38">CONCATENATE(M40,$AJ$5)</f>
        <v>736EPS002</v>
      </c>
      <c r="E40" s="83" t="str">
        <f t="shared" ref="E40:E71" si="39">CONCATENATE(M40,$AK$5)</f>
        <v>736EPS016</v>
      </c>
      <c r="F40" s="83" t="str">
        <f t="shared" ref="F40:F71" si="40">CONCATENATE(M40,$AL$5)</f>
        <v>736EPS023</v>
      </c>
      <c r="G40" s="83" t="str">
        <f t="shared" ref="G40:G71" si="41">CONCATENATE(M40,$AM$5)</f>
        <v>736EPS005</v>
      </c>
      <c r="H40" s="83" t="str">
        <f t="shared" ref="H40:H71" si="42">CONCATENATE(M40,$AN$5)</f>
        <v>736EPS040</v>
      </c>
      <c r="I40" s="83" t="str">
        <f t="shared" ref="I40:I71" si="43">CONCATENATE(M40,$AO$5)</f>
        <v>736EPS017</v>
      </c>
      <c r="J40" s="83" t="str">
        <f t="shared" ref="J40:J71" si="44">CONCATENATE(M40,$AP$5)</f>
        <v>736EAS016</v>
      </c>
      <c r="K40" s="104" t="s">
        <v>463</v>
      </c>
      <c r="L40" s="116" t="s">
        <v>627</v>
      </c>
      <c r="M40" s="106">
        <v>736</v>
      </c>
      <c r="N40" s="107">
        <v>0</v>
      </c>
      <c r="O40" s="108">
        <v>0</v>
      </c>
      <c r="P40" s="108">
        <v>0</v>
      </c>
      <c r="Q40" s="108">
        <v>24</v>
      </c>
      <c r="R40" s="108">
        <v>0</v>
      </c>
      <c r="S40" s="108">
        <v>0</v>
      </c>
      <c r="T40" s="108">
        <v>0</v>
      </c>
      <c r="U40" s="108">
        <v>0</v>
      </c>
      <c r="V40" s="126">
        <v>0</v>
      </c>
      <c r="W40" s="127">
        <v>24</v>
      </c>
      <c r="X40" s="107">
        <v>0</v>
      </c>
      <c r="Y40" s="108">
        <v>0</v>
      </c>
      <c r="Z40" s="108">
        <v>0</v>
      </c>
      <c r="AA40" s="108">
        <v>0</v>
      </c>
      <c r="AB40" s="108">
        <v>0</v>
      </c>
      <c r="AC40" s="108">
        <v>0</v>
      </c>
      <c r="AD40" s="108">
        <v>0</v>
      </c>
      <c r="AE40" s="108">
        <v>0</v>
      </c>
      <c r="AF40" s="126">
        <v>0</v>
      </c>
      <c r="AG40" s="127">
        <v>0</v>
      </c>
      <c r="AH40" s="107">
        <f t="shared" si="27"/>
        <v>0</v>
      </c>
      <c r="AI40" s="108">
        <f t="shared" si="28"/>
        <v>0</v>
      </c>
      <c r="AJ40" s="108">
        <f t="shared" si="29"/>
        <v>0</v>
      </c>
      <c r="AK40" s="108">
        <f t="shared" si="30"/>
        <v>0</v>
      </c>
      <c r="AL40" s="108">
        <f t="shared" si="31"/>
        <v>0</v>
      </c>
      <c r="AM40" s="108">
        <f t="shared" si="32"/>
        <v>0</v>
      </c>
      <c r="AN40" s="108">
        <f t="shared" si="33"/>
        <v>12</v>
      </c>
      <c r="AO40" s="108">
        <f t="shared" si="34"/>
        <v>0</v>
      </c>
      <c r="AP40" s="126">
        <f t="shared" si="35"/>
        <v>0</v>
      </c>
      <c r="AQ40" s="127">
        <f t="shared" si="2"/>
        <v>12</v>
      </c>
      <c r="AR40" s="84" t="str">
        <f t="shared" si="13"/>
        <v>490EPS040</v>
      </c>
      <c r="AS40" s="131" t="s">
        <v>1111</v>
      </c>
      <c r="AT40" s="131">
        <v>490</v>
      </c>
      <c r="AU40" s="131" t="s">
        <v>292</v>
      </c>
      <c r="AV40" s="132">
        <v>11</v>
      </c>
    </row>
    <row r="41" spans="2:48" ht="15" customHeight="1">
      <c r="B41" s="83" t="str">
        <f t="shared" si="36"/>
        <v>858EPS010</v>
      </c>
      <c r="C41" s="83" t="str">
        <f t="shared" si="37"/>
        <v>858EPS044</v>
      </c>
      <c r="D41" s="83" t="str">
        <f t="shared" si="38"/>
        <v>858EPS002</v>
      </c>
      <c r="E41" s="83" t="str">
        <f t="shared" si="39"/>
        <v>858EPS016</v>
      </c>
      <c r="F41" s="83" t="str">
        <f t="shared" si="40"/>
        <v>858EPS023</v>
      </c>
      <c r="G41" s="83" t="str">
        <f t="shared" si="41"/>
        <v>858EPS005</v>
      </c>
      <c r="H41" s="83" t="str">
        <f t="shared" si="42"/>
        <v>858EPS040</v>
      </c>
      <c r="I41" s="83" t="str">
        <f t="shared" si="43"/>
        <v>858EPS017</v>
      </c>
      <c r="J41" s="83" t="str">
        <f t="shared" si="44"/>
        <v>858EAS016</v>
      </c>
      <c r="K41" s="104" t="s">
        <v>572</v>
      </c>
      <c r="L41" s="116" t="s">
        <v>627</v>
      </c>
      <c r="M41" s="106">
        <v>858</v>
      </c>
      <c r="N41" s="107">
        <v>0</v>
      </c>
      <c r="O41" s="108">
        <v>0</v>
      </c>
      <c r="P41" s="108">
        <v>0</v>
      </c>
      <c r="Q41" s="108">
        <v>29</v>
      </c>
      <c r="R41" s="108">
        <v>0</v>
      </c>
      <c r="S41" s="108">
        <v>0</v>
      </c>
      <c r="T41" s="108">
        <v>0</v>
      </c>
      <c r="U41" s="108">
        <v>0</v>
      </c>
      <c r="V41" s="126">
        <v>0</v>
      </c>
      <c r="W41" s="127">
        <v>29</v>
      </c>
      <c r="X41" s="107">
        <v>0</v>
      </c>
      <c r="Y41" s="108">
        <v>0</v>
      </c>
      <c r="Z41" s="108">
        <v>0</v>
      </c>
      <c r="AA41" s="108">
        <v>0</v>
      </c>
      <c r="AB41" s="108">
        <v>0</v>
      </c>
      <c r="AC41" s="108">
        <v>0</v>
      </c>
      <c r="AD41" s="108">
        <v>0</v>
      </c>
      <c r="AE41" s="108">
        <v>0</v>
      </c>
      <c r="AF41" s="126">
        <v>0</v>
      </c>
      <c r="AG41" s="127">
        <v>0</v>
      </c>
      <c r="AH41" s="107">
        <f t="shared" si="27"/>
        <v>0</v>
      </c>
      <c r="AI41" s="108">
        <f t="shared" si="28"/>
        <v>0</v>
      </c>
      <c r="AJ41" s="108">
        <f t="shared" si="29"/>
        <v>0</v>
      </c>
      <c r="AK41" s="108">
        <f t="shared" si="30"/>
        <v>0</v>
      </c>
      <c r="AL41" s="108">
        <f t="shared" si="31"/>
        <v>0</v>
      </c>
      <c r="AM41" s="108">
        <f t="shared" si="32"/>
        <v>0</v>
      </c>
      <c r="AN41" s="108">
        <f t="shared" si="33"/>
        <v>15</v>
      </c>
      <c r="AO41" s="108">
        <f t="shared" si="34"/>
        <v>0</v>
      </c>
      <c r="AP41" s="126">
        <f t="shared" si="35"/>
        <v>0</v>
      </c>
      <c r="AQ41" s="127">
        <f t="shared" si="2"/>
        <v>15</v>
      </c>
      <c r="AR41" s="84" t="str">
        <f t="shared" si="13"/>
        <v>490ESSC02</v>
      </c>
      <c r="AS41" s="131" t="s">
        <v>1111</v>
      </c>
      <c r="AT41" s="131">
        <v>490</v>
      </c>
      <c r="AU41" s="131" t="s">
        <v>1107</v>
      </c>
      <c r="AV41" s="132">
        <v>17</v>
      </c>
    </row>
    <row r="42" spans="2:48" ht="15" customHeight="1">
      <c r="B42" s="83" t="str">
        <f t="shared" si="36"/>
        <v>885EPS010</v>
      </c>
      <c r="C42" s="83" t="str">
        <f t="shared" si="37"/>
        <v>885EPS044</v>
      </c>
      <c r="D42" s="83" t="str">
        <f t="shared" si="38"/>
        <v>885EPS002</v>
      </c>
      <c r="E42" s="83" t="str">
        <f t="shared" si="39"/>
        <v>885EPS016</v>
      </c>
      <c r="F42" s="83" t="str">
        <f t="shared" si="40"/>
        <v>885EPS023</v>
      </c>
      <c r="G42" s="83" t="str">
        <f t="shared" si="41"/>
        <v>885EPS005</v>
      </c>
      <c r="H42" s="83" t="str">
        <f t="shared" si="42"/>
        <v>885EPS040</v>
      </c>
      <c r="I42" s="83" t="str">
        <f t="shared" si="43"/>
        <v>885EPS017</v>
      </c>
      <c r="J42" s="83" t="str">
        <f t="shared" si="44"/>
        <v>885EAS016</v>
      </c>
      <c r="K42" s="104" t="s">
        <v>573</v>
      </c>
      <c r="L42" s="116" t="s">
        <v>627</v>
      </c>
      <c r="M42" s="106">
        <v>885</v>
      </c>
      <c r="N42" s="107">
        <v>0</v>
      </c>
      <c r="O42" s="108">
        <v>1</v>
      </c>
      <c r="P42" s="108">
        <v>0</v>
      </c>
      <c r="Q42" s="108">
        <v>0</v>
      </c>
      <c r="R42" s="108">
        <v>0</v>
      </c>
      <c r="S42" s="108">
        <v>0</v>
      </c>
      <c r="T42" s="108">
        <v>0</v>
      </c>
      <c r="U42" s="108">
        <v>0</v>
      </c>
      <c r="V42" s="126">
        <v>0</v>
      </c>
      <c r="W42" s="127">
        <v>1</v>
      </c>
      <c r="X42" s="107">
        <v>0</v>
      </c>
      <c r="Y42" s="108">
        <v>0</v>
      </c>
      <c r="Z42" s="108">
        <v>0</v>
      </c>
      <c r="AA42" s="108">
        <v>0</v>
      </c>
      <c r="AB42" s="108">
        <v>0</v>
      </c>
      <c r="AC42" s="108">
        <v>0</v>
      </c>
      <c r="AD42" s="108">
        <v>0</v>
      </c>
      <c r="AE42" s="108">
        <v>0</v>
      </c>
      <c r="AF42" s="126">
        <v>0</v>
      </c>
      <c r="AG42" s="127">
        <v>0</v>
      </c>
      <c r="AH42" s="107">
        <f t="shared" si="27"/>
        <v>0</v>
      </c>
      <c r="AI42" s="108">
        <f t="shared" si="28"/>
        <v>0</v>
      </c>
      <c r="AJ42" s="108">
        <f t="shared" si="29"/>
        <v>0</v>
      </c>
      <c r="AK42" s="108">
        <f t="shared" si="30"/>
        <v>0</v>
      </c>
      <c r="AL42" s="108">
        <f t="shared" si="31"/>
        <v>0</v>
      </c>
      <c r="AM42" s="108">
        <f t="shared" si="32"/>
        <v>0</v>
      </c>
      <c r="AN42" s="108">
        <f t="shared" si="33"/>
        <v>5</v>
      </c>
      <c r="AO42" s="108">
        <f t="shared" si="34"/>
        <v>0</v>
      </c>
      <c r="AP42" s="126">
        <f t="shared" si="35"/>
        <v>0</v>
      </c>
      <c r="AQ42" s="127">
        <f t="shared" si="2"/>
        <v>5</v>
      </c>
      <c r="AR42" s="84" t="str">
        <f t="shared" si="13"/>
        <v>659EPS040</v>
      </c>
      <c r="AS42" s="131" t="s">
        <v>1111</v>
      </c>
      <c r="AT42" s="131">
        <v>659</v>
      </c>
      <c r="AU42" s="131" t="s">
        <v>292</v>
      </c>
      <c r="AV42" s="132">
        <v>19</v>
      </c>
    </row>
    <row r="43" spans="2:48" ht="15" customHeight="1">
      <c r="B43" s="83" t="str">
        <f t="shared" si="36"/>
        <v>890EPS010</v>
      </c>
      <c r="C43" s="83" t="str">
        <f t="shared" si="37"/>
        <v>890EPS044</v>
      </c>
      <c r="D43" s="83" t="str">
        <f t="shared" si="38"/>
        <v>890EPS002</v>
      </c>
      <c r="E43" s="83" t="str">
        <f t="shared" si="39"/>
        <v>890EPS016</v>
      </c>
      <c r="F43" s="83" t="str">
        <f t="shared" si="40"/>
        <v>890EPS023</v>
      </c>
      <c r="G43" s="83" t="str">
        <f t="shared" si="41"/>
        <v>890EPS005</v>
      </c>
      <c r="H43" s="83" t="str">
        <f t="shared" si="42"/>
        <v>890EPS040</v>
      </c>
      <c r="I43" s="83" t="str">
        <f t="shared" si="43"/>
        <v>890EPS017</v>
      </c>
      <c r="J43" s="83" t="str">
        <f t="shared" si="44"/>
        <v>890EAS016</v>
      </c>
      <c r="K43" s="104" t="s">
        <v>574</v>
      </c>
      <c r="L43" s="116" t="s">
        <v>627</v>
      </c>
      <c r="M43" s="106">
        <v>890</v>
      </c>
      <c r="N43" s="107">
        <v>0</v>
      </c>
      <c r="O43" s="108">
        <v>0</v>
      </c>
      <c r="P43" s="108">
        <v>0</v>
      </c>
      <c r="Q43" s="108">
        <v>0</v>
      </c>
      <c r="R43" s="108">
        <v>0</v>
      </c>
      <c r="S43" s="108">
        <v>0</v>
      </c>
      <c r="T43" s="108">
        <v>0</v>
      </c>
      <c r="U43" s="108">
        <v>0</v>
      </c>
      <c r="V43" s="126">
        <v>0</v>
      </c>
      <c r="W43" s="127">
        <v>0</v>
      </c>
      <c r="X43" s="107">
        <v>0</v>
      </c>
      <c r="Y43" s="108">
        <v>0</v>
      </c>
      <c r="Z43" s="108">
        <v>0</v>
      </c>
      <c r="AA43" s="108">
        <v>0</v>
      </c>
      <c r="AB43" s="108">
        <v>0</v>
      </c>
      <c r="AC43" s="108">
        <v>0</v>
      </c>
      <c r="AD43" s="108">
        <v>0</v>
      </c>
      <c r="AE43" s="108">
        <v>0</v>
      </c>
      <c r="AF43" s="126">
        <v>0</v>
      </c>
      <c r="AG43" s="127">
        <v>0</v>
      </c>
      <c r="AH43" s="107">
        <f t="shared" si="27"/>
        <v>0</v>
      </c>
      <c r="AI43" s="108">
        <f t="shared" si="28"/>
        <v>0</v>
      </c>
      <c r="AJ43" s="108">
        <f t="shared" si="29"/>
        <v>0</v>
      </c>
      <c r="AK43" s="108">
        <f t="shared" si="30"/>
        <v>0</v>
      </c>
      <c r="AL43" s="108">
        <f t="shared" si="31"/>
        <v>0</v>
      </c>
      <c r="AM43" s="108">
        <f t="shared" si="32"/>
        <v>0</v>
      </c>
      <c r="AN43" s="108">
        <f t="shared" si="33"/>
        <v>14</v>
      </c>
      <c r="AO43" s="108">
        <f t="shared" si="34"/>
        <v>0</v>
      </c>
      <c r="AP43" s="126">
        <f t="shared" si="35"/>
        <v>0</v>
      </c>
      <c r="AQ43" s="127">
        <f t="shared" si="2"/>
        <v>14</v>
      </c>
      <c r="AR43" s="84" t="str">
        <f t="shared" si="13"/>
        <v>659ESSC02</v>
      </c>
      <c r="AS43" s="131" t="s">
        <v>1111</v>
      </c>
      <c r="AT43" s="131">
        <v>659</v>
      </c>
      <c r="AU43" s="131" t="s">
        <v>1107</v>
      </c>
      <c r="AV43" s="132">
        <v>6</v>
      </c>
    </row>
    <row r="44" spans="2:48" ht="15" customHeight="1">
      <c r="B44" s="83" t="str">
        <f t="shared" si="36"/>
        <v>EPS010</v>
      </c>
      <c r="C44" s="83" t="str">
        <f t="shared" si="37"/>
        <v>EPS044</v>
      </c>
      <c r="D44" s="83" t="str">
        <f t="shared" si="38"/>
        <v>EPS002</v>
      </c>
      <c r="E44" s="83" t="str">
        <f t="shared" si="39"/>
        <v>EPS016</v>
      </c>
      <c r="F44" s="83" t="str">
        <f t="shared" si="40"/>
        <v>EPS023</v>
      </c>
      <c r="G44" s="83" t="str">
        <f t="shared" si="41"/>
        <v>EPS005</v>
      </c>
      <c r="H44" s="83" t="str">
        <f t="shared" si="42"/>
        <v>EPS040</v>
      </c>
      <c r="I44" s="83" t="str">
        <f t="shared" si="43"/>
        <v>EPS017</v>
      </c>
      <c r="J44" s="83" t="str">
        <f t="shared" si="44"/>
        <v>EAS016</v>
      </c>
      <c r="K44" s="110" t="s">
        <v>1113</v>
      </c>
      <c r="L44" s="111"/>
      <c r="M44" s="112"/>
      <c r="N44" s="113">
        <v>0</v>
      </c>
      <c r="O44" s="114">
        <v>2</v>
      </c>
      <c r="P44" s="114">
        <v>1</v>
      </c>
      <c r="Q44" s="114">
        <v>42</v>
      </c>
      <c r="R44" s="114">
        <v>1</v>
      </c>
      <c r="S44" s="114">
        <v>1</v>
      </c>
      <c r="T44" s="114">
        <v>1</v>
      </c>
      <c r="U44" s="114">
        <v>0</v>
      </c>
      <c r="V44" s="128">
        <v>0</v>
      </c>
      <c r="W44" s="125">
        <v>48</v>
      </c>
      <c r="X44" s="113">
        <v>0</v>
      </c>
      <c r="Y44" s="114">
        <v>0</v>
      </c>
      <c r="Z44" s="114">
        <v>1</v>
      </c>
      <c r="AA44" s="114">
        <v>0</v>
      </c>
      <c r="AB44" s="114">
        <v>1</v>
      </c>
      <c r="AC44" s="114">
        <v>2</v>
      </c>
      <c r="AD44" s="114">
        <v>0</v>
      </c>
      <c r="AE44" s="114">
        <v>0</v>
      </c>
      <c r="AF44" s="128">
        <v>0</v>
      </c>
      <c r="AG44" s="125">
        <v>4</v>
      </c>
      <c r="AH44" s="113">
        <f t="shared" ref="AH44:AP44" si="45">SUM(AH45:AH63)</f>
        <v>0</v>
      </c>
      <c r="AI44" s="114">
        <f t="shared" si="45"/>
        <v>0</v>
      </c>
      <c r="AJ44" s="114">
        <f t="shared" si="45"/>
        <v>1</v>
      </c>
      <c r="AK44" s="114">
        <f t="shared" si="45"/>
        <v>0</v>
      </c>
      <c r="AL44" s="114">
        <f t="shared" si="45"/>
        <v>0</v>
      </c>
      <c r="AM44" s="114">
        <f t="shared" si="45"/>
        <v>0</v>
      </c>
      <c r="AN44" s="114">
        <f t="shared" si="45"/>
        <v>109</v>
      </c>
      <c r="AO44" s="114">
        <f t="shared" si="45"/>
        <v>0</v>
      </c>
      <c r="AP44" s="128">
        <f t="shared" si="45"/>
        <v>0</v>
      </c>
      <c r="AQ44" s="125">
        <f t="shared" si="2"/>
        <v>110</v>
      </c>
      <c r="AR44" s="84" t="str">
        <f t="shared" si="13"/>
        <v>665EPS016</v>
      </c>
      <c r="AS44" s="131" t="s">
        <v>1111</v>
      </c>
      <c r="AT44" s="131">
        <v>665</v>
      </c>
      <c r="AU44" s="131" t="s">
        <v>786</v>
      </c>
      <c r="AV44" s="132">
        <v>28</v>
      </c>
    </row>
    <row r="45" spans="2:48" ht="15" customHeight="1">
      <c r="B45" s="83" t="str">
        <f t="shared" si="36"/>
        <v>4EPS010</v>
      </c>
      <c r="C45" s="83" t="str">
        <f t="shared" si="37"/>
        <v>4EPS044</v>
      </c>
      <c r="D45" s="83" t="str">
        <f t="shared" si="38"/>
        <v>4EPS002</v>
      </c>
      <c r="E45" s="83" t="str">
        <f t="shared" si="39"/>
        <v>4EPS016</v>
      </c>
      <c r="F45" s="83" t="str">
        <f t="shared" si="40"/>
        <v>4EPS023</v>
      </c>
      <c r="G45" s="83" t="str">
        <f t="shared" si="41"/>
        <v>4EPS005</v>
      </c>
      <c r="H45" s="83" t="str">
        <f t="shared" si="42"/>
        <v>4EPS040</v>
      </c>
      <c r="I45" s="83" t="str">
        <f t="shared" si="43"/>
        <v>4EPS017</v>
      </c>
      <c r="J45" s="83" t="str">
        <f t="shared" si="44"/>
        <v>4EAS016</v>
      </c>
      <c r="K45" s="104" t="s">
        <v>575</v>
      </c>
      <c r="L45" s="116" t="s">
        <v>621</v>
      </c>
      <c r="M45" s="106">
        <v>4</v>
      </c>
      <c r="N45" s="107">
        <v>0</v>
      </c>
      <c r="O45" s="108">
        <v>0</v>
      </c>
      <c r="P45" s="108">
        <v>0</v>
      </c>
      <c r="Q45" s="108">
        <v>0</v>
      </c>
      <c r="R45" s="108">
        <v>1</v>
      </c>
      <c r="S45" s="108">
        <v>0</v>
      </c>
      <c r="T45" s="108">
        <v>0</v>
      </c>
      <c r="U45" s="108">
        <v>0</v>
      </c>
      <c r="V45" s="126">
        <v>0</v>
      </c>
      <c r="W45" s="127">
        <v>1</v>
      </c>
      <c r="X45" s="107">
        <v>0</v>
      </c>
      <c r="Y45" s="108">
        <v>0</v>
      </c>
      <c r="Z45" s="108">
        <v>0</v>
      </c>
      <c r="AA45" s="108">
        <v>0</v>
      </c>
      <c r="AB45" s="108">
        <v>0</v>
      </c>
      <c r="AC45" s="108">
        <v>0</v>
      </c>
      <c r="AD45" s="108">
        <v>0</v>
      </c>
      <c r="AE45" s="108">
        <v>0</v>
      </c>
      <c r="AF45" s="126">
        <v>0</v>
      </c>
      <c r="AG45" s="127">
        <v>0</v>
      </c>
      <c r="AH45" s="107">
        <f t="shared" ref="AH45:AH63" si="46">IFERROR(VLOOKUP(B45,$AR$8:$AV$928,5,0),0)</f>
        <v>0</v>
      </c>
      <c r="AI45" s="108">
        <f t="shared" ref="AI45:AI63" si="47">IFERROR(VLOOKUP(C45,$AR$8:$AV$928,5,0),0)</f>
        <v>0</v>
      </c>
      <c r="AJ45" s="108">
        <f t="shared" ref="AJ45:AJ63" si="48">IFERROR(VLOOKUP(D45,$AR$8:$AV$928,5,0),0)</f>
        <v>0</v>
      </c>
      <c r="AK45" s="108">
        <f t="shared" ref="AK45:AK63" si="49">IFERROR(VLOOKUP(E45,$AR$8:$AV$928,5,0),0)</f>
        <v>0</v>
      </c>
      <c r="AL45" s="108">
        <f t="shared" ref="AL45:AL63" si="50">IFERROR(VLOOKUP(F45,$AR$8:$AV$928,5,0),0)</f>
        <v>0</v>
      </c>
      <c r="AM45" s="108">
        <f t="shared" ref="AM45:AM63" si="51">IFERROR(VLOOKUP(G45,$AR$8:$AV$928,5,0),0)</f>
        <v>0</v>
      </c>
      <c r="AN45" s="108">
        <f t="shared" ref="AN45:AN63" si="52">IFERROR(VLOOKUP(H45,$AR$8:$AV$928,5,0),0)</f>
        <v>2</v>
      </c>
      <c r="AO45" s="108">
        <f t="shared" ref="AO45:AO63" si="53">IFERROR(VLOOKUP(I45,$AR$8:$AV$928,5,0),0)</f>
        <v>0</v>
      </c>
      <c r="AP45" s="126">
        <f t="shared" ref="AP45:AP63" si="54">IFERROR(VLOOKUP(J45,$AR$8:$AV$928,5,0),0)</f>
        <v>0</v>
      </c>
      <c r="AQ45" s="127">
        <f t="shared" si="2"/>
        <v>2</v>
      </c>
      <c r="AR45" s="84" t="str">
        <f t="shared" si="13"/>
        <v>665EPS040</v>
      </c>
      <c r="AS45" s="131" t="s">
        <v>1111</v>
      </c>
      <c r="AT45" s="131">
        <v>665</v>
      </c>
      <c r="AU45" s="131" t="s">
        <v>292</v>
      </c>
      <c r="AV45" s="132">
        <v>14</v>
      </c>
    </row>
    <row r="46" spans="2:48" ht="15" customHeight="1">
      <c r="B46" s="83" t="str">
        <f t="shared" si="36"/>
        <v>42EPS010</v>
      </c>
      <c r="C46" s="83" t="str">
        <f t="shared" si="37"/>
        <v>42EPS044</v>
      </c>
      <c r="D46" s="83" t="str">
        <f t="shared" si="38"/>
        <v>42EPS002</v>
      </c>
      <c r="E46" s="83" t="str">
        <f t="shared" si="39"/>
        <v>42EPS016</v>
      </c>
      <c r="F46" s="83" t="str">
        <f t="shared" si="40"/>
        <v>42EPS023</v>
      </c>
      <c r="G46" s="83" t="str">
        <f t="shared" si="41"/>
        <v>42EPS005</v>
      </c>
      <c r="H46" s="83" t="str">
        <f t="shared" si="42"/>
        <v>42EPS040</v>
      </c>
      <c r="I46" s="83" t="str">
        <f t="shared" si="43"/>
        <v>42EPS017</v>
      </c>
      <c r="J46" s="83" t="str">
        <f t="shared" si="44"/>
        <v>42EAS016</v>
      </c>
      <c r="K46" s="117" t="s">
        <v>576</v>
      </c>
      <c r="L46" s="116" t="s">
        <v>621</v>
      </c>
      <c r="M46" s="106">
        <v>42</v>
      </c>
      <c r="N46" s="107">
        <v>0</v>
      </c>
      <c r="O46" s="108">
        <v>1</v>
      </c>
      <c r="P46" s="108">
        <v>0</v>
      </c>
      <c r="Q46" s="108">
        <v>23</v>
      </c>
      <c r="R46" s="108">
        <v>0</v>
      </c>
      <c r="S46" s="108">
        <v>0</v>
      </c>
      <c r="T46" s="108">
        <v>0</v>
      </c>
      <c r="U46" s="108">
        <v>0</v>
      </c>
      <c r="V46" s="126">
        <v>0</v>
      </c>
      <c r="W46" s="127">
        <v>24</v>
      </c>
      <c r="X46" s="107">
        <v>0</v>
      </c>
      <c r="Y46" s="108">
        <v>0</v>
      </c>
      <c r="Z46" s="108">
        <v>0</v>
      </c>
      <c r="AA46" s="108">
        <v>0</v>
      </c>
      <c r="AB46" s="108">
        <v>0</v>
      </c>
      <c r="AC46" s="108">
        <v>0</v>
      </c>
      <c r="AD46" s="108">
        <v>0</v>
      </c>
      <c r="AE46" s="108">
        <v>0</v>
      </c>
      <c r="AF46" s="126">
        <v>0</v>
      </c>
      <c r="AG46" s="127">
        <v>0</v>
      </c>
      <c r="AH46" s="107">
        <f t="shared" si="46"/>
        <v>0</v>
      </c>
      <c r="AI46" s="108">
        <f t="shared" si="47"/>
        <v>0</v>
      </c>
      <c r="AJ46" s="108">
        <f t="shared" si="48"/>
        <v>0</v>
      </c>
      <c r="AK46" s="108">
        <f t="shared" si="49"/>
        <v>0</v>
      </c>
      <c r="AL46" s="108">
        <f t="shared" si="50"/>
        <v>0</v>
      </c>
      <c r="AM46" s="108">
        <f t="shared" si="51"/>
        <v>0</v>
      </c>
      <c r="AN46" s="108">
        <f t="shared" si="52"/>
        <v>31</v>
      </c>
      <c r="AO46" s="108">
        <f t="shared" si="53"/>
        <v>0</v>
      </c>
      <c r="AP46" s="126">
        <f t="shared" si="54"/>
        <v>0</v>
      </c>
      <c r="AQ46" s="127">
        <f t="shared" si="2"/>
        <v>31</v>
      </c>
      <c r="AR46" s="84" t="str">
        <f t="shared" si="13"/>
        <v>665ESSC02</v>
      </c>
      <c r="AS46" s="131" t="s">
        <v>1111</v>
      </c>
      <c r="AT46" s="131">
        <v>665</v>
      </c>
      <c r="AU46" s="131" t="s">
        <v>1107</v>
      </c>
      <c r="AV46" s="132">
        <v>1</v>
      </c>
    </row>
    <row r="47" spans="2:48" ht="15" customHeight="1">
      <c r="B47" s="83" t="str">
        <f t="shared" si="36"/>
        <v>44EPS010</v>
      </c>
      <c r="C47" s="83" t="str">
        <f t="shared" si="37"/>
        <v>44EPS044</v>
      </c>
      <c r="D47" s="83" t="str">
        <f t="shared" si="38"/>
        <v>44EPS002</v>
      </c>
      <c r="E47" s="83" t="str">
        <f t="shared" si="39"/>
        <v>44EPS016</v>
      </c>
      <c r="F47" s="83" t="str">
        <f t="shared" si="40"/>
        <v>44EPS023</v>
      </c>
      <c r="G47" s="83" t="str">
        <f t="shared" si="41"/>
        <v>44EPS005</v>
      </c>
      <c r="H47" s="83" t="str">
        <f t="shared" si="42"/>
        <v>44EPS040</v>
      </c>
      <c r="I47" s="83" t="str">
        <f t="shared" si="43"/>
        <v>44EPS017</v>
      </c>
      <c r="J47" s="83" t="str">
        <f t="shared" si="44"/>
        <v>44EAS016</v>
      </c>
      <c r="K47" s="104" t="s">
        <v>577</v>
      </c>
      <c r="L47" s="116" t="s">
        <v>621</v>
      </c>
      <c r="M47" s="106">
        <v>44</v>
      </c>
      <c r="N47" s="107">
        <v>0</v>
      </c>
      <c r="O47" s="108">
        <v>0</v>
      </c>
      <c r="P47" s="108">
        <v>0</v>
      </c>
      <c r="Q47" s="108">
        <v>0</v>
      </c>
      <c r="R47" s="108">
        <v>0</v>
      </c>
      <c r="S47" s="108">
        <v>0</v>
      </c>
      <c r="T47" s="108">
        <v>0</v>
      </c>
      <c r="U47" s="108">
        <v>0</v>
      </c>
      <c r="V47" s="126">
        <v>0</v>
      </c>
      <c r="W47" s="127">
        <v>0</v>
      </c>
      <c r="X47" s="107">
        <v>0</v>
      </c>
      <c r="Y47" s="108">
        <v>0</v>
      </c>
      <c r="Z47" s="108">
        <v>0</v>
      </c>
      <c r="AA47" s="108">
        <v>0</v>
      </c>
      <c r="AB47" s="108">
        <v>0</v>
      </c>
      <c r="AC47" s="108">
        <v>0</v>
      </c>
      <c r="AD47" s="108">
        <v>0</v>
      </c>
      <c r="AE47" s="108">
        <v>0</v>
      </c>
      <c r="AF47" s="126">
        <v>0</v>
      </c>
      <c r="AG47" s="127">
        <v>0</v>
      </c>
      <c r="AH47" s="107">
        <f t="shared" si="46"/>
        <v>0</v>
      </c>
      <c r="AI47" s="108">
        <f t="shared" si="47"/>
        <v>0</v>
      </c>
      <c r="AJ47" s="108">
        <f t="shared" si="48"/>
        <v>0</v>
      </c>
      <c r="AK47" s="108">
        <f t="shared" si="49"/>
        <v>0</v>
      </c>
      <c r="AL47" s="108">
        <f t="shared" si="50"/>
        <v>0</v>
      </c>
      <c r="AM47" s="108">
        <f t="shared" si="51"/>
        <v>0</v>
      </c>
      <c r="AN47" s="108">
        <f t="shared" si="52"/>
        <v>8</v>
      </c>
      <c r="AO47" s="108">
        <f t="shared" si="53"/>
        <v>0</v>
      </c>
      <c r="AP47" s="126">
        <f t="shared" si="54"/>
        <v>0</v>
      </c>
      <c r="AQ47" s="127">
        <f t="shared" si="2"/>
        <v>8</v>
      </c>
      <c r="AR47" s="84" t="str">
        <f t="shared" si="13"/>
        <v>837EPS010</v>
      </c>
      <c r="AS47" s="131" t="s">
        <v>1111</v>
      </c>
      <c r="AT47" s="131">
        <v>837</v>
      </c>
      <c r="AU47" s="131" t="s">
        <v>326</v>
      </c>
      <c r="AV47" s="132">
        <v>27</v>
      </c>
    </row>
    <row r="48" spans="2:48" ht="15" customHeight="1">
      <c r="B48" s="83" t="str">
        <f t="shared" si="36"/>
        <v>59EPS010</v>
      </c>
      <c r="C48" s="83" t="str">
        <f t="shared" si="37"/>
        <v>59EPS044</v>
      </c>
      <c r="D48" s="83" t="str">
        <f t="shared" si="38"/>
        <v>59EPS002</v>
      </c>
      <c r="E48" s="83" t="str">
        <f t="shared" si="39"/>
        <v>59EPS016</v>
      </c>
      <c r="F48" s="83" t="str">
        <f t="shared" si="40"/>
        <v>59EPS023</v>
      </c>
      <c r="G48" s="83" t="str">
        <f t="shared" si="41"/>
        <v>59EPS005</v>
      </c>
      <c r="H48" s="83" t="str">
        <f t="shared" si="42"/>
        <v>59EPS040</v>
      </c>
      <c r="I48" s="83" t="str">
        <f t="shared" si="43"/>
        <v>59EPS017</v>
      </c>
      <c r="J48" s="83" t="str">
        <f t="shared" si="44"/>
        <v>59EAS016</v>
      </c>
      <c r="K48" s="104" t="s">
        <v>374</v>
      </c>
      <c r="L48" s="116" t="s">
        <v>621</v>
      </c>
      <c r="M48" s="106">
        <v>59</v>
      </c>
      <c r="N48" s="107">
        <v>0</v>
      </c>
      <c r="O48" s="108">
        <v>0</v>
      </c>
      <c r="P48" s="108">
        <v>1</v>
      </c>
      <c r="Q48" s="108">
        <v>0</v>
      </c>
      <c r="R48" s="108">
        <v>0</v>
      </c>
      <c r="S48" s="108">
        <v>1</v>
      </c>
      <c r="T48" s="108">
        <v>0</v>
      </c>
      <c r="U48" s="108">
        <v>0</v>
      </c>
      <c r="V48" s="126">
        <v>0</v>
      </c>
      <c r="W48" s="127">
        <v>2</v>
      </c>
      <c r="X48" s="107">
        <v>0</v>
      </c>
      <c r="Y48" s="108">
        <v>0</v>
      </c>
      <c r="Z48" s="108">
        <v>1</v>
      </c>
      <c r="AA48" s="108">
        <v>0</v>
      </c>
      <c r="AB48" s="108">
        <v>0</v>
      </c>
      <c r="AC48" s="108">
        <v>2</v>
      </c>
      <c r="AD48" s="108">
        <v>0</v>
      </c>
      <c r="AE48" s="108">
        <v>0</v>
      </c>
      <c r="AF48" s="126">
        <v>0</v>
      </c>
      <c r="AG48" s="127">
        <v>3</v>
      </c>
      <c r="AH48" s="107">
        <f t="shared" si="46"/>
        <v>0</v>
      </c>
      <c r="AI48" s="108">
        <f t="shared" si="47"/>
        <v>0</v>
      </c>
      <c r="AJ48" s="108">
        <f t="shared" si="48"/>
        <v>1</v>
      </c>
      <c r="AK48" s="108">
        <f t="shared" si="49"/>
        <v>0</v>
      </c>
      <c r="AL48" s="108">
        <f t="shared" si="50"/>
        <v>0</v>
      </c>
      <c r="AM48" s="108">
        <f t="shared" si="51"/>
        <v>0</v>
      </c>
      <c r="AN48" s="108">
        <f t="shared" si="52"/>
        <v>0</v>
      </c>
      <c r="AO48" s="108">
        <f t="shared" si="53"/>
        <v>0</v>
      </c>
      <c r="AP48" s="126">
        <f t="shared" si="54"/>
        <v>0</v>
      </c>
      <c r="AQ48" s="127">
        <f t="shared" si="2"/>
        <v>1</v>
      </c>
      <c r="AR48" s="84" t="str">
        <f t="shared" si="13"/>
        <v>837EPS016</v>
      </c>
      <c r="AS48" s="131" t="s">
        <v>1111</v>
      </c>
      <c r="AT48" s="131">
        <v>837</v>
      </c>
      <c r="AU48" s="131" t="s">
        <v>786</v>
      </c>
      <c r="AV48" s="132">
        <v>299</v>
      </c>
    </row>
    <row r="49" spans="2:48" ht="15" customHeight="1">
      <c r="B49" s="83" t="str">
        <f t="shared" si="36"/>
        <v>113EPS010</v>
      </c>
      <c r="C49" s="83" t="str">
        <f t="shared" si="37"/>
        <v>113EPS044</v>
      </c>
      <c r="D49" s="83" t="str">
        <f t="shared" si="38"/>
        <v>113EPS002</v>
      </c>
      <c r="E49" s="83" t="str">
        <f t="shared" si="39"/>
        <v>113EPS016</v>
      </c>
      <c r="F49" s="83" t="str">
        <f t="shared" si="40"/>
        <v>113EPS023</v>
      </c>
      <c r="G49" s="83" t="str">
        <f t="shared" si="41"/>
        <v>113EPS005</v>
      </c>
      <c r="H49" s="83" t="str">
        <f t="shared" si="42"/>
        <v>113EPS040</v>
      </c>
      <c r="I49" s="83" t="str">
        <f t="shared" si="43"/>
        <v>113EPS017</v>
      </c>
      <c r="J49" s="83" t="str">
        <f t="shared" si="44"/>
        <v>113EAS016</v>
      </c>
      <c r="K49" s="104" t="s">
        <v>578</v>
      </c>
      <c r="L49" s="116" t="s">
        <v>621</v>
      </c>
      <c r="M49" s="106">
        <v>113</v>
      </c>
      <c r="N49" s="107">
        <v>0</v>
      </c>
      <c r="O49" s="108">
        <v>1</v>
      </c>
      <c r="P49" s="108">
        <v>0</v>
      </c>
      <c r="Q49" s="108">
        <v>0</v>
      </c>
      <c r="R49" s="108">
        <v>0</v>
      </c>
      <c r="S49" s="108">
        <v>0</v>
      </c>
      <c r="T49" s="108">
        <v>0</v>
      </c>
      <c r="U49" s="108">
        <v>0</v>
      </c>
      <c r="V49" s="126">
        <v>0</v>
      </c>
      <c r="W49" s="127">
        <v>1</v>
      </c>
      <c r="X49" s="107">
        <v>0</v>
      </c>
      <c r="Y49" s="108">
        <v>0</v>
      </c>
      <c r="Z49" s="108">
        <v>0</v>
      </c>
      <c r="AA49" s="108">
        <v>0</v>
      </c>
      <c r="AB49" s="108">
        <v>0</v>
      </c>
      <c r="AC49" s="108">
        <v>0</v>
      </c>
      <c r="AD49" s="108">
        <v>0</v>
      </c>
      <c r="AE49" s="108">
        <v>0</v>
      </c>
      <c r="AF49" s="126">
        <v>0</v>
      </c>
      <c r="AG49" s="127">
        <v>0</v>
      </c>
      <c r="AH49" s="107">
        <f t="shared" si="46"/>
        <v>0</v>
      </c>
      <c r="AI49" s="108">
        <f t="shared" si="47"/>
        <v>0</v>
      </c>
      <c r="AJ49" s="108">
        <f t="shared" si="48"/>
        <v>0</v>
      </c>
      <c r="AK49" s="108">
        <f t="shared" si="49"/>
        <v>0</v>
      </c>
      <c r="AL49" s="108">
        <f t="shared" si="50"/>
        <v>0</v>
      </c>
      <c r="AM49" s="108">
        <f t="shared" si="51"/>
        <v>0</v>
      </c>
      <c r="AN49" s="108">
        <f t="shared" si="52"/>
        <v>13</v>
      </c>
      <c r="AO49" s="108">
        <f t="shared" si="53"/>
        <v>0</v>
      </c>
      <c r="AP49" s="126">
        <f t="shared" si="54"/>
        <v>0</v>
      </c>
      <c r="AQ49" s="127">
        <f t="shared" si="2"/>
        <v>13</v>
      </c>
      <c r="AR49" s="84" t="str">
        <f t="shared" si="13"/>
        <v>837EPS040</v>
      </c>
      <c r="AS49" s="131" t="s">
        <v>1111</v>
      </c>
      <c r="AT49" s="131">
        <v>837</v>
      </c>
      <c r="AU49" s="131" t="s">
        <v>292</v>
      </c>
      <c r="AV49" s="132">
        <v>37</v>
      </c>
    </row>
    <row r="50" spans="2:48" ht="15" customHeight="1">
      <c r="B50" s="83" t="str">
        <f t="shared" si="36"/>
        <v>125EPS010</v>
      </c>
      <c r="C50" s="83" t="str">
        <f t="shared" si="37"/>
        <v>125EPS044</v>
      </c>
      <c r="D50" s="83" t="str">
        <f t="shared" si="38"/>
        <v>125EPS002</v>
      </c>
      <c r="E50" s="83" t="str">
        <f t="shared" si="39"/>
        <v>125EPS016</v>
      </c>
      <c r="F50" s="83" t="str">
        <f t="shared" si="40"/>
        <v>125EPS023</v>
      </c>
      <c r="G50" s="83" t="str">
        <f t="shared" si="41"/>
        <v>125EPS005</v>
      </c>
      <c r="H50" s="83" t="str">
        <f t="shared" si="42"/>
        <v>125EPS040</v>
      </c>
      <c r="I50" s="83" t="str">
        <f t="shared" si="43"/>
        <v>125EPS017</v>
      </c>
      <c r="J50" s="83" t="str">
        <f t="shared" si="44"/>
        <v>125EAS016</v>
      </c>
      <c r="K50" s="104" t="s">
        <v>384</v>
      </c>
      <c r="L50" s="116" t="s">
        <v>621</v>
      </c>
      <c r="M50" s="106">
        <v>125</v>
      </c>
      <c r="N50" s="107">
        <v>0</v>
      </c>
      <c r="O50" s="108">
        <v>0</v>
      </c>
      <c r="P50" s="108">
        <v>0</v>
      </c>
      <c r="Q50" s="108">
        <v>0</v>
      </c>
      <c r="R50" s="108">
        <v>0</v>
      </c>
      <c r="S50" s="108">
        <v>0</v>
      </c>
      <c r="T50" s="108">
        <v>0</v>
      </c>
      <c r="U50" s="108">
        <v>0</v>
      </c>
      <c r="V50" s="126">
        <v>0</v>
      </c>
      <c r="W50" s="127">
        <v>0</v>
      </c>
      <c r="X50" s="107">
        <v>0</v>
      </c>
      <c r="Y50" s="108">
        <v>0</v>
      </c>
      <c r="Z50" s="108">
        <v>0</v>
      </c>
      <c r="AA50" s="108">
        <v>0</v>
      </c>
      <c r="AB50" s="108">
        <v>0</v>
      </c>
      <c r="AC50" s="108">
        <v>0</v>
      </c>
      <c r="AD50" s="108">
        <v>0</v>
      </c>
      <c r="AE50" s="108">
        <v>0</v>
      </c>
      <c r="AF50" s="126">
        <v>0</v>
      </c>
      <c r="AG50" s="127">
        <v>0</v>
      </c>
      <c r="AH50" s="107">
        <f t="shared" si="46"/>
        <v>0</v>
      </c>
      <c r="AI50" s="108">
        <f t="shared" si="47"/>
        <v>0</v>
      </c>
      <c r="AJ50" s="108">
        <f t="shared" si="48"/>
        <v>0</v>
      </c>
      <c r="AK50" s="108">
        <f t="shared" si="49"/>
        <v>0</v>
      </c>
      <c r="AL50" s="108">
        <f t="shared" si="50"/>
        <v>0</v>
      </c>
      <c r="AM50" s="108">
        <f t="shared" si="51"/>
        <v>0</v>
      </c>
      <c r="AN50" s="108">
        <f t="shared" si="52"/>
        <v>3</v>
      </c>
      <c r="AO50" s="108">
        <f t="shared" si="53"/>
        <v>0</v>
      </c>
      <c r="AP50" s="126">
        <f t="shared" si="54"/>
        <v>0</v>
      </c>
      <c r="AQ50" s="127">
        <f t="shared" si="2"/>
        <v>3</v>
      </c>
      <c r="AR50" s="84" t="str">
        <f t="shared" si="13"/>
        <v>837ESSC02</v>
      </c>
      <c r="AS50" s="131" t="s">
        <v>1111</v>
      </c>
      <c r="AT50" s="131">
        <v>837</v>
      </c>
      <c r="AU50" s="131" t="s">
        <v>1107</v>
      </c>
      <c r="AV50" s="132">
        <v>55</v>
      </c>
    </row>
    <row r="51" spans="2:48" ht="15" customHeight="1">
      <c r="B51" s="83" t="str">
        <f t="shared" si="36"/>
        <v>138EPS010</v>
      </c>
      <c r="C51" s="83" t="str">
        <f t="shared" si="37"/>
        <v>138EPS044</v>
      </c>
      <c r="D51" s="83" t="str">
        <f t="shared" si="38"/>
        <v>138EPS002</v>
      </c>
      <c r="E51" s="83" t="str">
        <f t="shared" si="39"/>
        <v>138EPS016</v>
      </c>
      <c r="F51" s="83" t="str">
        <f t="shared" si="40"/>
        <v>138EPS023</v>
      </c>
      <c r="G51" s="83" t="str">
        <f t="shared" si="41"/>
        <v>138EPS005</v>
      </c>
      <c r="H51" s="83" t="str">
        <f t="shared" si="42"/>
        <v>138EPS040</v>
      </c>
      <c r="I51" s="83" t="str">
        <f t="shared" si="43"/>
        <v>138EPS017</v>
      </c>
      <c r="J51" s="83" t="str">
        <f t="shared" si="44"/>
        <v>138EAS016</v>
      </c>
      <c r="K51" s="104" t="s">
        <v>387</v>
      </c>
      <c r="L51" s="116" t="s">
        <v>621</v>
      </c>
      <c r="M51" s="106">
        <v>138</v>
      </c>
      <c r="N51" s="107">
        <v>0</v>
      </c>
      <c r="O51" s="108">
        <v>0</v>
      </c>
      <c r="P51" s="108">
        <v>0</v>
      </c>
      <c r="Q51" s="108">
        <v>0</v>
      </c>
      <c r="R51" s="108">
        <v>0</v>
      </c>
      <c r="S51" s="108">
        <v>0</v>
      </c>
      <c r="T51" s="108">
        <v>0</v>
      </c>
      <c r="U51" s="108">
        <v>0</v>
      </c>
      <c r="V51" s="126">
        <v>0</v>
      </c>
      <c r="W51" s="127">
        <v>0</v>
      </c>
      <c r="X51" s="107">
        <v>0</v>
      </c>
      <c r="Y51" s="108">
        <v>0</v>
      </c>
      <c r="Z51" s="108">
        <v>0</v>
      </c>
      <c r="AA51" s="108">
        <v>0</v>
      </c>
      <c r="AB51" s="108">
        <v>0</v>
      </c>
      <c r="AC51" s="108">
        <v>0</v>
      </c>
      <c r="AD51" s="108">
        <v>0</v>
      </c>
      <c r="AE51" s="108">
        <v>0</v>
      </c>
      <c r="AF51" s="126">
        <v>0</v>
      </c>
      <c r="AG51" s="127">
        <v>0</v>
      </c>
      <c r="AH51" s="107">
        <f t="shared" si="46"/>
        <v>0</v>
      </c>
      <c r="AI51" s="108">
        <f t="shared" si="47"/>
        <v>0</v>
      </c>
      <c r="AJ51" s="108">
        <f t="shared" si="48"/>
        <v>0</v>
      </c>
      <c r="AK51" s="108">
        <f t="shared" si="49"/>
        <v>0</v>
      </c>
      <c r="AL51" s="108">
        <f t="shared" si="50"/>
        <v>0</v>
      </c>
      <c r="AM51" s="108">
        <f t="shared" si="51"/>
        <v>0</v>
      </c>
      <c r="AN51" s="108">
        <f t="shared" si="52"/>
        <v>0</v>
      </c>
      <c r="AO51" s="108">
        <f t="shared" si="53"/>
        <v>0</v>
      </c>
      <c r="AP51" s="126">
        <f t="shared" si="54"/>
        <v>0</v>
      </c>
      <c r="AQ51" s="127">
        <f t="shared" si="2"/>
        <v>0</v>
      </c>
      <c r="AR51" s="84" t="str">
        <f t="shared" si="13"/>
        <v>873EPS040</v>
      </c>
      <c r="AS51" s="131" t="s">
        <v>1111</v>
      </c>
      <c r="AT51" s="131">
        <v>873</v>
      </c>
      <c r="AU51" s="131" t="s">
        <v>292</v>
      </c>
      <c r="AV51" s="132">
        <v>15</v>
      </c>
    </row>
    <row r="52" spans="2:48" ht="15" customHeight="1">
      <c r="B52" s="83" t="str">
        <f t="shared" si="36"/>
        <v>234EPS010</v>
      </c>
      <c r="C52" s="83" t="str">
        <f t="shared" si="37"/>
        <v>234EPS044</v>
      </c>
      <c r="D52" s="83" t="str">
        <f t="shared" si="38"/>
        <v>234EPS002</v>
      </c>
      <c r="E52" s="83" t="str">
        <f t="shared" si="39"/>
        <v>234EPS016</v>
      </c>
      <c r="F52" s="83" t="str">
        <f t="shared" si="40"/>
        <v>234EPS023</v>
      </c>
      <c r="G52" s="83" t="str">
        <f t="shared" si="41"/>
        <v>234EPS005</v>
      </c>
      <c r="H52" s="83" t="str">
        <f t="shared" si="42"/>
        <v>234EPS040</v>
      </c>
      <c r="I52" s="83" t="str">
        <f t="shared" si="43"/>
        <v>234EPS017</v>
      </c>
      <c r="J52" s="83" t="str">
        <f t="shared" si="44"/>
        <v>234EAS016</v>
      </c>
      <c r="K52" s="104" t="s">
        <v>400</v>
      </c>
      <c r="L52" s="116" t="s">
        <v>621</v>
      </c>
      <c r="M52" s="106">
        <v>234</v>
      </c>
      <c r="N52" s="107">
        <v>0</v>
      </c>
      <c r="O52" s="108">
        <v>0</v>
      </c>
      <c r="P52" s="108">
        <v>0</v>
      </c>
      <c r="Q52" s="108">
        <v>0</v>
      </c>
      <c r="R52" s="108">
        <v>0</v>
      </c>
      <c r="S52" s="108">
        <v>0</v>
      </c>
      <c r="T52" s="108">
        <v>0</v>
      </c>
      <c r="U52" s="108">
        <v>0</v>
      </c>
      <c r="V52" s="126">
        <v>0</v>
      </c>
      <c r="W52" s="127">
        <v>0</v>
      </c>
      <c r="X52" s="107">
        <v>0</v>
      </c>
      <c r="Y52" s="108">
        <v>0</v>
      </c>
      <c r="Z52" s="108">
        <v>0</v>
      </c>
      <c r="AA52" s="108">
        <v>0</v>
      </c>
      <c r="AB52" s="108">
        <v>0</v>
      </c>
      <c r="AC52" s="108">
        <v>0</v>
      </c>
      <c r="AD52" s="108">
        <v>0</v>
      </c>
      <c r="AE52" s="108">
        <v>0</v>
      </c>
      <c r="AF52" s="126">
        <v>0</v>
      </c>
      <c r="AG52" s="127">
        <v>0</v>
      </c>
      <c r="AH52" s="107">
        <f t="shared" si="46"/>
        <v>0</v>
      </c>
      <c r="AI52" s="108">
        <f t="shared" si="47"/>
        <v>0</v>
      </c>
      <c r="AJ52" s="108">
        <f t="shared" si="48"/>
        <v>0</v>
      </c>
      <c r="AK52" s="108">
        <f t="shared" si="49"/>
        <v>0</v>
      </c>
      <c r="AL52" s="108">
        <f t="shared" si="50"/>
        <v>0</v>
      </c>
      <c r="AM52" s="108">
        <f t="shared" si="51"/>
        <v>0</v>
      </c>
      <c r="AN52" s="108">
        <f t="shared" si="52"/>
        <v>0</v>
      </c>
      <c r="AO52" s="108">
        <f t="shared" si="53"/>
        <v>0</v>
      </c>
      <c r="AP52" s="126">
        <f t="shared" si="54"/>
        <v>0</v>
      </c>
      <c r="AQ52" s="127">
        <f t="shared" si="2"/>
        <v>0</v>
      </c>
      <c r="AR52" s="84" t="str">
        <f t="shared" si="13"/>
        <v>31EPS040</v>
      </c>
      <c r="AS52" s="131" t="s">
        <v>1114</v>
      </c>
      <c r="AT52" s="131">
        <v>31</v>
      </c>
      <c r="AU52" s="131" t="s">
        <v>292</v>
      </c>
      <c r="AV52" s="132">
        <v>1</v>
      </c>
    </row>
    <row r="53" spans="2:48" ht="15" customHeight="1">
      <c r="B53" s="83" t="str">
        <f t="shared" si="36"/>
        <v>240EPS010</v>
      </c>
      <c r="C53" s="83" t="str">
        <f t="shared" si="37"/>
        <v>240EPS044</v>
      </c>
      <c r="D53" s="83" t="str">
        <f t="shared" si="38"/>
        <v>240EPS002</v>
      </c>
      <c r="E53" s="83" t="str">
        <f t="shared" si="39"/>
        <v>240EPS016</v>
      </c>
      <c r="F53" s="83" t="str">
        <f t="shared" si="40"/>
        <v>240EPS023</v>
      </c>
      <c r="G53" s="83" t="str">
        <f t="shared" si="41"/>
        <v>240EPS005</v>
      </c>
      <c r="H53" s="83" t="str">
        <f t="shared" si="42"/>
        <v>240EPS040</v>
      </c>
      <c r="I53" s="83" t="str">
        <f t="shared" si="43"/>
        <v>240EPS017</v>
      </c>
      <c r="J53" s="83" t="str">
        <f t="shared" si="44"/>
        <v>240EAS016</v>
      </c>
      <c r="K53" s="104" t="s">
        <v>579</v>
      </c>
      <c r="L53" s="116" t="s">
        <v>621</v>
      </c>
      <c r="M53" s="106">
        <v>240</v>
      </c>
      <c r="N53" s="107">
        <v>0</v>
      </c>
      <c r="O53" s="108">
        <v>0</v>
      </c>
      <c r="P53" s="108">
        <v>0</v>
      </c>
      <c r="Q53" s="108">
        <v>0</v>
      </c>
      <c r="R53" s="108">
        <v>0</v>
      </c>
      <c r="S53" s="108">
        <v>0</v>
      </c>
      <c r="T53" s="108">
        <v>0</v>
      </c>
      <c r="U53" s="108">
        <v>0</v>
      </c>
      <c r="V53" s="126">
        <v>0</v>
      </c>
      <c r="W53" s="127">
        <v>0</v>
      </c>
      <c r="X53" s="107">
        <v>0</v>
      </c>
      <c r="Y53" s="108">
        <v>0</v>
      </c>
      <c r="Z53" s="108">
        <v>0</v>
      </c>
      <c r="AA53" s="108">
        <v>0</v>
      </c>
      <c r="AB53" s="108">
        <v>0</v>
      </c>
      <c r="AC53" s="108">
        <v>0</v>
      </c>
      <c r="AD53" s="108">
        <v>0</v>
      </c>
      <c r="AE53" s="108">
        <v>0</v>
      </c>
      <c r="AF53" s="126">
        <v>0</v>
      </c>
      <c r="AG53" s="127">
        <v>0</v>
      </c>
      <c r="AH53" s="107">
        <f t="shared" si="46"/>
        <v>0</v>
      </c>
      <c r="AI53" s="108">
        <f t="shared" si="47"/>
        <v>0</v>
      </c>
      <c r="AJ53" s="108">
        <f t="shared" si="48"/>
        <v>0</v>
      </c>
      <c r="AK53" s="108">
        <f t="shared" si="49"/>
        <v>0</v>
      </c>
      <c r="AL53" s="108">
        <f t="shared" si="50"/>
        <v>0</v>
      </c>
      <c r="AM53" s="108">
        <f t="shared" si="51"/>
        <v>0</v>
      </c>
      <c r="AN53" s="108">
        <f t="shared" si="52"/>
        <v>4</v>
      </c>
      <c r="AO53" s="108">
        <f t="shared" si="53"/>
        <v>0</v>
      </c>
      <c r="AP53" s="126">
        <f t="shared" si="54"/>
        <v>0</v>
      </c>
      <c r="AQ53" s="127">
        <f t="shared" si="2"/>
        <v>4</v>
      </c>
      <c r="AR53" s="84" t="str">
        <f t="shared" si="13"/>
        <v>40EPS040</v>
      </c>
      <c r="AS53" s="131" t="s">
        <v>1114</v>
      </c>
      <c r="AT53" s="131">
        <v>40</v>
      </c>
      <c r="AU53" s="131" t="s">
        <v>292</v>
      </c>
      <c r="AV53" s="132">
        <v>2</v>
      </c>
    </row>
    <row r="54" spans="2:48" ht="15" customHeight="1">
      <c r="B54" s="83" t="str">
        <f t="shared" si="36"/>
        <v>284EPS010</v>
      </c>
      <c r="C54" s="83" t="str">
        <f t="shared" si="37"/>
        <v>284EPS044</v>
      </c>
      <c r="D54" s="83" t="str">
        <f t="shared" si="38"/>
        <v>284EPS002</v>
      </c>
      <c r="E54" s="83" t="str">
        <f t="shared" si="39"/>
        <v>284EPS016</v>
      </c>
      <c r="F54" s="83" t="str">
        <f t="shared" si="40"/>
        <v>284EPS023</v>
      </c>
      <c r="G54" s="83" t="str">
        <f t="shared" si="41"/>
        <v>284EPS005</v>
      </c>
      <c r="H54" s="83" t="str">
        <f t="shared" si="42"/>
        <v>284EPS040</v>
      </c>
      <c r="I54" s="83" t="str">
        <f t="shared" si="43"/>
        <v>284EPS017</v>
      </c>
      <c r="J54" s="83" t="str">
        <f t="shared" si="44"/>
        <v>284EAS016</v>
      </c>
      <c r="K54" s="104" t="s">
        <v>407</v>
      </c>
      <c r="L54" s="116" t="s">
        <v>621</v>
      </c>
      <c r="M54" s="106">
        <v>284</v>
      </c>
      <c r="N54" s="107">
        <v>0</v>
      </c>
      <c r="O54" s="108">
        <v>0</v>
      </c>
      <c r="P54" s="108">
        <v>0</v>
      </c>
      <c r="Q54" s="108">
        <v>0</v>
      </c>
      <c r="R54" s="108">
        <v>0</v>
      </c>
      <c r="S54" s="108">
        <v>0</v>
      </c>
      <c r="T54" s="108">
        <v>0</v>
      </c>
      <c r="U54" s="108">
        <v>0</v>
      </c>
      <c r="V54" s="126">
        <v>0</v>
      </c>
      <c r="W54" s="127">
        <v>0</v>
      </c>
      <c r="X54" s="107">
        <v>0</v>
      </c>
      <c r="Y54" s="108">
        <v>0</v>
      </c>
      <c r="Z54" s="108">
        <v>0</v>
      </c>
      <c r="AA54" s="108">
        <v>0</v>
      </c>
      <c r="AB54" s="108">
        <v>0</v>
      </c>
      <c r="AC54" s="108">
        <v>0</v>
      </c>
      <c r="AD54" s="108">
        <v>0</v>
      </c>
      <c r="AE54" s="108">
        <v>0</v>
      </c>
      <c r="AF54" s="126">
        <v>0</v>
      </c>
      <c r="AG54" s="127">
        <v>0</v>
      </c>
      <c r="AH54" s="107">
        <f t="shared" si="46"/>
        <v>0</v>
      </c>
      <c r="AI54" s="108">
        <f t="shared" si="47"/>
        <v>0</v>
      </c>
      <c r="AJ54" s="108">
        <f t="shared" si="48"/>
        <v>0</v>
      </c>
      <c r="AK54" s="108">
        <f t="shared" si="49"/>
        <v>0</v>
      </c>
      <c r="AL54" s="108">
        <f t="shared" si="50"/>
        <v>0</v>
      </c>
      <c r="AM54" s="108">
        <f t="shared" si="51"/>
        <v>0</v>
      </c>
      <c r="AN54" s="108">
        <f t="shared" si="52"/>
        <v>9</v>
      </c>
      <c r="AO54" s="108">
        <f t="shared" si="53"/>
        <v>0</v>
      </c>
      <c r="AP54" s="126">
        <f t="shared" si="54"/>
        <v>0</v>
      </c>
      <c r="AQ54" s="127">
        <f t="shared" si="2"/>
        <v>9</v>
      </c>
      <c r="AR54" s="84" t="str">
        <f t="shared" si="13"/>
        <v>190EPS040</v>
      </c>
      <c r="AS54" s="131" t="s">
        <v>1114</v>
      </c>
      <c r="AT54" s="131">
        <v>190</v>
      </c>
      <c r="AU54" s="131" t="s">
        <v>292</v>
      </c>
      <c r="AV54" s="132">
        <v>9</v>
      </c>
    </row>
    <row r="55" spans="2:48" ht="15" customHeight="1">
      <c r="B55" s="83" t="str">
        <f t="shared" si="36"/>
        <v>306EPS010</v>
      </c>
      <c r="C55" s="83" t="str">
        <f t="shared" si="37"/>
        <v>306EPS044</v>
      </c>
      <c r="D55" s="83" t="str">
        <f t="shared" si="38"/>
        <v>306EPS002</v>
      </c>
      <c r="E55" s="83" t="str">
        <f t="shared" si="39"/>
        <v>306EPS016</v>
      </c>
      <c r="F55" s="83" t="str">
        <f t="shared" si="40"/>
        <v>306EPS023</v>
      </c>
      <c r="G55" s="83" t="str">
        <f t="shared" si="41"/>
        <v>306EPS005</v>
      </c>
      <c r="H55" s="83" t="str">
        <f t="shared" si="42"/>
        <v>306EPS040</v>
      </c>
      <c r="I55" s="83" t="str">
        <f t="shared" si="43"/>
        <v>306EPS017</v>
      </c>
      <c r="J55" s="83" t="str">
        <f t="shared" si="44"/>
        <v>306EAS016</v>
      </c>
      <c r="K55" s="104" t="s">
        <v>408</v>
      </c>
      <c r="L55" s="116" t="s">
        <v>621</v>
      </c>
      <c r="M55" s="106">
        <v>306</v>
      </c>
      <c r="N55" s="107">
        <v>0</v>
      </c>
      <c r="O55" s="108">
        <v>0</v>
      </c>
      <c r="P55" s="108">
        <v>0</v>
      </c>
      <c r="Q55" s="108">
        <v>0</v>
      </c>
      <c r="R55" s="108">
        <v>0</v>
      </c>
      <c r="S55" s="108">
        <v>0</v>
      </c>
      <c r="T55" s="108">
        <v>0</v>
      </c>
      <c r="U55" s="108">
        <v>0</v>
      </c>
      <c r="V55" s="126">
        <v>0</v>
      </c>
      <c r="W55" s="127">
        <v>0</v>
      </c>
      <c r="X55" s="107">
        <v>0</v>
      </c>
      <c r="Y55" s="108">
        <v>0</v>
      </c>
      <c r="Z55" s="108">
        <v>0</v>
      </c>
      <c r="AA55" s="108">
        <v>0</v>
      </c>
      <c r="AB55" s="108">
        <v>0</v>
      </c>
      <c r="AC55" s="108">
        <v>0</v>
      </c>
      <c r="AD55" s="108">
        <v>0</v>
      </c>
      <c r="AE55" s="108">
        <v>0</v>
      </c>
      <c r="AF55" s="126">
        <v>0</v>
      </c>
      <c r="AG55" s="127">
        <v>0</v>
      </c>
      <c r="AH55" s="107">
        <f t="shared" si="46"/>
        <v>0</v>
      </c>
      <c r="AI55" s="108">
        <f t="shared" si="47"/>
        <v>0</v>
      </c>
      <c r="AJ55" s="108">
        <f t="shared" si="48"/>
        <v>0</v>
      </c>
      <c r="AK55" s="108">
        <f t="shared" si="49"/>
        <v>0</v>
      </c>
      <c r="AL55" s="108">
        <f t="shared" si="50"/>
        <v>0</v>
      </c>
      <c r="AM55" s="108">
        <f t="shared" si="51"/>
        <v>0</v>
      </c>
      <c r="AN55" s="108">
        <f t="shared" si="52"/>
        <v>0</v>
      </c>
      <c r="AO55" s="108">
        <f t="shared" si="53"/>
        <v>0</v>
      </c>
      <c r="AP55" s="126">
        <f t="shared" si="54"/>
        <v>0</v>
      </c>
      <c r="AQ55" s="127">
        <f t="shared" si="2"/>
        <v>0</v>
      </c>
      <c r="AR55" s="84" t="str">
        <f t="shared" si="13"/>
        <v>604EPS040</v>
      </c>
      <c r="AS55" s="131" t="s">
        <v>1114</v>
      </c>
      <c r="AT55" s="131">
        <v>604</v>
      </c>
      <c r="AU55" s="131" t="s">
        <v>292</v>
      </c>
      <c r="AV55" s="132">
        <v>17</v>
      </c>
    </row>
    <row r="56" spans="2:48" ht="15" customHeight="1">
      <c r="B56" s="83" t="str">
        <f t="shared" si="36"/>
        <v>347EPS010</v>
      </c>
      <c r="C56" s="83" t="str">
        <f t="shared" si="37"/>
        <v>347EPS044</v>
      </c>
      <c r="D56" s="83" t="str">
        <f t="shared" si="38"/>
        <v>347EPS002</v>
      </c>
      <c r="E56" s="83" t="str">
        <f t="shared" si="39"/>
        <v>347EPS016</v>
      </c>
      <c r="F56" s="83" t="str">
        <f t="shared" si="40"/>
        <v>347EPS023</v>
      </c>
      <c r="G56" s="83" t="str">
        <f t="shared" si="41"/>
        <v>347EPS005</v>
      </c>
      <c r="H56" s="83" t="str">
        <f t="shared" si="42"/>
        <v>347EPS040</v>
      </c>
      <c r="I56" s="83" t="str">
        <f t="shared" si="43"/>
        <v>347EPS017</v>
      </c>
      <c r="J56" s="83" t="str">
        <f t="shared" si="44"/>
        <v>347EAS016</v>
      </c>
      <c r="K56" s="104" t="s">
        <v>415</v>
      </c>
      <c r="L56" s="116" t="s">
        <v>621</v>
      </c>
      <c r="M56" s="106">
        <v>347</v>
      </c>
      <c r="N56" s="107">
        <v>0</v>
      </c>
      <c r="O56" s="108">
        <v>0</v>
      </c>
      <c r="P56" s="108">
        <v>0</v>
      </c>
      <c r="Q56" s="108">
        <v>0</v>
      </c>
      <c r="R56" s="108">
        <v>0</v>
      </c>
      <c r="S56" s="108">
        <v>0</v>
      </c>
      <c r="T56" s="108">
        <v>0</v>
      </c>
      <c r="U56" s="108">
        <v>0</v>
      </c>
      <c r="V56" s="126">
        <v>0</v>
      </c>
      <c r="W56" s="127">
        <v>0</v>
      </c>
      <c r="X56" s="107">
        <v>0</v>
      </c>
      <c r="Y56" s="108">
        <v>0</v>
      </c>
      <c r="Z56" s="108">
        <v>0</v>
      </c>
      <c r="AA56" s="108">
        <v>0</v>
      </c>
      <c r="AB56" s="108">
        <v>0</v>
      </c>
      <c r="AC56" s="108">
        <v>0</v>
      </c>
      <c r="AD56" s="108">
        <v>0</v>
      </c>
      <c r="AE56" s="108">
        <v>0</v>
      </c>
      <c r="AF56" s="126">
        <v>0</v>
      </c>
      <c r="AG56" s="127">
        <v>0</v>
      </c>
      <c r="AH56" s="107">
        <f t="shared" si="46"/>
        <v>0</v>
      </c>
      <c r="AI56" s="108">
        <f t="shared" si="47"/>
        <v>0</v>
      </c>
      <c r="AJ56" s="108">
        <f t="shared" si="48"/>
        <v>0</v>
      </c>
      <c r="AK56" s="108">
        <f t="shared" si="49"/>
        <v>0</v>
      </c>
      <c r="AL56" s="108">
        <f t="shared" si="50"/>
        <v>0</v>
      </c>
      <c r="AM56" s="108">
        <f t="shared" si="51"/>
        <v>0</v>
      </c>
      <c r="AN56" s="108">
        <f t="shared" si="52"/>
        <v>16</v>
      </c>
      <c r="AO56" s="108">
        <f t="shared" si="53"/>
        <v>0</v>
      </c>
      <c r="AP56" s="126">
        <f t="shared" si="54"/>
        <v>0</v>
      </c>
      <c r="AQ56" s="127">
        <f t="shared" si="2"/>
        <v>16</v>
      </c>
      <c r="AR56" s="84" t="str">
        <f t="shared" si="13"/>
        <v>670EPS040</v>
      </c>
      <c r="AS56" s="131" t="s">
        <v>1114</v>
      </c>
      <c r="AT56" s="131">
        <v>670</v>
      </c>
      <c r="AU56" s="131" t="s">
        <v>292</v>
      </c>
      <c r="AV56" s="132">
        <v>10</v>
      </c>
    </row>
    <row r="57" spans="2:48" ht="15" customHeight="1">
      <c r="B57" s="83" t="str">
        <f t="shared" si="36"/>
        <v>411EPS010</v>
      </c>
      <c r="C57" s="83" t="str">
        <f t="shared" si="37"/>
        <v>411EPS044</v>
      </c>
      <c r="D57" s="83" t="str">
        <f t="shared" si="38"/>
        <v>411EPS002</v>
      </c>
      <c r="E57" s="83" t="str">
        <f t="shared" si="39"/>
        <v>411EPS016</v>
      </c>
      <c r="F57" s="83" t="str">
        <f t="shared" si="40"/>
        <v>411EPS023</v>
      </c>
      <c r="G57" s="83" t="str">
        <f t="shared" si="41"/>
        <v>411EPS005</v>
      </c>
      <c r="H57" s="83" t="str">
        <f t="shared" si="42"/>
        <v>411EPS040</v>
      </c>
      <c r="I57" s="83" t="str">
        <f t="shared" si="43"/>
        <v>411EPS017</v>
      </c>
      <c r="J57" s="83" t="str">
        <f t="shared" si="44"/>
        <v>411EAS016</v>
      </c>
      <c r="K57" s="104" t="s">
        <v>425</v>
      </c>
      <c r="L57" s="116" t="s">
        <v>621</v>
      </c>
      <c r="M57" s="106">
        <v>411</v>
      </c>
      <c r="N57" s="107">
        <v>0</v>
      </c>
      <c r="O57" s="108">
        <v>0</v>
      </c>
      <c r="P57" s="108">
        <v>0</v>
      </c>
      <c r="Q57" s="108">
        <v>0</v>
      </c>
      <c r="R57" s="108">
        <v>0</v>
      </c>
      <c r="S57" s="108">
        <v>0</v>
      </c>
      <c r="T57" s="108">
        <v>0</v>
      </c>
      <c r="U57" s="108">
        <v>0</v>
      </c>
      <c r="V57" s="126">
        <v>0</v>
      </c>
      <c r="W57" s="127">
        <v>0</v>
      </c>
      <c r="X57" s="107">
        <v>0</v>
      </c>
      <c r="Y57" s="108">
        <v>0</v>
      </c>
      <c r="Z57" s="108">
        <v>0</v>
      </c>
      <c r="AA57" s="108">
        <v>0</v>
      </c>
      <c r="AB57" s="108">
        <v>0</v>
      </c>
      <c r="AC57" s="108">
        <v>0</v>
      </c>
      <c r="AD57" s="108">
        <v>0</v>
      </c>
      <c r="AE57" s="108">
        <v>0</v>
      </c>
      <c r="AF57" s="126">
        <v>0</v>
      </c>
      <c r="AG57" s="127">
        <v>0</v>
      </c>
      <c r="AH57" s="107">
        <f t="shared" si="46"/>
        <v>0</v>
      </c>
      <c r="AI57" s="108">
        <f t="shared" si="47"/>
        <v>0</v>
      </c>
      <c r="AJ57" s="108">
        <f t="shared" si="48"/>
        <v>0</v>
      </c>
      <c r="AK57" s="108">
        <f t="shared" si="49"/>
        <v>0</v>
      </c>
      <c r="AL57" s="108">
        <f t="shared" si="50"/>
        <v>0</v>
      </c>
      <c r="AM57" s="108">
        <f t="shared" si="51"/>
        <v>0</v>
      </c>
      <c r="AN57" s="108">
        <f t="shared" si="52"/>
        <v>0</v>
      </c>
      <c r="AO57" s="108">
        <f t="shared" si="53"/>
        <v>0</v>
      </c>
      <c r="AP57" s="126">
        <f t="shared" si="54"/>
        <v>0</v>
      </c>
      <c r="AQ57" s="127">
        <f t="shared" si="2"/>
        <v>0</v>
      </c>
      <c r="AR57" s="84" t="str">
        <f t="shared" si="13"/>
        <v>690EPS040</v>
      </c>
      <c r="AS57" s="131" t="s">
        <v>1114</v>
      </c>
      <c r="AT57" s="131">
        <v>690</v>
      </c>
      <c r="AU57" s="131" t="s">
        <v>292</v>
      </c>
      <c r="AV57" s="132">
        <v>4</v>
      </c>
    </row>
    <row r="58" spans="2:48" ht="15" customHeight="1">
      <c r="B58" s="83" t="str">
        <f t="shared" si="36"/>
        <v>501EPS010</v>
      </c>
      <c r="C58" s="83" t="str">
        <f t="shared" si="37"/>
        <v>501EPS044</v>
      </c>
      <c r="D58" s="83" t="str">
        <f t="shared" si="38"/>
        <v>501EPS002</v>
      </c>
      <c r="E58" s="83" t="str">
        <f t="shared" si="39"/>
        <v>501EPS016</v>
      </c>
      <c r="F58" s="83" t="str">
        <f t="shared" si="40"/>
        <v>501EPS023</v>
      </c>
      <c r="G58" s="83" t="str">
        <f t="shared" si="41"/>
        <v>501EPS005</v>
      </c>
      <c r="H58" s="83" t="str">
        <f t="shared" si="42"/>
        <v>501EPS040</v>
      </c>
      <c r="I58" s="83" t="str">
        <f t="shared" si="43"/>
        <v>501EPS017</v>
      </c>
      <c r="J58" s="83" t="str">
        <f t="shared" si="44"/>
        <v>501EAS016</v>
      </c>
      <c r="K58" s="104" t="s">
        <v>434</v>
      </c>
      <c r="L58" s="116" t="s">
        <v>621</v>
      </c>
      <c r="M58" s="106">
        <v>501</v>
      </c>
      <c r="N58" s="107">
        <v>0</v>
      </c>
      <c r="O58" s="108">
        <v>0</v>
      </c>
      <c r="P58" s="108">
        <v>0</v>
      </c>
      <c r="Q58" s="108">
        <v>0</v>
      </c>
      <c r="R58" s="108">
        <v>0</v>
      </c>
      <c r="S58" s="108">
        <v>0</v>
      </c>
      <c r="T58" s="108">
        <v>0</v>
      </c>
      <c r="U58" s="108">
        <v>0</v>
      </c>
      <c r="V58" s="126">
        <v>0</v>
      </c>
      <c r="W58" s="127">
        <v>0</v>
      </c>
      <c r="X58" s="107">
        <v>0</v>
      </c>
      <c r="Y58" s="108">
        <v>0</v>
      </c>
      <c r="Z58" s="108">
        <v>0</v>
      </c>
      <c r="AA58" s="108">
        <v>0</v>
      </c>
      <c r="AB58" s="108">
        <v>0</v>
      </c>
      <c r="AC58" s="108">
        <v>0</v>
      </c>
      <c r="AD58" s="108">
        <v>0</v>
      </c>
      <c r="AE58" s="108">
        <v>0</v>
      </c>
      <c r="AF58" s="126">
        <v>0</v>
      </c>
      <c r="AG58" s="127">
        <v>0</v>
      </c>
      <c r="AH58" s="107">
        <f t="shared" si="46"/>
        <v>0</v>
      </c>
      <c r="AI58" s="108">
        <f t="shared" si="47"/>
        <v>0</v>
      </c>
      <c r="AJ58" s="108">
        <f t="shared" si="48"/>
        <v>0</v>
      </c>
      <c r="AK58" s="108">
        <f t="shared" si="49"/>
        <v>0</v>
      </c>
      <c r="AL58" s="108">
        <f t="shared" si="50"/>
        <v>0</v>
      </c>
      <c r="AM58" s="108">
        <f t="shared" si="51"/>
        <v>0</v>
      </c>
      <c r="AN58" s="108">
        <f t="shared" si="52"/>
        <v>1</v>
      </c>
      <c r="AO58" s="108">
        <f t="shared" si="53"/>
        <v>0</v>
      </c>
      <c r="AP58" s="126">
        <f t="shared" si="54"/>
        <v>0</v>
      </c>
      <c r="AQ58" s="127">
        <f t="shared" si="2"/>
        <v>1</v>
      </c>
      <c r="AR58" s="84" t="str">
        <f t="shared" si="13"/>
        <v>736EPS040</v>
      </c>
      <c r="AS58" s="131" t="s">
        <v>1114</v>
      </c>
      <c r="AT58" s="131">
        <v>736</v>
      </c>
      <c r="AU58" s="131" t="s">
        <v>292</v>
      </c>
      <c r="AV58" s="132">
        <v>12</v>
      </c>
    </row>
    <row r="59" spans="2:48" ht="15" customHeight="1">
      <c r="B59" s="83" t="str">
        <f t="shared" si="36"/>
        <v>543EPS010</v>
      </c>
      <c r="C59" s="83" t="str">
        <f t="shared" si="37"/>
        <v>543EPS044</v>
      </c>
      <c r="D59" s="83" t="str">
        <f t="shared" si="38"/>
        <v>543EPS002</v>
      </c>
      <c r="E59" s="83" t="str">
        <f t="shared" si="39"/>
        <v>543EPS016</v>
      </c>
      <c r="F59" s="83" t="str">
        <f t="shared" si="40"/>
        <v>543EPS023</v>
      </c>
      <c r="G59" s="83" t="str">
        <f t="shared" si="41"/>
        <v>543EPS005</v>
      </c>
      <c r="H59" s="83" t="str">
        <f t="shared" si="42"/>
        <v>543EPS040</v>
      </c>
      <c r="I59" s="83" t="str">
        <f t="shared" si="43"/>
        <v>543EPS017</v>
      </c>
      <c r="J59" s="83" t="str">
        <f t="shared" si="44"/>
        <v>543EAS016</v>
      </c>
      <c r="K59" s="104" t="s">
        <v>436</v>
      </c>
      <c r="L59" s="116" t="s">
        <v>621</v>
      </c>
      <c r="M59" s="106">
        <v>543</v>
      </c>
      <c r="N59" s="107">
        <v>0</v>
      </c>
      <c r="O59" s="108">
        <v>0</v>
      </c>
      <c r="P59" s="108">
        <v>0</v>
      </c>
      <c r="Q59" s="108">
        <v>0</v>
      </c>
      <c r="R59" s="108">
        <v>0</v>
      </c>
      <c r="S59" s="108">
        <v>0</v>
      </c>
      <c r="T59" s="108">
        <v>0</v>
      </c>
      <c r="U59" s="108">
        <v>0</v>
      </c>
      <c r="V59" s="126">
        <v>0</v>
      </c>
      <c r="W59" s="127">
        <v>0</v>
      </c>
      <c r="X59" s="107">
        <v>0</v>
      </c>
      <c r="Y59" s="108">
        <v>0</v>
      </c>
      <c r="Z59" s="108">
        <v>0</v>
      </c>
      <c r="AA59" s="108">
        <v>0</v>
      </c>
      <c r="AB59" s="108">
        <v>1</v>
      </c>
      <c r="AC59" s="108">
        <v>0</v>
      </c>
      <c r="AD59" s="108">
        <v>0</v>
      </c>
      <c r="AE59" s="108">
        <v>0</v>
      </c>
      <c r="AF59" s="126">
        <v>0</v>
      </c>
      <c r="AG59" s="127">
        <v>1</v>
      </c>
      <c r="AH59" s="107">
        <f t="shared" si="46"/>
        <v>0</v>
      </c>
      <c r="AI59" s="108">
        <f t="shared" si="47"/>
        <v>0</v>
      </c>
      <c r="AJ59" s="108">
        <f t="shared" si="48"/>
        <v>0</v>
      </c>
      <c r="AK59" s="108">
        <f t="shared" si="49"/>
        <v>0</v>
      </c>
      <c r="AL59" s="108">
        <f t="shared" si="50"/>
        <v>0</v>
      </c>
      <c r="AM59" s="108">
        <f t="shared" si="51"/>
        <v>0</v>
      </c>
      <c r="AN59" s="108">
        <f t="shared" si="52"/>
        <v>0</v>
      </c>
      <c r="AO59" s="108">
        <f t="shared" si="53"/>
        <v>0</v>
      </c>
      <c r="AP59" s="126">
        <f t="shared" si="54"/>
        <v>0</v>
      </c>
      <c r="AQ59" s="127">
        <f t="shared" si="2"/>
        <v>0</v>
      </c>
      <c r="AR59" s="84" t="str">
        <f t="shared" si="13"/>
        <v>858EPS040</v>
      </c>
      <c r="AS59" s="131" t="s">
        <v>1114</v>
      </c>
      <c r="AT59" s="131">
        <v>858</v>
      </c>
      <c r="AU59" s="131" t="s">
        <v>292</v>
      </c>
      <c r="AV59" s="132">
        <v>15</v>
      </c>
    </row>
    <row r="60" spans="2:48" ht="15" customHeight="1">
      <c r="B60" s="83" t="str">
        <f t="shared" si="36"/>
        <v>628EPS010</v>
      </c>
      <c r="C60" s="83" t="str">
        <f t="shared" si="37"/>
        <v>628EPS044</v>
      </c>
      <c r="D60" s="83" t="str">
        <f t="shared" si="38"/>
        <v>628EPS002</v>
      </c>
      <c r="E60" s="83" t="str">
        <f t="shared" si="39"/>
        <v>628EPS016</v>
      </c>
      <c r="F60" s="83" t="str">
        <f t="shared" si="40"/>
        <v>628EPS023</v>
      </c>
      <c r="G60" s="83" t="str">
        <f t="shared" si="41"/>
        <v>628EPS005</v>
      </c>
      <c r="H60" s="83" t="str">
        <f t="shared" si="42"/>
        <v>628EPS040</v>
      </c>
      <c r="I60" s="83" t="str">
        <f t="shared" si="43"/>
        <v>628EPS017</v>
      </c>
      <c r="J60" s="83" t="str">
        <f t="shared" si="44"/>
        <v>628EAS016</v>
      </c>
      <c r="K60" s="104" t="s">
        <v>444</v>
      </c>
      <c r="L60" s="116" t="s">
        <v>621</v>
      </c>
      <c r="M60" s="106">
        <v>628</v>
      </c>
      <c r="N60" s="107">
        <v>0</v>
      </c>
      <c r="O60" s="108">
        <v>0</v>
      </c>
      <c r="P60" s="108">
        <v>0</v>
      </c>
      <c r="Q60" s="108">
        <v>0</v>
      </c>
      <c r="R60" s="108">
        <v>0</v>
      </c>
      <c r="S60" s="108">
        <v>0</v>
      </c>
      <c r="T60" s="108">
        <v>0</v>
      </c>
      <c r="U60" s="108">
        <v>0</v>
      </c>
      <c r="V60" s="126">
        <v>0</v>
      </c>
      <c r="W60" s="127">
        <v>0</v>
      </c>
      <c r="X60" s="107">
        <v>0</v>
      </c>
      <c r="Y60" s="108">
        <v>0</v>
      </c>
      <c r="Z60" s="108">
        <v>0</v>
      </c>
      <c r="AA60" s="108">
        <v>0</v>
      </c>
      <c r="AB60" s="108">
        <v>0</v>
      </c>
      <c r="AC60" s="108">
        <v>0</v>
      </c>
      <c r="AD60" s="108">
        <v>0</v>
      </c>
      <c r="AE60" s="108">
        <v>0</v>
      </c>
      <c r="AF60" s="126">
        <v>0</v>
      </c>
      <c r="AG60" s="127">
        <v>0</v>
      </c>
      <c r="AH60" s="107">
        <f t="shared" si="46"/>
        <v>0</v>
      </c>
      <c r="AI60" s="108">
        <f t="shared" si="47"/>
        <v>0</v>
      </c>
      <c r="AJ60" s="108">
        <f t="shared" si="48"/>
        <v>0</v>
      </c>
      <c r="AK60" s="108">
        <f t="shared" si="49"/>
        <v>0</v>
      </c>
      <c r="AL60" s="108">
        <f t="shared" si="50"/>
        <v>0</v>
      </c>
      <c r="AM60" s="108">
        <f t="shared" si="51"/>
        <v>0</v>
      </c>
      <c r="AN60" s="108">
        <f t="shared" si="52"/>
        <v>3</v>
      </c>
      <c r="AO60" s="108">
        <f t="shared" si="53"/>
        <v>0</v>
      </c>
      <c r="AP60" s="126">
        <f t="shared" si="54"/>
        <v>0</v>
      </c>
      <c r="AQ60" s="127">
        <f t="shared" si="2"/>
        <v>3</v>
      </c>
      <c r="AR60" s="84" t="str">
        <f t="shared" si="13"/>
        <v>885EPS040</v>
      </c>
      <c r="AS60" s="131" t="s">
        <v>1114</v>
      </c>
      <c r="AT60" s="131">
        <v>885</v>
      </c>
      <c r="AU60" s="131" t="s">
        <v>292</v>
      </c>
      <c r="AV60" s="132">
        <v>5</v>
      </c>
    </row>
    <row r="61" spans="2:48" ht="15" customHeight="1">
      <c r="B61" s="83" t="str">
        <f t="shared" si="36"/>
        <v>656EPS010</v>
      </c>
      <c r="C61" s="83" t="str">
        <f t="shared" si="37"/>
        <v>656EPS044</v>
      </c>
      <c r="D61" s="83" t="str">
        <f t="shared" si="38"/>
        <v>656EPS002</v>
      </c>
      <c r="E61" s="83" t="str">
        <f t="shared" si="39"/>
        <v>656EPS016</v>
      </c>
      <c r="F61" s="83" t="str">
        <f t="shared" si="40"/>
        <v>656EPS023</v>
      </c>
      <c r="G61" s="83" t="str">
        <f t="shared" si="41"/>
        <v>656EPS005</v>
      </c>
      <c r="H61" s="83" t="str">
        <f t="shared" si="42"/>
        <v>656EPS040</v>
      </c>
      <c r="I61" s="83" t="str">
        <f t="shared" si="43"/>
        <v>656EPS017</v>
      </c>
      <c r="J61" s="83" t="str">
        <f t="shared" si="44"/>
        <v>656EAS016</v>
      </c>
      <c r="K61" s="115" t="s">
        <v>580</v>
      </c>
      <c r="L61" s="116" t="s">
        <v>621</v>
      </c>
      <c r="M61" s="106">
        <v>656</v>
      </c>
      <c r="N61" s="107">
        <v>0</v>
      </c>
      <c r="O61" s="108">
        <v>0</v>
      </c>
      <c r="P61" s="108">
        <v>0</v>
      </c>
      <c r="Q61" s="108">
        <v>8</v>
      </c>
      <c r="R61" s="108">
        <v>0</v>
      </c>
      <c r="S61" s="108">
        <v>0</v>
      </c>
      <c r="T61" s="108">
        <v>1</v>
      </c>
      <c r="U61" s="108">
        <v>0</v>
      </c>
      <c r="V61" s="126">
        <v>0</v>
      </c>
      <c r="W61" s="127">
        <v>9</v>
      </c>
      <c r="X61" s="107">
        <v>0</v>
      </c>
      <c r="Y61" s="108">
        <v>0</v>
      </c>
      <c r="Z61" s="108">
        <v>0</v>
      </c>
      <c r="AA61" s="108">
        <v>0</v>
      </c>
      <c r="AB61" s="108">
        <v>0</v>
      </c>
      <c r="AC61" s="108">
        <v>0</v>
      </c>
      <c r="AD61" s="108">
        <v>0</v>
      </c>
      <c r="AE61" s="108">
        <v>0</v>
      </c>
      <c r="AF61" s="126">
        <v>0</v>
      </c>
      <c r="AG61" s="127">
        <v>0</v>
      </c>
      <c r="AH61" s="107">
        <f t="shared" si="46"/>
        <v>0</v>
      </c>
      <c r="AI61" s="108">
        <f t="shared" si="47"/>
        <v>0</v>
      </c>
      <c r="AJ61" s="108">
        <f t="shared" si="48"/>
        <v>0</v>
      </c>
      <c r="AK61" s="108">
        <f t="shared" si="49"/>
        <v>0</v>
      </c>
      <c r="AL61" s="108">
        <f t="shared" si="50"/>
        <v>0</v>
      </c>
      <c r="AM61" s="108">
        <f t="shared" si="51"/>
        <v>0</v>
      </c>
      <c r="AN61" s="108">
        <f t="shared" si="52"/>
        <v>10</v>
      </c>
      <c r="AO61" s="108">
        <f t="shared" si="53"/>
        <v>0</v>
      </c>
      <c r="AP61" s="126">
        <f t="shared" si="54"/>
        <v>0</v>
      </c>
      <c r="AQ61" s="127">
        <f t="shared" si="2"/>
        <v>10</v>
      </c>
      <c r="AR61" s="84" t="str">
        <f t="shared" si="13"/>
        <v>890EPS040</v>
      </c>
      <c r="AS61" s="131" t="s">
        <v>1114</v>
      </c>
      <c r="AT61" s="131">
        <v>890</v>
      </c>
      <c r="AU61" s="131" t="s">
        <v>292</v>
      </c>
      <c r="AV61" s="132">
        <v>14</v>
      </c>
    </row>
    <row r="62" spans="2:48" ht="15" customHeight="1">
      <c r="B62" s="83" t="str">
        <f t="shared" si="36"/>
        <v>761EPS010</v>
      </c>
      <c r="C62" s="83" t="str">
        <f t="shared" si="37"/>
        <v>761EPS044</v>
      </c>
      <c r="D62" s="83" t="str">
        <f t="shared" si="38"/>
        <v>761EPS002</v>
      </c>
      <c r="E62" s="83" t="str">
        <f t="shared" si="39"/>
        <v>761EPS016</v>
      </c>
      <c r="F62" s="83" t="str">
        <f t="shared" si="40"/>
        <v>761EPS023</v>
      </c>
      <c r="G62" s="83" t="str">
        <f t="shared" si="41"/>
        <v>761EPS005</v>
      </c>
      <c r="H62" s="83" t="str">
        <f t="shared" si="42"/>
        <v>761EPS040</v>
      </c>
      <c r="I62" s="83" t="str">
        <f t="shared" si="43"/>
        <v>761EPS017</v>
      </c>
      <c r="J62" s="83" t="str">
        <f t="shared" si="44"/>
        <v>761EAS016</v>
      </c>
      <c r="K62" s="104" t="s">
        <v>581</v>
      </c>
      <c r="L62" s="116" t="s">
        <v>621</v>
      </c>
      <c r="M62" s="106">
        <v>761</v>
      </c>
      <c r="N62" s="107">
        <v>0</v>
      </c>
      <c r="O62" s="108">
        <v>0</v>
      </c>
      <c r="P62" s="108">
        <v>0</v>
      </c>
      <c r="Q62" s="108">
        <v>11</v>
      </c>
      <c r="R62" s="108">
        <v>0</v>
      </c>
      <c r="S62" s="108">
        <v>0</v>
      </c>
      <c r="T62" s="108">
        <v>0</v>
      </c>
      <c r="U62" s="108">
        <v>0</v>
      </c>
      <c r="V62" s="126">
        <v>0</v>
      </c>
      <c r="W62" s="127">
        <v>11</v>
      </c>
      <c r="X62" s="107">
        <v>0</v>
      </c>
      <c r="Y62" s="108">
        <v>0</v>
      </c>
      <c r="Z62" s="108">
        <v>0</v>
      </c>
      <c r="AA62" s="108">
        <v>0</v>
      </c>
      <c r="AB62" s="108">
        <v>0</v>
      </c>
      <c r="AC62" s="108">
        <v>0</v>
      </c>
      <c r="AD62" s="108">
        <v>0</v>
      </c>
      <c r="AE62" s="108">
        <v>0</v>
      </c>
      <c r="AF62" s="126">
        <v>0</v>
      </c>
      <c r="AG62" s="127">
        <v>0</v>
      </c>
      <c r="AH62" s="107">
        <f t="shared" si="46"/>
        <v>0</v>
      </c>
      <c r="AI62" s="108">
        <f t="shared" si="47"/>
        <v>0</v>
      </c>
      <c r="AJ62" s="108">
        <f t="shared" si="48"/>
        <v>0</v>
      </c>
      <c r="AK62" s="108">
        <f t="shared" si="49"/>
        <v>0</v>
      </c>
      <c r="AL62" s="108">
        <f t="shared" si="50"/>
        <v>0</v>
      </c>
      <c r="AM62" s="108">
        <f t="shared" si="51"/>
        <v>0</v>
      </c>
      <c r="AN62" s="108">
        <f t="shared" si="52"/>
        <v>9</v>
      </c>
      <c r="AO62" s="108">
        <f t="shared" si="53"/>
        <v>0</v>
      </c>
      <c r="AP62" s="126">
        <f t="shared" si="54"/>
        <v>0</v>
      </c>
      <c r="AQ62" s="127">
        <f t="shared" si="2"/>
        <v>9</v>
      </c>
      <c r="AR62" s="84" t="str">
        <f t="shared" si="13"/>
        <v>4EPS040</v>
      </c>
      <c r="AS62" s="131" t="s">
        <v>1115</v>
      </c>
      <c r="AT62" s="131">
        <v>4</v>
      </c>
      <c r="AU62" s="131" t="s">
        <v>292</v>
      </c>
      <c r="AV62" s="132">
        <v>2</v>
      </c>
    </row>
    <row r="63" spans="2:48" ht="15" customHeight="1">
      <c r="B63" s="83" t="str">
        <f t="shared" si="36"/>
        <v>842EPS010</v>
      </c>
      <c r="C63" s="83" t="str">
        <f t="shared" si="37"/>
        <v>842EPS044</v>
      </c>
      <c r="D63" s="83" t="str">
        <f t="shared" si="38"/>
        <v>842EPS002</v>
      </c>
      <c r="E63" s="83" t="str">
        <f t="shared" si="39"/>
        <v>842EPS016</v>
      </c>
      <c r="F63" s="83" t="str">
        <f t="shared" si="40"/>
        <v>842EPS023</v>
      </c>
      <c r="G63" s="83" t="str">
        <f t="shared" si="41"/>
        <v>842EPS005</v>
      </c>
      <c r="H63" s="83" t="str">
        <f t="shared" si="42"/>
        <v>842EPS040</v>
      </c>
      <c r="I63" s="83" t="str">
        <f t="shared" si="43"/>
        <v>842EPS017</v>
      </c>
      <c r="J63" s="83" t="str">
        <f t="shared" si="44"/>
        <v>842EAS016</v>
      </c>
      <c r="K63" s="104" t="s">
        <v>472</v>
      </c>
      <c r="L63" s="116" t="s">
        <v>621</v>
      </c>
      <c r="M63" s="106">
        <v>842</v>
      </c>
      <c r="N63" s="107">
        <v>0</v>
      </c>
      <c r="O63" s="108">
        <v>0</v>
      </c>
      <c r="P63" s="108">
        <v>0</v>
      </c>
      <c r="Q63" s="108">
        <v>0</v>
      </c>
      <c r="R63" s="108">
        <v>0</v>
      </c>
      <c r="S63" s="108">
        <v>0</v>
      </c>
      <c r="T63" s="108">
        <v>0</v>
      </c>
      <c r="U63" s="108">
        <v>0</v>
      </c>
      <c r="V63" s="126">
        <v>0</v>
      </c>
      <c r="W63" s="127">
        <v>0</v>
      </c>
      <c r="X63" s="107">
        <v>0</v>
      </c>
      <c r="Y63" s="108">
        <v>0</v>
      </c>
      <c r="Z63" s="108">
        <v>0</v>
      </c>
      <c r="AA63" s="108">
        <v>0</v>
      </c>
      <c r="AB63" s="108">
        <v>0</v>
      </c>
      <c r="AC63" s="108">
        <v>0</v>
      </c>
      <c r="AD63" s="108">
        <v>0</v>
      </c>
      <c r="AE63" s="108">
        <v>0</v>
      </c>
      <c r="AF63" s="126">
        <v>0</v>
      </c>
      <c r="AG63" s="127">
        <v>0</v>
      </c>
      <c r="AH63" s="107">
        <f t="shared" si="46"/>
        <v>0</v>
      </c>
      <c r="AI63" s="108">
        <f t="shared" si="47"/>
        <v>0</v>
      </c>
      <c r="AJ63" s="108">
        <f t="shared" si="48"/>
        <v>0</v>
      </c>
      <c r="AK63" s="108">
        <f t="shared" si="49"/>
        <v>0</v>
      </c>
      <c r="AL63" s="108">
        <f t="shared" si="50"/>
        <v>0</v>
      </c>
      <c r="AM63" s="108">
        <f t="shared" si="51"/>
        <v>0</v>
      </c>
      <c r="AN63" s="108">
        <f t="shared" si="52"/>
        <v>0</v>
      </c>
      <c r="AO63" s="108">
        <f t="shared" si="53"/>
        <v>0</v>
      </c>
      <c r="AP63" s="126">
        <f t="shared" si="54"/>
        <v>0</v>
      </c>
      <c r="AQ63" s="127">
        <f t="shared" si="2"/>
        <v>0</v>
      </c>
      <c r="AR63" s="84" t="str">
        <f t="shared" si="13"/>
        <v>42EPS040</v>
      </c>
      <c r="AS63" s="131" t="s">
        <v>1115</v>
      </c>
      <c r="AT63" s="131">
        <v>42</v>
      </c>
      <c r="AU63" s="131" t="s">
        <v>292</v>
      </c>
      <c r="AV63" s="132">
        <v>31</v>
      </c>
    </row>
    <row r="64" spans="2:48" ht="15" customHeight="1">
      <c r="B64" s="83" t="str">
        <f t="shared" si="36"/>
        <v>EPS010</v>
      </c>
      <c r="C64" s="83" t="str">
        <f t="shared" si="37"/>
        <v>EPS044</v>
      </c>
      <c r="D64" s="83" t="str">
        <f t="shared" si="38"/>
        <v>EPS002</v>
      </c>
      <c r="E64" s="83" t="str">
        <f t="shared" si="39"/>
        <v>EPS016</v>
      </c>
      <c r="F64" s="83" t="str">
        <f t="shared" si="40"/>
        <v>EPS023</v>
      </c>
      <c r="G64" s="83" t="str">
        <f t="shared" si="41"/>
        <v>EPS005</v>
      </c>
      <c r="H64" s="83" t="str">
        <f t="shared" si="42"/>
        <v>EPS040</v>
      </c>
      <c r="I64" s="83" t="str">
        <f t="shared" si="43"/>
        <v>EPS017</v>
      </c>
      <c r="J64" s="83" t="str">
        <f t="shared" si="44"/>
        <v>EAS016</v>
      </c>
      <c r="K64" s="110" t="s">
        <v>1116</v>
      </c>
      <c r="L64" s="111"/>
      <c r="M64" s="112"/>
      <c r="N64" s="113">
        <v>745</v>
      </c>
      <c r="O64" s="114">
        <v>0</v>
      </c>
      <c r="P64" s="114">
        <v>29</v>
      </c>
      <c r="Q64" s="114">
        <v>189</v>
      </c>
      <c r="R64" s="114">
        <v>0</v>
      </c>
      <c r="S64" s="114">
        <v>0</v>
      </c>
      <c r="T64" s="114">
        <v>1</v>
      </c>
      <c r="U64" s="114">
        <v>0</v>
      </c>
      <c r="V64" s="128">
        <v>0</v>
      </c>
      <c r="W64" s="125">
        <v>964</v>
      </c>
      <c r="X64" s="113">
        <v>71</v>
      </c>
      <c r="Y64" s="114">
        <v>0</v>
      </c>
      <c r="Z64" s="114">
        <v>40</v>
      </c>
      <c r="AA64" s="114">
        <v>17</v>
      </c>
      <c r="AB64" s="114">
        <v>0</v>
      </c>
      <c r="AC64" s="114">
        <v>0</v>
      </c>
      <c r="AD64" s="114">
        <v>0</v>
      </c>
      <c r="AE64" s="114">
        <v>0</v>
      </c>
      <c r="AF64" s="128">
        <v>0</v>
      </c>
      <c r="AG64" s="125">
        <v>128</v>
      </c>
      <c r="AH64" s="113">
        <f t="shared" ref="AH64:AP64" si="55">SUM(AH65:AH81)</f>
        <v>132</v>
      </c>
      <c r="AI64" s="114">
        <f t="shared" si="55"/>
        <v>0</v>
      </c>
      <c r="AJ64" s="114">
        <f t="shared" si="55"/>
        <v>44</v>
      </c>
      <c r="AK64" s="114">
        <f t="shared" si="55"/>
        <v>123</v>
      </c>
      <c r="AL64" s="114">
        <f t="shared" si="55"/>
        <v>0</v>
      </c>
      <c r="AM64" s="114">
        <f t="shared" si="55"/>
        <v>0</v>
      </c>
      <c r="AN64" s="114">
        <f t="shared" si="55"/>
        <v>153</v>
      </c>
      <c r="AO64" s="114">
        <f t="shared" si="55"/>
        <v>0</v>
      </c>
      <c r="AP64" s="128">
        <f t="shared" si="55"/>
        <v>0</v>
      </c>
      <c r="AQ64" s="125">
        <f t="shared" si="2"/>
        <v>452</v>
      </c>
      <c r="AR64" s="84" t="str">
        <f t="shared" si="13"/>
        <v>44EPS040</v>
      </c>
      <c r="AS64" s="131" t="s">
        <v>1115</v>
      </c>
      <c r="AT64" s="131">
        <v>44</v>
      </c>
      <c r="AU64" s="131" t="s">
        <v>292</v>
      </c>
      <c r="AV64" s="132">
        <v>8</v>
      </c>
    </row>
    <row r="65" spans="2:48" ht="15" customHeight="1">
      <c r="B65" s="83" t="str">
        <f t="shared" si="36"/>
        <v>38EPS010</v>
      </c>
      <c r="C65" s="83" t="str">
        <f t="shared" si="37"/>
        <v>38EPS044</v>
      </c>
      <c r="D65" s="83" t="str">
        <f t="shared" si="38"/>
        <v>38EPS002</v>
      </c>
      <c r="E65" s="83" t="str">
        <f t="shared" si="39"/>
        <v>38EPS016</v>
      </c>
      <c r="F65" s="83" t="str">
        <f t="shared" si="40"/>
        <v>38EPS023</v>
      </c>
      <c r="G65" s="83" t="str">
        <f t="shared" si="41"/>
        <v>38EPS005</v>
      </c>
      <c r="H65" s="83" t="str">
        <f t="shared" si="42"/>
        <v>38EPS040</v>
      </c>
      <c r="I65" s="83" t="str">
        <f t="shared" si="43"/>
        <v>38EPS017</v>
      </c>
      <c r="J65" s="83" t="str">
        <f t="shared" si="44"/>
        <v>38EAS016</v>
      </c>
      <c r="K65" s="104" t="s">
        <v>367</v>
      </c>
      <c r="L65" s="116" t="s">
        <v>629</v>
      </c>
      <c r="M65" s="106">
        <v>38</v>
      </c>
      <c r="N65" s="107">
        <v>0</v>
      </c>
      <c r="O65" s="108">
        <v>0</v>
      </c>
      <c r="P65" s="108">
        <v>0</v>
      </c>
      <c r="Q65" s="108">
        <v>0</v>
      </c>
      <c r="R65" s="108">
        <v>0</v>
      </c>
      <c r="S65" s="108">
        <v>0</v>
      </c>
      <c r="T65" s="108">
        <v>0</v>
      </c>
      <c r="U65" s="108">
        <v>0</v>
      </c>
      <c r="V65" s="126">
        <v>0</v>
      </c>
      <c r="W65" s="127">
        <v>0</v>
      </c>
      <c r="X65" s="107">
        <v>0</v>
      </c>
      <c r="Y65" s="108">
        <v>0</v>
      </c>
      <c r="Z65" s="108">
        <v>0</v>
      </c>
      <c r="AA65" s="108">
        <v>0</v>
      </c>
      <c r="AB65" s="108">
        <v>0</v>
      </c>
      <c r="AC65" s="108">
        <v>0</v>
      </c>
      <c r="AD65" s="108">
        <v>0</v>
      </c>
      <c r="AE65" s="108">
        <v>0</v>
      </c>
      <c r="AF65" s="126">
        <v>0</v>
      </c>
      <c r="AG65" s="127">
        <v>0</v>
      </c>
      <c r="AH65" s="107">
        <f t="shared" ref="AH65:AH81" si="56">IFERROR(VLOOKUP(B65,$AR$8:$AV$928,5,0),0)</f>
        <v>0</v>
      </c>
      <c r="AI65" s="108">
        <f t="shared" ref="AI65:AI81" si="57">IFERROR(VLOOKUP(C65,$AR$8:$AV$928,5,0),0)</f>
        <v>0</v>
      </c>
      <c r="AJ65" s="108">
        <f t="shared" ref="AJ65:AJ81" si="58">IFERROR(VLOOKUP(D65,$AR$8:$AV$928,5,0),0)</f>
        <v>0</v>
      </c>
      <c r="AK65" s="108">
        <f t="shared" ref="AK65:AK81" si="59">IFERROR(VLOOKUP(E65,$AR$8:$AV$928,5,0),0)</f>
        <v>0</v>
      </c>
      <c r="AL65" s="108">
        <f t="shared" ref="AL65:AL81" si="60">IFERROR(VLOOKUP(F65,$AR$8:$AV$928,5,0),0)</f>
        <v>0</v>
      </c>
      <c r="AM65" s="108">
        <f t="shared" ref="AM65:AM81" si="61">IFERROR(VLOOKUP(G65,$AR$8:$AV$928,5,0),0)</f>
        <v>0</v>
      </c>
      <c r="AN65" s="108">
        <f t="shared" ref="AN65:AN81" si="62">IFERROR(VLOOKUP(H65,$AR$8:$AV$928,5,0),0)</f>
        <v>0</v>
      </c>
      <c r="AO65" s="108">
        <f t="shared" ref="AO65:AO81" si="63">IFERROR(VLOOKUP(I65,$AR$8:$AV$928,5,0),0)</f>
        <v>0</v>
      </c>
      <c r="AP65" s="126">
        <f t="shared" ref="AP65:AP81" si="64">IFERROR(VLOOKUP(J65,$AR$8:$AV$928,5,0),0)</f>
        <v>0</v>
      </c>
      <c r="AQ65" s="127">
        <f t="shared" si="2"/>
        <v>0</v>
      </c>
      <c r="AR65" s="84" t="str">
        <f t="shared" si="13"/>
        <v>59EPS002</v>
      </c>
      <c r="AS65" s="131" t="s">
        <v>1115</v>
      </c>
      <c r="AT65" s="131">
        <v>59</v>
      </c>
      <c r="AU65" s="131" t="s">
        <v>328</v>
      </c>
      <c r="AV65" s="132">
        <v>1</v>
      </c>
    </row>
    <row r="66" spans="2:48" ht="15" customHeight="1">
      <c r="B66" s="83" t="str">
        <f t="shared" si="36"/>
        <v>86EPS010</v>
      </c>
      <c r="C66" s="83" t="str">
        <f t="shared" si="37"/>
        <v>86EPS044</v>
      </c>
      <c r="D66" s="83" t="str">
        <f t="shared" si="38"/>
        <v>86EPS002</v>
      </c>
      <c r="E66" s="83" t="str">
        <f t="shared" si="39"/>
        <v>86EPS016</v>
      </c>
      <c r="F66" s="83" t="str">
        <f t="shared" si="40"/>
        <v>86EPS023</v>
      </c>
      <c r="G66" s="83" t="str">
        <f t="shared" si="41"/>
        <v>86EPS005</v>
      </c>
      <c r="H66" s="83" t="str">
        <f t="shared" si="42"/>
        <v>86EPS040</v>
      </c>
      <c r="I66" s="83" t="str">
        <f t="shared" si="43"/>
        <v>86EPS017</v>
      </c>
      <c r="J66" s="83" t="str">
        <f t="shared" si="44"/>
        <v>86EAS016</v>
      </c>
      <c r="K66" s="104" t="s">
        <v>376</v>
      </c>
      <c r="L66" s="116" t="s">
        <v>629</v>
      </c>
      <c r="M66" s="106">
        <v>86</v>
      </c>
      <c r="N66" s="107">
        <v>0</v>
      </c>
      <c r="O66" s="108">
        <v>0</v>
      </c>
      <c r="P66" s="108">
        <v>0</v>
      </c>
      <c r="Q66" s="108">
        <v>0</v>
      </c>
      <c r="R66" s="108">
        <v>0</v>
      </c>
      <c r="S66" s="108">
        <v>0</v>
      </c>
      <c r="T66" s="108">
        <v>0</v>
      </c>
      <c r="U66" s="108">
        <v>0</v>
      </c>
      <c r="V66" s="126">
        <v>0</v>
      </c>
      <c r="W66" s="127">
        <v>0</v>
      </c>
      <c r="X66" s="107">
        <v>0</v>
      </c>
      <c r="Y66" s="108">
        <v>0</v>
      </c>
      <c r="Z66" s="108">
        <v>0</v>
      </c>
      <c r="AA66" s="108">
        <v>0</v>
      </c>
      <c r="AB66" s="108">
        <v>0</v>
      </c>
      <c r="AC66" s="108">
        <v>0</v>
      </c>
      <c r="AD66" s="108">
        <v>0</v>
      </c>
      <c r="AE66" s="108">
        <v>0</v>
      </c>
      <c r="AF66" s="126">
        <v>0</v>
      </c>
      <c r="AG66" s="127">
        <v>0</v>
      </c>
      <c r="AH66" s="107">
        <f t="shared" si="56"/>
        <v>0</v>
      </c>
      <c r="AI66" s="108">
        <f t="shared" si="57"/>
        <v>0</v>
      </c>
      <c r="AJ66" s="108">
        <f t="shared" si="58"/>
        <v>0</v>
      </c>
      <c r="AK66" s="108">
        <f t="shared" si="59"/>
        <v>0</v>
      </c>
      <c r="AL66" s="108">
        <f t="shared" si="60"/>
        <v>0</v>
      </c>
      <c r="AM66" s="108">
        <f t="shared" si="61"/>
        <v>0</v>
      </c>
      <c r="AN66" s="108">
        <f t="shared" si="62"/>
        <v>11</v>
      </c>
      <c r="AO66" s="108">
        <f t="shared" si="63"/>
        <v>0</v>
      </c>
      <c r="AP66" s="126">
        <f t="shared" si="64"/>
        <v>0</v>
      </c>
      <c r="AQ66" s="127">
        <f t="shared" si="2"/>
        <v>11</v>
      </c>
      <c r="AR66" s="84" t="str">
        <f t="shared" si="13"/>
        <v>113EPS040</v>
      </c>
      <c r="AS66" s="131" t="s">
        <v>1115</v>
      </c>
      <c r="AT66" s="131">
        <v>113</v>
      </c>
      <c r="AU66" s="131" t="s">
        <v>292</v>
      </c>
      <c r="AV66" s="132">
        <v>13</v>
      </c>
    </row>
    <row r="67" spans="2:48" ht="15" customHeight="1">
      <c r="B67" s="83" t="str">
        <f t="shared" si="36"/>
        <v>107EPS010</v>
      </c>
      <c r="C67" s="83" t="str">
        <f t="shared" si="37"/>
        <v>107EPS044</v>
      </c>
      <c r="D67" s="83" t="str">
        <f t="shared" si="38"/>
        <v>107EPS002</v>
      </c>
      <c r="E67" s="83" t="str">
        <f t="shared" si="39"/>
        <v>107EPS016</v>
      </c>
      <c r="F67" s="83" t="str">
        <f t="shared" si="40"/>
        <v>107EPS023</v>
      </c>
      <c r="G67" s="83" t="str">
        <f t="shared" si="41"/>
        <v>107EPS005</v>
      </c>
      <c r="H67" s="83" t="str">
        <f t="shared" si="42"/>
        <v>107EPS040</v>
      </c>
      <c r="I67" s="83" t="str">
        <f t="shared" si="43"/>
        <v>107EPS017</v>
      </c>
      <c r="J67" s="83" t="str">
        <f t="shared" si="44"/>
        <v>107EAS016</v>
      </c>
      <c r="K67" s="104" t="s">
        <v>381</v>
      </c>
      <c r="L67" s="116" t="s">
        <v>629</v>
      </c>
      <c r="M67" s="106">
        <v>107</v>
      </c>
      <c r="N67" s="107">
        <v>0</v>
      </c>
      <c r="O67" s="108">
        <v>0</v>
      </c>
      <c r="P67" s="108">
        <v>0</v>
      </c>
      <c r="Q67" s="108">
        <v>0</v>
      </c>
      <c r="R67" s="108">
        <v>0</v>
      </c>
      <c r="S67" s="108">
        <v>0</v>
      </c>
      <c r="T67" s="108">
        <v>0</v>
      </c>
      <c r="U67" s="108">
        <v>0</v>
      </c>
      <c r="V67" s="126">
        <v>0</v>
      </c>
      <c r="W67" s="127">
        <v>0</v>
      </c>
      <c r="X67" s="107">
        <v>0</v>
      </c>
      <c r="Y67" s="108">
        <v>0</v>
      </c>
      <c r="Z67" s="108">
        <v>0</v>
      </c>
      <c r="AA67" s="108">
        <v>0</v>
      </c>
      <c r="AB67" s="108">
        <v>0</v>
      </c>
      <c r="AC67" s="108">
        <v>0</v>
      </c>
      <c r="AD67" s="108">
        <v>0</v>
      </c>
      <c r="AE67" s="108">
        <v>0</v>
      </c>
      <c r="AF67" s="126">
        <v>0</v>
      </c>
      <c r="AG67" s="127">
        <v>0</v>
      </c>
      <c r="AH67" s="107">
        <f t="shared" si="56"/>
        <v>0</v>
      </c>
      <c r="AI67" s="108">
        <f t="shared" si="57"/>
        <v>0</v>
      </c>
      <c r="AJ67" s="108">
        <f t="shared" si="58"/>
        <v>0</v>
      </c>
      <c r="AK67" s="108">
        <f t="shared" si="59"/>
        <v>0</v>
      </c>
      <c r="AL67" s="108">
        <f t="shared" si="60"/>
        <v>0</v>
      </c>
      <c r="AM67" s="108">
        <f t="shared" si="61"/>
        <v>0</v>
      </c>
      <c r="AN67" s="108">
        <f t="shared" si="62"/>
        <v>0</v>
      </c>
      <c r="AO67" s="108">
        <f t="shared" si="63"/>
        <v>0</v>
      </c>
      <c r="AP67" s="126">
        <f t="shared" si="64"/>
        <v>0</v>
      </c>
      <c r="AQ67" s="127">
        <f t="shared" si="2"/>
        <v>0</v>
      </c>
      <c r="AR67" s="84" t="str">
        <f t="shared" si="13"/>
        <v>125EPS040</v>
      </c>
      <c r="AS67" s="131" t="s">
        <v>1115</v>
      </c>
      <c r="AT67" s="131">
        <v>125</v>
      </c>
      <c r="AU67" s="131" t="s">
        <v>292</v>
      </c>
      <c r="AV67" s="132">
        <v>3</v>
      </c>
    </row>
    <row r="68" spans="2:48" ht="15" customHeight="1">
      <c r="B68" s="83" t="str">
        <f t="shared" si="36"/>
        <v>134EPS010</v>
      </c>
      <c r="C68" s="83" t="str">
        <f t="shared" si="37"/>
        <v>134EPS044</v>
      </c>
      <c r="D68" s="83" t="str">
        <f t="shared" si="38"/>
        <v>134EPS002</v>
      </c>
      <c r="E68" s="83" t="str">
        <f t="shared" si="39"/>
        <v>134EPS016</v>
      </c>
      <c r="F68" s="83" t="str">
        <f t="shared" si="40"/>
        <v>134EPS023</v>
      </c>
      <c r="G68" s="83" t="str">
        <f t="shared" si="41"/>
        <v>134EPS005</v>
      </c>
      <c r="H68" s="83" t="str">
        <f t="shared" si="42"/>
        <v>134EPS040</v>
      </c>
      <c r="I68" s="83" t="str">
        <f t="shared" si="43"/>
        <v>134EPS017</v>
      </c>
      <c r="J68" s="83" t="str">
        <f t="shared" si="44"/>
        <v>134EAS016</v>
      </c>
      <c r="K68" s="104" t="s">
        <v>386</v>
      </c>
      <c r="L68" s="116" t="s">
        <v>629</v>
      </c>
      <c r="M68" s="106">
        <v>134</v>
      </c>
      <c r="N68" s="107">
        <v>0</v>
      </c>
      <c r="O68" s="108">
        <v>0</v>
      </c>
      <c r="P68" s="108">
        <v>0</v>
      </c>
      <c r="Q68" s="108">
        <v>0</v>
      </c>
      <c r="R68" s="108">
        <v>0</v>
      </c>
      <c r="S68" s="108">
        <v>0</v>
      </c>
      <c r="T68" s="108">
        <v>0</v>
      </c>
      <c r="U68" s="108">
        <v>0</v>
      </c>
      <c r="V68" s="126">
        <v>0</v>
      </c>
      <c r="W68" s="127">
        <v>0</v>
      </c>
      <c r="X68" s="107">
        <v>0</v>
      </c>
      <c r="Y68" s="108">
        <v>0</v>
      </c>
      <c r="Z68" s="108">
        <v>0</v>
      </c>
      <c r="AA68" s="108">
        <v>0</v>
      </c>
      <c r="AB68" s="108">
        <v>0</v>
      </c>
      <c r="AC68" s="108">
        <v>0</v>
      </c>
      <c r="AD68" s="108">
        <v>0</v>
      </c>
      <c r="AE68" s="108">
        <v>0</v>
      </c>
      <c r="AF68" s="126">
        <v>0</v>
      </c>
      <c r="AG68" s="127">
        <v>0</v>
      </c>
      <c r="AH68" s="107">
        <f t="shared" si="56"/>
        <v>0</v>
      </c>
      <c r="AI68" s="108">
        <f t="shared" si="57"/>
        <v>0</v>
      </c>
      <c r="AJ68" s="108">
        <f t="shared" si="58"/>
        <v>0</v>
      </c>
      <c r="AK68" s="108">
        <f t="shared" si="59"/>
        <v>0</v>
      </c>
      <c r="AL68" s="108">
        <f t="shared" si="60"/>
        <v>0</v>
      </c>
      <c r="AM68" s="108">
        <f t="shared" si="61"/>
        <v>0</v>
      </c>
      <c r="AN68" s="108">
        <f t="shared" si="62"/>
        <v>4</v>
      </c>
      <c r="AO68" s="108">
        <f t="shared" si="63"/>
        <v>0</v>
      </c>
      <c r="AP68" s="126">
        <f t="shared" si="64"/>
        <v>0</v>
      </c>
      <c r="AQ68" s="127">
        <f t="shared" si="2"/>
        <v>4</v>
      </c>
      <c r="AR68" s="84" t="str">
        <f t="shared" si="13"/>
        <v>240EPS040</v>
      </c>
      <c r="AS68" s="131" t="s">
        <v>1115</v>
      </c>
      <c r="AT68" s="131">
        <v>240</v>
      </c>
      <c r="AU68" s="131" t="s">
        <v>292</v>
      </c>
      <c r="AV68" s="132">
        <v>4</v>
      </c>
    </row>
    <row r="69" spans="2:48" ht="15" customHeight="1">
      <c r="B69" s="83" t="str">
        <f t="shared" si="36"/>
        <v>150EPS010</v>
      </c>
      <c r="C69" s="83" t="str">
        <f t="shared" si="37"/>
        <v>150EPS044</v>
      </c>
      <c r="D69" s="83" t="str">
        <f t="shared" si="38"/>
        <v>150EPS002</v>
      </c>
      <c r="E69" s="83" t="str">
        <f t="shared" si="39"/>
        <v>150EPS016</v>
      </c>
      <c r="F69" s="83" t="str">
        <f t="shared" si="40"/>
        <v>150EPS023</v>
      </c>
      <c r="G69" s="83" t="str">
        <f t="shared" si="41"/>
        <v>150EPS005</v>
      </c>
      <c r="H69" s="83" t="str">
        <f t="shared" si="42"/>
        <v>150EPS040</v>
      </c>
      <c r="I69" s="83" t="str">
        <f t="shared" si="43"/>
        <v>150EPS017</v>
      </c>
      <c r="J69" s="83" t="str">
        <f t="shared" si="44"/>
        <v>150EAS016</v>
      </c>
      <c r="K69" s="115" t="s">
        <v>392</v>
      </c>
      <c r="L69" s="116" t="s">
        <v>629</v>
      </c>
      <c r="M69" s="106">
        <v>150</v>
      </c>
      <c r="N69" s="107">
        <v>0</v>
      </c>
      <c r="O69" s="108">
        <v>0</v>
      </c>
      <c r="P69" s="108">
        <v>0</v>
      </c>
      <c r="Q69" s="108">
        <v>0</v>
      </c>
      <c r="R69" s="108">
        <v>0</v>
      </c>
      <c r="S69" s="108">
        <v>0</v>
      </c>
      <c r="T69" s="108">
        <v>0</v>
      </c>
      <c r="U69" s="108">
        <v>0</v>
      </c>
      <c r="V69" s="126">
        <v>0</v>
      </c>
      <c r="W69" s="127">
        <v>0</v>
      </c>
      <c r="X69" s="107">
        <v>0</v>
      </c>
      <c r="Y69" s="108">
        <v>0</v>
      </c>
      <c r="Z69" s="108">
        <v>0</v>
      </c>
      <c r="AA69" s="108">
        <v>0</v>
      </c>
      <c r="AB69" s="108">
        <v>0</v>
      </c>
      <c r="AC69" s="108">
        <v>0</v>
      </c>
      <c r="AD69" s="108">
        <v>0</v>
      </c>
      <c r="AE69" s="108">
        <v>0</v>
      </c>
      <c r="AF69" s="126">
        <v>0</v>
      </c>
      <c r="AG69" s="127">
        <v>0</v>
      </c>
      <c r="AH69" s="107">
        <f t="shared" si="56"/>
        <v>0</v>
      </c>
      <c r="AI69" s="108">
        <f t="shared" si="57"/>
        <v>0</v>
      </c>
      <c r="AJ69" s="108">
        <f t="shared" si="58"/>
        <v>0</v>
      </c>
      <c r="AK69" s="108">
        <f t="shared" si="59"/>
        <v>0</v>
      </c>
      <c r="AL69" s="108">
        <f t="shared" si="60"/>
        <v>0</v>
      </c>
      <c r="AM69" s="108">
        <f t="shared" si="61"/>
        <v>0</v>
      </c>
      <c r="AN69" s="108">
        <f t="shared" si="62"/>
        <v>6</v>
      </c>
      <c r="AO69" s="108">
        <f t="shared" si="63"/>
        <v>0</v>
      </c>
      <c r="AP69" s="126">
        <f t="shared" si="64"/>
        <v>0</v>
      </c>
      <c r="AQ69" s="127">
        <f t="shared" si="2"/>
        <v>6</v>
      </c>
      <c r="AR69" s="84" t="str">
        <f t="shared" si="13"/>
        <v>284EPS040</v>
      </c>
      <c r="AS69" s="131" t="s">
        <v>1115</v>
      </c>
      <c r="AT69" s="131">
        <v>284</v>
      </c>
      <c r="AU69" s="131" t="s">
        <v>292</v>
      </c>
      <c r="AV69" s="132">
        <v>9</v>
      </c>
    </row>
    <row r="70" spans="2:48" ht="15" customHeight="1">
      <c r="B70" s="83" t="str">
        <f t="shared" si="36"/>
        <v>237EPS010</v>
      </c>
      <c r="C70" s="83" t="str">
        <f t="shared" si="37"/>
        <v>237EPS044</v>
      </c>
      <c r="D70" s="83" t="str">
        <f t="shared" si="38"/>
        <v>237EPS002</v>
      </c>
      <c r="E70" s="83" t="str">
        <f t="shared" si="39"/>
        <v>237EPS016</v>
      </c>
      <c r="F70" s="83" t="str">
        <f t="shared" si="40"/>
        <v>237EPS023</v>
      </c>
      <c r="G70" s="83" t="str">
        <f t="shared" si="41"/>
        <v>237EPS005</v>
      </c>
      <c r="H70" s="83" t="str">
        <f t="shared" si="42"/>
        <v>237EPS040</v>
      </c>
      <c r="I70" s="83" t="str">
        <f t="shared" si="43"/>
        <v>237EPS017</v>
      </c>
      <c r="J70" s="83" t="str">
        <f t="shared" si="44"/>
        <v>237EAS016</v>
      </c>
      <c r="K70" s="109" t="s">
        <v>582</v>
      </c>
      <c r="L70" s="116" t="s">
        <v>629</v>
      </c>
      <c r="M70" s="106">
        <v>237</v>
      </c>
      <c r="N70" s="107">
        <v>404</v>
      </c>
      <c r="O70" s="108">
        <v>0</v>
      </c>
      <c r="P70" s="108">
        <v>2</v>
      </c>
      <c r="Q70" s="108">
        <v>19</v>
      </c>
      <c r="R70" s="108">
        <v>0</v>
      </c>
      <c r="S70" s="108">
        <v>0</v>
      </c>
      <c r="T70" s="108">
        <v>0</v>
      </c>
      <c r="U70" s="108">
        <v>0</v>
      </c>
      <c r="V70" s="126">
        <v>0</v>
      </c>
      <c r="W70" s="127">
        <v>425</v>
      </c>
      <c r="X70" s="107">
        <v>37</v>
      </c>
      <c r="Y70" s="108">
        <v>0</v>
      </c>
      <c r="Z70" s="108">
        <v>6</v>
      </c>
      <c r="AA70" s="108">
        <v>0</v>
      </c>
      <c r="AB70" s="108">
        <v>0</v>
      </c>
      <c r="AC70" s="108">
        <v>0</v>
      </c>
      <c r="AD70" s="108">
        <v>0</v>
      </c>
      <c r="AE70" s="108">
        <v>0</v>
      </c>
      <c r="AF70" s="126">
        <v>0</v>
      </c>
      <c r="AG70" s="127">
        <v>43</v>
      </c>
      <c r="AH70" s="107">
        <f t="shared" si="56"/>
        <v>76</v>
      </c>
      <c r="AI70" s="108">
        <f t="shared" si="57"/>
        <v>0</v>
      </c>
      <c r="AJ70" s="108">
        <f t="shared" si="58"/>
        <v>14</v>
      </c>
      <c r="AK70" s="108">
        <f t="shared" si="59"/>
        <v>0</v>
      </c>
      <c r="AL70" s="108">
        <f t="shared" si="60"/>
        <v>0</v>
      </c>
      <c r="AM70" s="108">
        <f t="shared" si="61"/>
        <v>0</v>
      </c>
      <c r="AN70" s="108">
        <f t="shared" si="62"/>
        <v>20</v>
      </c>
      <c r="AO70" s="108">
        <f t="shared" si="63"/>
        <v>0</v>
      </c>
      <c r="AP70" s="126">
        <f t="shared" si="64"/>
        <v>0</v>
      </c>
      <c r="AQ70" s="127">
        <f t="shared" si="2"/>
        <v>110</v>
      </c>
      <c r="AR70" s="84" t="str">
        <f t="shared" si="13"/>
        <v>347EPS040</v>
      </c>
      <c r="AS70" s="131" t="s">
        <v>1115</v>
      </c>
      <c r="AT70" s="131">
        <v>347</v>
      </c>
      <c r="AU70" s="131" t="s">
        <v>292</v>
      </c>
      <c r="AV70" s="132">
        <v>16</v>
      </c>
    </row>
    <row r="71" spans="2:48" ht="15" customHeight="1">
      <c r="B71" s="83" t="str">
        <f t="shared" si="36"/>
        <v>264EPS010</v>
      </c>
      <c r="C71" s="83" t="str">
        <f t="shared" si="37"/>
        <v>264EPS044</v>
      </c>
      <c r="D71" s="83" t="str">
        <f t="shared" si="38"/>
        <v>264EPS002</v>
      </c>
      <c r="E71" s="83" t="str">
        <f t="shared" si="39"/>
        <v>264EPS016</v>
      </c>
      <c r="F71" s="83" t="str">
        <f t="shared" si="40"/>
        <v>264EPS023</v>
      </c>
      <c r="G71" s="83" t="str">
        <f t="shared" si="41"/>
        <v>264EPS005</v>
      </c>
      <c r="H71" s="83" t="str">
        <f t="shared" si="42"/>
        <v>264EPS040</v>
      </c>
      <c r="I71" s="83" t="str">
        <f t="shared" si="43"/>
        <v>264EPS017</v>
      </c>
      <c r="J71" s="83" t="str">
        <f t="shared" si="44"/>
        <v>264EAS016</v>
      </c>
      <c r="K71" s="115" t="s">
        <v>583</v>
      </c>
      <c r="L71" s="116" t="s">
        <v>629</v>
      </c>
      <c r="M71" s="106">
        <v>264</v>
      </c>
      <c r="N71" s="107">
        <v>0</v>
      </c>
      <c r="O71" s="108">
        <v>0</v>
      </c>
      <c r="P71" s="108">
        <v>12</v>
      </c>
      <c r="Q71" s="108">
        <v>25</v>
      </c>
      <c r="R71" s="108">
        <v>0</v>
      </c>
      <c r="S71" s="108">
        <v>0</v>
      </c>
      <c r="T71" s="108">
        <v>0</v>
      </c>
      <c r="U71" s="108">
        <v>0</v>
      </c>
      <c r="V71" s="126">
        <v>0</v>
      </c>
      <c r="W71" s="127">
        <v>37</v>
      </c>
      <c r="X71" s="107">
        <v>0</v>
      </c>
      <c r="Y71" s="108">
        <v>0</v>
      </c>
      <c r="Z71" s="108">
        <v>15</v>
      </c>
      <c r="AA71" s="108">
        <v>0</v>
      </c>
      <c r="AB71" s="108">
        <v>0</v>
      </c>
      <c r="AC71" s="108">
        <v>0</v>
      </c>
      <c r="AD71" s="108">
        <v>0</v>
      </c>
      <c r="AE71" s="108">
        <v>0</v>
      </c>
      <c r="AF71" s="126">
        <v>0</v>
      </c>
      <c r="AG71" s="127">
        <v>15</v>
      </c>
      <c r="AH71" s="107">
        <f t="shared" si="56"/>
        <v>0</v>
      </c>
      <c r="AI71" s="108">
        <f t="shared" si="57"/>
        <v>0</v>
      </c>
      <c r="AJ71" s="108">
        <f t="shared" si="58"/>
        <v>15</v>
      </c>
      <c r="AK71" s="108">
        <f t="shared" si="59"/>
        <v>0</v>
      </c>
      <c r="AL71" s="108">
        <f t="shared" si="60"/>
        <v>0</v>
      </c>
      <c r="AM71" s="108">
        <f t="shared" si="61"/>
        <v>0</v>
      </c>
      <c r="AN71" s="108">
        <f t="shared" si="62"/>
        <v>8</v>
      </c>
      <c r="AO71" s="108">
        <f t="shared" si="63"/>
        <v>0</v>
      </c>
      <c r="AP71" s="126">
        <f t="shared" si="64"/>
        <v>0</v>
      </c>
      <c r="AQ71" s="127">
        <f t="shared" ref="AQ71:AQ134" si="65">SUM(AH71:AP71)</f>
        <v>23</v>
      </c>
      <c r="AR71" s="84" t="str">
        <f t="shared" si="13"/>
        <v>501EPS040</v>
      </c>
      <c r="AS71" s="131" t="s">
        <v>1115</v>
      </c>
      <c r="AT71" s="131">
        <v>501</v>
      </c>
      <c r="AU71" s="131" t="s">
        <v>292</v>
      </c>
      <c r="AV71" s="132">
        <v>1</v>
      </c>
    </row>
    <row r="72" spans="2:48" ht="15" customHeight="1">
      <c r="B72" s="83" t="str">
        <f t="shared" ref="B72:B103" si="66">CONCATENATE(M72,$AH$5)</f>
        <v>310EPS010</v>
      </c>
      <c r="C72" s="83" t="str">
        <f t="shared" ref="C72:C103" si="67">CONCATENATE(M72,$AI$5)</f>
        <v>310EPS044</v>
      </c>
      <c r="D72" s="83" t="str">
        <f t="shared" ref="D72:D103" si="68">CONCATENATE(M72,$AJ$5)</f>
        <v>310EPS002</v>
      </c>
      <c r="E72" s="83" t="str">
        <f t="shared" ref="E72:E103" si="69">CONCATENATE(M72,$AK$5)</f>
        <v>310EPS016</v>
      </c>
      <c r="F72" s="83" t="str">
        <f t="shared" ref="F72:F103" si="70">CONCATENATE(M72,$AL$5)</f>
        <v>310EPS023</v>
      </c>
      <c r="G72" s="83" t="str">
        <f t="shared" ref="G72:G103" si="71">CONCATENATE(M72,$AM$5)</f>
        <v>310EPS005</v>
      </c>
      <c r="H72" s="83" t="str">
        <f t="shared" ref="H72:H103" si="72">CONCATENATE(M72,$AN$5)</f>
        <v>310EPS040</v>
      </c>
      <c r="I72" s="83" t="str">
        <f t="shared" ref="I72:I103" si="73">CONCATENATE(M72,$AO$5)</f>
        <v>310EPS017</v>
      </c>
      <c r="J72" s="83" t="str">
        <f t="shared" ref="J72:J103" si="74">CONCATENATE(M72,$AP$5)</f>
        <v>310EAS016</v>
      </c>
      <c r="K72" s="133" t="s">
        <v>584</v>
      </c>
      <c r="L72" s="116" t="s">
        <v>629</v>
      </c>
      <c r="M72" s="106">
        <v>310</v>
      </c>
      <c r="N72" s="107">
        <v>0</v>
      </c>
      <c r="O72" s="108">
        <v>0</v>
      </c>
      <c r="P72" s="108">
        <v>0</v>
      </c>
      <c r="Q72" s="108">
        <v>3</v>
      </c>
      <c r="R72" s="108">
        <v>0</v>
      </c>
      <c r="S72" s="108">
        <v>0</v>
      </c>
      <c r="T72" s="108">
        <v>0</v>
      </c>
      <c r="U72" s="108">
        <v>0</v>
      </c>
      <c r="V72" s="126">
        <v>0</v>
      </c>
      <c r="W72" s="127">
        <v>3</v>
      </c>
      <c r="X72" s="107">
        <v>0</v>
      </c>
      <c r="Y72" s="108">
        <v>0</v>
      </c>
      <c r="Z72" s="108">
        <v>0</v>
      </c>
      <c r="AA72" s="108">
        <v>0</v>
      </c>
      <c r="AB72" s="108">
        <v>0</v>
      </c>
      <c r="AC72" s="108">
        <v>0</v>
      </c>
      <c r="AD72" s="108">
        <v>0</v>
      </c>
      <c r="AE72" s="108">
        <v>0</v>
      </c>
      <c r="AF72" s="126">
        <v>0</v>
      </c>
      <c r="AG72" s="127">
        <v>0</v>
      </c>
      <c r="AH72" s="107">
        <f t="shared" si="56"/>
        <v>0</v>
      </c>
      <c r="AI72" s="108">
        <f t="shared" si="57"/>
        <v>0</v>
      </c>
      <c r="AJ72" s="108">
        <f t="shared" si="58"/>
        <v>0</v>
      </c>
      <c r="AK72" s="108">
        <f t="shared" si="59"/>
        <v>0</v>
      </c>
      <c r="AL72" s="108">
        <f t="shared" si="60"/>
        <v>0</v>
      </c>
      <c r="AM72" s="108">
        <f t="shared" si="61"/>
        <v>0</v>
      </c>
      <c r="AN72" s="108">
        <f t="shared" si="62"/>
        <v>5</v>
      </c>
      <c r="AO72" s="108">
        <f t="shared" si="63"/>
        <v>0</v>
      </c>
      <c r="AP72" s="126">
        <f t="shared" si="64"/>
        <v>0</v>
      </c>
      <c r="AQ72" s="127">
        <f t="shared" si="65"/>
        <v>5</v>
      </c>
      <c r="AR72" s="84" t="str">
        <f t="shared" si="13"/>
        <v>628EPS040</v>
      </c>
      <c r="AS72" s="131" t="s">
        <v>1115</v>
      </c>
      <c r="AT72" s="131">
        <v>628</v>
      </c>
      <c r="AU72" s="131" t="s">
        <v>292</v>
      </c>
      <c r="AV72" s="132">
        <v>3</v>
      </c>
    </row>
    <row r="73" spans="2:48" ht="15" customHeight="1">
      <c r="B73" s="83" t="str">
        <f t="shared" si="66"/>
        <v>315EPS010</v>
      </c>
      <c r="C73" s="83" t="str">
        <f t="shared" si="67"/>
        <v>315EPS044</v>
      </c>
      <c r="D73" s="83" t="str">
        <f t="shared" si="68"/>
        <v>315EPS002</v>
      </c>
      <c r="E73" s="83" t="str">
        <f t="shared" si="69"/>
        <v>315EPS016</v>
      </c>
      <c r="F73" s="83" t="str">
        <f t="shared" si="70"/>
        <v>315EPS023</v>
      </c>
      <c r="G73" s="83" t="str">
        <f t="shared" si="71"/>
        <v>315EPS005</v>
      </c>
      <c r="H73" s="83" t="str">
        <f t="shared" si="72"/>
        <v>315EPS040</v>
      </c>
      <c r="I73" s="83" t="str">
        <f t="shared" si="73"/>
        <v>315EPS017</v>
      </c>
      <c r="J73" s="83" t="str">
        <f t="shared" si="74"/>
        <v>315EAS016</v>
      </c>
      <c r="K73" s="104" t="s">
        <v>412</v>
      </c>
      <c r="L73" s="116" t="s">
        <v>629</v>
      </c>
      <c r="M73" s="106">
        <v>315</v>
      </c>
      <c r="N73" s="107">
        <v>0</v>
      </c>
      <c r="O73" s="108">
        <v>0</v>
      </c>
      <c r="P73" s="108">
        <v>0</v>
      </c>
      <c r="Q73" s="108">
        <v>0</v>
      </c>
      <c r="R73" s="108">
        <v>0</v>
      </c>
      <c r="S73" s="108">
        <v>0</v>
      </c>
      <c r="T73" s="108">
        <v>1</v>
      </c>
      <c r="U73" s="108">
        <v>0</v>
      </c>
      <c r="V73" s="126">
        <v>0</v>
      </c>
      <c r="W73" s="127">
        <v>1</v>
      </c>
      <c r="X73" s="107">
        <v>0</v>
      </c>
      <c r="Y73" s="108">
        <v>0</v>
      </c>
      <c r="Z73" s="108">
        <v>0</v>
      </c>
      <c r="AA73" s="108">
        <v>0</v>
      </c>
      <c r="AB73" s="108">
        <v>0</v>
      </c>
      <c r="AC73" s="108">
        <v>0</v>
      </c>
      <c r="AD73" s="108">
        <v>0</v>
      </c>
      <c r="AE73" s="108">
        <v>0</v>
      </c>
      <c r="AF73" s="126">
        <v>0</v>
      </c>
      <c r="AG73" s="127">
        <v>0</v>
      </c>
      <c r="AH73" s="107">
        <f t="shared" si="56"/>
        <v>0</v>
      </c>
      <c r="AI73" s="108">
        <f t="shared" si="57"/>
        <v>0</v>
      </c>
      <c r="AJ73" s="108">
        <f t="shared" si="58"/>
        <v>0</v>
      </c>
      <c r="AK73" s="108">
        <f t="shared" si="59"/>
        <v>0</v>
      </c>
      <c r="AL73" s="108">
        <f t="shared" si="60"/>
        <v>0</v>
      </c>
      <c r="AM73" s="108">
        <f t="shared" si="61"/>
        <v>0</v>
      </c>
      <c r="AN73" s="108">
        <f t="shared" si="62"/>
        <v>3</v>
      </c>
      <c r="AO73" s="108">
        <f t="shared" si="63"/>
        <v>0</v>
      </c>
      <c r="AP73" s="126">
        <f t="shared" si="64"/>
        <v>0</v>
      </c>
      <c r="AQ73" s="127">
        <f t="shared" si="65"/>
        <v>3</v>
      </c>
      <c r="AR73" s="84" t="str">
        <f t="shared" ref="AR73:AR136" si="75">CONCATENATE(AT73,AU73)</f>
        <v>656EPS040</v>
      </c>
      <c r="AS73" s="131" t="s">
        <v>1115</v>
      </c>
      <c r="AT73" s="131">
        <v>656</v>
      </c>
      <c r="AU73" s="131" t="s">
        <v>292</v>
      </c>
      <c r="AV73" s="132">
        <v>10</v>
      </c>
    </row>
    <row r="74" spans="2:48" ht="15" customHeight="1">
      <c r="B74" s="83" t="str">
        <f t="shared" si="66"/>
        <v>361EPS010</v>
      </c>
      <c r="C74" s="83" t="str">
        <f t="shared" si="67"/>
        <v>361EPS044</v>
      </c>
      <c r="D74" s="83" t="str">
        <f t="shared" si="68"/>
        <v>361EPS002</v>
      </c>
      <c r="E74" s="83" t="str">
        <f t="shared" si="69"/>
        <v>361EPS016</v>
      </c>
      <c r="F74" s="83" t="str">
        <f t="shared" si="70"/>
        <v>361EPS023</v>
      </c>
      <c r="G74" s="83" t="str">
        <f t="shared" si="71"/>
        <v>361EPS005</v>
      </c>
      <c r="H74" s="83" t="str">
        <f t="shared" si="72"/>
        <v>361EPS040</v>
      </c>
      <c r="I74" s="83" t="str">
        <f t="shared" si="73"/>
        <v>361EPS017</v>
      </c>
      <c r="J74" s="83" t="str">
        <f t="shared" si="74"/>
        <v>361EAS016</v>
      </c>
      <c r="K74" s="104" t="s">
        <v>418</v>
      </c>
      <c r="L74" s="116" t="s">
        <v>629</v>
      </c>
      <c r="M74" s="106">
        <v>361</v>
      </c>
      <c r="N74" s="107">
        <v>0</v>
      </c>
      <c r="O74" s="108">
        <v>0</v>
      </c>
      <c r="P74" s="108">
        <v>0</v>
      </c>
      <c r="Q74" s="108">
        <v>0</v>
      </c>
      <c r="R74" s="108">
        <v>0</v>
      </c>
      <c r="S74" s="108">
        <v>0</v>
      </c>
      <c r="T74" s="108">
        <v>0</v>
      </c>
      <c r="U74" s="108">
        <v>0</v>
      </c>
      <c r="V74" s="126">
        <v>0</v>
      </c>
      <c r="W74" s="127">
        <v>0</v>
      </c>
      <c r="X74" s="107">
        <v>0</v>
      </c>
      <c r="Y74" s="108">
        <v>0</v>
      </c>
      <c r="Z74" s="108">
        <v>0</v>
      </c>
      <c r="AA74" s="108">
        <v>0</v>
      </c>
      <c r="AB74" s="108">
        <v>0</v>
      </c>
      <c r="AC74" s="108">
        <v>0</v>
      </c>
      <c r="AD74" s="108">
        <v>0</v>
      </c>
      <c r="AE74" s="108">
        <v>0</v>
      </c>
      <c r="AF74" s="126">
        <v>0</v>
      </c>
      <c r="AG74" s="127">
        <v>0</v>
      </c>
      <c r="AH74" s="107">
        <f t="shared" si="56"/>
        <v>0</v>
      </c>
      <c r="AI74" s="108">
        <f t="shared" si="57"/>
        <v>0</v>
      </c>
      <c r="AJ74" s="108">
        <f t="shared" si="58"/>
        <v>0</v>
      </c>
      <c r="AK74" s="108">
        <f t="shared" si="59"/>
        <v>0</v>
      </c>
      <c r="AL74" s="108">
        <f t="shared" si="60"/>
        <v>0</v>
      </c>
      <c r="AM74" s="108">
        <f t="shared" si="61"/>
        <v>0</v>
      </c>
      <c r="AN74" s="108">
        <f t="shared" si="62"/>
        <v>11</v>
      </c>
      <c r="AO74" s="108">
        <f t="shared" si="63"/>
        <v>0</v>
      </c>
      <c r="AP74" s="126">
        <f t="shared" si="64"/>
        <v>0</v>
      </c>
      <c r="AQ74" s="127">
        <f t="shared" si="65"/>
        <v>11</v>
      </c>
      <c r="AR74" s="84" t="str">
        <f t="shared" si="75"/>
        <v>761EPS040</v>
      </c>
      <c r="AS74" s="131" t="s">
        <v>1115</v>
      </c>
      <c r="AT74" s="131">
        <v>761</v>
      </c>
      <c r="AU74" s="131" t="s">
        <v>292</v>
      </c>
      <c r="AV74" s="132">
        <v>9</v>
      </c>
    </row>
    <row r="75" spans="2:48" ht="15" customHeight="1">
      <c r="B75" s="83" t="str">
        <f t="shared" si="66"/>
        <v>647EPS010</v>
      </c>
      <c r="C75" s="83" t="str">
        <f t="shared" si="67"/>
        <v>647EPS044</v>
      </c>
      <c r="D75" s="83" t="str">
        <f t="shared" si="68"/>
        <v>647EPS002</v>
      </c>
      <c r="E75" s="83" t="str">
        <f t="shared" si="69"/>
        <v>647EPS016</v>
      </c>
      <c r="F75" s="83" t="str">
        <f t="shared" si="70"/>
        <v>647EPS023</v>
      </c>
      <c r="G75" s="83" t="str">
        <f t="shared" si="71"/>
        <v>647EPS005</v>
      </c>
      <c r="H75" s="83" t="str">
        <f t="shared" si="72"/>
        <v>647EPS040</v>
      </c>
      <c r="I75" s="83" t="str">
        <f t="shared" si="73"/>
        <v>647EPS017</v>
      </c>
      <c r="J75" s="83" t="str">
        <f t="shared" si="74"/>
        <v>647EAS016</v>
      </c>
      <c r="K75" s="109" t="s">
        <v>585</v>
      </c>
      <c r="L75" s="116" t="s">
        <v>629</v>
      </c>
      <c r="M75" s="106">
        <v>647</v>
      </c>
      <c r="N75" s="107">
        <v>0</v>
      </c>
      <c r="O75" s="108">
        <v>0</v>
      </c>
      <c r="P75" s="108">
        <v>0</v>
      </c>
      <c r="Q75" s="108">
        <v>0</v>
      </c>
      <c r="R75" s="108">
        <v>0</v>
      </c>
      <c r="S75" s="108">
        <v>0</v>
      </c>
      <c r="T75" s="108">
        <v>0</v>
      </c>
      <c r="U75" s="108">
        <v>0</v>
      </c>
      <c r="V75" s="126">
        <v>0</v>
      </c>
      <c r="W75" s="127">
        <v>0</v>
      </c>
      <c r="X75" s="107">
        <v>0</v>
      </c>
      <c r="Y75" s="108">
        <v>0</v>
      </c>
      <c r="Z75" s="108">
        <v>0</v>
      </c>
      <c r="AA75" s="108">
        <v>0</v>
      </c>
      <c r="AB75" s="108">
        <v>0</v>
      </c>
      <c r="AC75" s="108">
        <v>0</v>
      </c>
      <c r="AD75" s="108">
        <v>0</v>
      </c>
      <c r="AE75" s="108">
        <v>0</v>
      </c>
      <c r="AF75" s="126">
        <v>0</v>
      </c>
      <c r="AG75" s="127">
        <v>0</v>
      </c>
      <c r="AH75" s="107">
        <f t="shared" si="56"/>
        <v>0</v>
      </c>
      <c r="AI75" s="108">
        <f t="shared" si="57"/>
        <v>0</v>
      </c>
      <c r="AJ75" s="108">
        <f t="shared" si="58"/>
        <v>0</v>
      </c>
      <c r="AK75" s="108">
        <f t="shared" si="59"/>
        <v>0</v>
      </c>
      <c r="AL75" s="108">
        <f t="shared" si="60"/>
        <v>0</v>
      </c>
      <c r="AM75" s="108">
        <f t="shared" si="61"/>
        <v>0</v>
      </c>
      <c r="AN75" s="108">
        <f t="shared" si="62"/>
        <v>10</v>
      </c>
      <c r="AO75" s="108">
        <f t="shared" si="63"/>
        <v>0</v>
      </c>
      <c r="AP75" s="126">
        <f t="shared" si="64"/>
        <v>0</v>
      </c>
      <c r="AQ75" s="127">
        <f t="shared" si="65"/>
        <v>10</v>
      </c>
      <c r="AR75" s="84" t="str">
        <f t="shared" si="75"/>
        <v>86EPS040</v>
      </c>
      <c r="AS75" s="131" t="s">
        <v>1117</v>
      </c>
      <c r="AT75" s="131">
        <v>86</v>
      </c>
      <c r="AU75" s="131" t="s">
        <v>292</v>
      </c>
      <c r="AV75" s="132">
        <v>11</v>
      </c>
    </row>
    <row r="76" spans="2:48" ht="15" customHeight="1">
      <c r="B76" s="83" t="str">
        <f t="shared" si="66"/>
        <v>658EPS010</v>
      </c>
      <c r="C76" s="83" t="str">
        <f t="shared" si="67"/>
        <v>658EPS044</v>
      </c>
      <c r="D76" s="83" t="str">
        <f t="shared" si="68"/>
        <v>658EPS002</v>
      </c>
      <c r="E76" s="83" t="str">
        <f t="shared" si="69"/>
        <v>658EPS016</v>
      </c>
      <c r="F76" s="83" t="str">
        <f t="shared" si="70"/>
        <v>658EPS023</v>
      </c>
      <c r="G76" s="83" t="str">
        <f t="shared" si="71"/>
        <v>658EPS005</v>
      </c>
      <c r="H76" s="83" t="str">
        <f t="shared" si="72"/>
        <v>658EPS040</v>
      </c>
      <c r="I76" s="83" t="str">
        <f t="shared" si="73"/>
        <v>658EPS017</v>
      </c>
      <c r="J76" s="83" t="str">
        <f t="shared" si="74"/>
        <v>658EAS016</v>
      </c>
      <c r="K76" s="133" t="s">
        <v>586</v>
      </c>
      <c r="L76" s="116" t="s">
        <v>629</v>
      </c>
      <c r="M76" s="106">
        <v>658</v>
      </c>
      <c r="N76" s="107">
        <v>0</v>
      </c>
      <c r="O76" s="108">
        <v>0</v>
      </c>
      <c r="P76" s="108">
        <v>0</v>
      </c>
      <c r="Q76" s="108">
        <v>0</v>
      </c>
      <c r="R76" s="108">
        <v>0</v>
      </c>
      <c r="S76" s="108">
        <v>0</v>
      </c>
      <c r="T76" s="108">
        <v>0</v>
      </c>
      <c r="U76" s="108">
        <v>0</v>
      </c>
      <c r="V76" s="126">
        <v>0</v>
      </c>
      <c r="W76" s="127">
        <v>0</v>
      </c>
      <c r="X76" s="107">
        <v>0</v>
      </c>
      <c r="Y76" s="108">
        <v>0</v>
      </c>
      <c r="Z76" s="108">
        <v>0</v>
      </c>
      <c r="AA76" s="108">
        <v>0</v>
      </c>
      <c r="AB76" s="108">
        <v>0</v>
      </c>
      <c r="AC76" s="108">
        <v>0</v>
      </c>
      <c r="AD76" s="108">
        <v>0</v>
      </c>
      <c r="AE76" s="108">
        <v>0</v>
      </c>
      <c r="AF76" s="126">
        <v>0</v>
      </c>
      <c r="AG76" s="127">
        <v>0</v>
      </c>
      <c r="AH76" s="107">
        <f t="shared" si="56"/>
        <v>0</v>
      </c>
      <c r="AI76" s="108">
        <f t="shared" si="57"/>
        <v>0</v>
      </c>
      <c r="AJ76" s="108">
        <f t="shared" si="58"/>
        <v>0</v>
      </c>
      <c r="AK76" s="108">
        <f t="shared" si="59"/>
        <v>0</v>
      </c>
      <c r="AL76" s="108">
        <f t="shared" si="60"/>
        <v>0</v>
      </c>
      <c r="AM76" s="108">
        <f t="shared" si="61"/>
        <v>0</v>
      </c>
      <c r="AN76" s="108">
        <f t="shared" si="62"/>
        <v>4</v>
      </c>
      <c r="AO76" s="108">
        <f t="shared" si="63"/>
        <v>0</v>
      </c>
      <c r="AP76" s="126">
        <f t="shared" si="64"/>
        <v>0</v>
      </c>
      <c r="AQ76" s="127">
        <f t="shared" si="65"/>
        <v>4</v>
      </c>
      <c r="AR76" s="84" t="str">
        <f t="shared" si="75"/>
        <v>134EPS040</v>
      </c>
      <c r="AS76" s="131" t="s">
        <v>1117</v>
      </c>
      <c r="AT76" s="131">
        <v>134</v>
      </c>
      <c r="AU76" s="131" t="s">
        <v>292</v>
      </c>
      <c r="AV76" s="132">
        <v>4</v>
      </c>
    </row>
    <row r="77" spans="2:48" ht="15" customHeight="1">
      <c r="B77" s="83" t="str">
        <f t="shared" si="66"/>
        <v>664EPS010</v>
      </c>
      <c r="C77" s="83" t="str">
        <f t="shared" si="67"/>
        <v>664EPS044</v>
      </c>
      <c r="D77" s="83" t="str">
        <f t="shared" si="68"/>
        <v>664EPS002</v>
      </c>
      <c r="E77" s="83" t="str">
        <f t="shared" si="69"/>
        <v>664EPS016</v>
      </c>
      <c r="F77" s="83" t="str">
        <f t="shared" si="70"/>
        <v>664EPS023</v>
      </c>
      <c r="G77" s="83" t="str">
        <f t="shared" si="71"/>
        <v>664EPS005</v>
      </c>
      <c r="H77" s="83" t="str">
        <f t="shared" si="72"/>
        <v>664EPS040</v>
      </c>
      <c r="I77" s="83" t="str">
        <f t="shared" si="73"/>
        <v>664EPS017</v>
      </c>
      <c r="J77" s="83" t="str">
        <f t="shared" si="74"/>
        <v>664EAS016</v>
      </c>
      <c r="K77" s="109" t="s">
        <v>587</v>
      </c>
      <c r="L77" s="116" t="s">
        <v>629</v>
      </c>
      <c r="M77" s="106">
        <v>664</v>
      </c>
      <c r="N77" s="107">
        <v>0</v>
      </c>
      <c r="O77" s="108">
        <v>0</v>
      </c>
      <c r="P77" s="108">
        <v>5</v>
      </c>
      <c r="Q77" s="108">
        <v>49</v>
      </c>
      <c r="R77" s="108">
        <v>0</v>
      </c>
      <c r="S77" s="108">
        <v>0</v>
      </c>
      <c r="T77" s="108">
        <v>0</v>
      </c>
      <c r="U77" s="108">
        <v>0</v>
      </c>
      <c r="V77" s="126">
        <v>0</v>
      </c>
      <c r="W77" s="127">
        <v>54</v>
      </c>
      <c r="X77" s="107">
        <v>0</v>
      </c>
      <c r="Y77" s="108">
        <v>0</v>
      </c>
      <c r="Z77" s="108">
        <v>6</v>
      </c>
      <c r="AA77" s="108">
        <v>4</v>
      </c>
      <c r="AB77" s="108">
        <v>0</v>
      </c>
      <c r="AC77" s="108">
        <v>0</v>
      </c>
      <c r="AD77" s="108">
        <v>0</v>
      </c>
      <c r="AE77" s="108">
        <v>0</v>
      </c>
      <c r="AF77" s="126">
        <v>0</v>
      </c>
      <c r="AG77" s="127">
        <v>10</v>
      </c>
      <c r="AH77" s="107">
        <f t="shared" si="56"/>
        <v>0</v>
      </c>
      <c r="AI77" s="108">
        <f t="shared" si="57"/>
        <v>0</v>
      </c>
      <c r="AJ77" s="108">
        <f t="shared" si="58"/>
        <v>6</v>
      </c>
      <c r="AK77" s="108">
        <f t="shared" si="59"/>
        <v>23</v>
      </c>
      <c r="AL77" s="108">
        <f t="shared" si="60"/>
        <v>0</v>
      </c>
      <c r="AM77" s="108">
        <f t="shared" si="61"/>
        <v>0</v>
      </c>
      <c r="AN77" s="108">
        <f t="shared" si="62"/>
        <v>16</v>
      </c>
      <c r="AO77" s="108">
        <f t="shared" si="63"/>
        <v>0</v>
      </c>
      <c r="AP77" s="126">
        <f t="shared" si="64"/>
        <v>0</v>
      </c>
      <c r="AQ77" s="127">
        <f t="shared" si="65"/>
        <v>45</v>
      </c>
      <c r="AR77" s="84" t="str">
        <f t="shared" si="75"/>
        <v>150EPS040</v>
      </c>
      <c r="AS77" s="131" t="s">
        <v>1117</v>
      </c>
      <c r="AT77" s="131">
        <v>150</v>
      </c>
      <c r="AU77" s="131" t="s">
        <v>292</v>
      </c>
      <c r="AV77" s="132">
        <v>6</v>
      </c>
    </row>
    <row r="78" spans="2:48" ht="15" customHeight="1">
      <c r="B78" s="83" t="str">
        <f t="shared" si="66"/>
        <v>686EPS010</v>
      </c>
      <c r="C78" s="83" t="str">
        <f t="shared" si="67"/>
        <v>686EPS044</v>
      </c>
      <c r="D78" s="83" t="str">
        <f t="shared" si="68"/>
        <v>686EPS002</v>
      </c>
      <c r="E78" s="83" t="str">
        <f t="shared" si="69"/>
        <v>686EPS016</v>
      </c>
      <c r="F78" s="83" t="str">
        <f t="shared" si="70"/>
        <v>686EPS023</v>
      </c>
      <c r="G78" s="83" t="str">
        <f t="shared" si="71"/>
        <v>686EPS005</v>
      </c>
      <c r="H78" s="83" t="str">
        <f t="shared" si="72"/>
        <v>686EPS040</v>
      </c>
      <c r="I78" s="83" t="str">
        <f t="shared" si="73"/>
        <v>686EPS017</v>
      </c>
      <c r="J78" s="83" t="str">
        <f t="shared" si="74"/>
        <v>686EAS016</v>
      </c>
      <c r="K78" s="117" t="s">
        <v>460</v>
      </c>
      <c r="L78" s="116" t="s">
        <v>629</v>
      </c>
      <c r="M78" s="106">
        <v>686</v>
      </c>
      <c r="N78" s="107">
        <v>240</v>
      </c>
      <c r="O78" s="108">
        <v>0</v>
      </c>
      <c r="P78" s="108">
        <v>6</v>
      </c>
      <c r="Q78" s="108">
        <v>41</v>
      </c>
      <c r="R78" s="108">
        <v>0</v>
      </c>
      <c r="S78" s="108">
        <v>0</v>
      </c>
      <c r="T78" s="108">
        <v>0</v>
      </c>
      <c r="U78" s="108">
        <v>0</v>
      </c>
      <c r="V78" s="126">
        <v>0</v>
      </c>
      <c r="W78" s="127">
        <v>287</v>
      </c>
      <c r="X78" s="107">
        <v>27</v>
      </c>
      <c r="Y78" s="108">
        <v>0</v>
      </c>
      <c r="Z78" s="108">
        <v>7</v>
      </c>
      <c r="AA78" s="108">
        <v>3</v>
      </c>
      <c r="AB78" s="108">
        <v>0</v>
      </c>
      <c r="AC78" s="108">
        <v>0</v>
      </c>
      <c r="AD78" s="108">
        <v>0</v>
      </c>
      <c r="AE78" s="108">
        <v>0</v>
      </c>
      <c r="AF78" s="126">
        <v>0</v>
      </c>
      <c r="AG78" s="127">
        <v>37</v>
      </c>
      <c r="AH78" s="107">
        <f t="shared" si="56"/>
        <v>46</v>
      </c>
      <c r="AI78" s="108">
        <f t="shared" si="57"/>
        <v>0</v>
      </c>
      <c r="AJ78" s="108">
        <f t="shared" si="58"/>
        <v>8</v>
      </c>
      <c r="AK78" s="108">
        <f t="shared" si="59"/>
        <v>53</v>
      </c>
      <c r="AL78" s="108">
        <f t="shared" si="60"/>
        <v>0</v>
      </c>
      <c r="AM78" s="108">
        <f t="shared" si="61"/>
        <v>0</v>
      </c>
      <c r="AN78" s="108">
        <f t="shared" si="62"/>
        <v>35</v>
      </c>
      <c r="AO78" s="108">
        <f t="shared" si="63"/>
        <v>0</v>
      </c>
      <c r="AP78" s="126">
        <f t="shared" si="64"/>
        <v>0</v>
      </c>
      <c r="AQ78" s="127">
        <f t="shared" si="65"/>
        <v>142</v>
      </c>
      <c r="AR78" s="84" t="str">
        <f t="shared" si="75"/>
        <v>237EPS002</v>
      </c>
      <c r="AS78" s="131" t="s">
        <v>1117</v>
      </c>
      <c r="AT78" s="131">
        <v>237</v>
      </c>
      <c r="AU78" s="131" t="s">
        <v>328</v>
      </c>
      <c r="AV78" s="132">
        <v>14</v>
      </c>
    </row>
    <row r="79" spans="2:48" ht="15" customHeight="1">
      <c r="B79" s="83" t="str">
        <f t="shared" si="66"/>
        <v>819EPS010</v>
      </c>
      <c r="C79" s="83" t="str">
        <f t="shared" si="67"/>
        <v>819EPS044</v>
      </c>
      <c r="D79" s="83" t="str">
        <f t="shared" si="68"/>
        <v>819EPS002</v>
      </c>
      <c r="E79" s="83" t="str">
        <f t="shared" si="69"/>
        <v>819EPS016</v>
      </c>
      <c r="F79" s="83" t="str">
        <f t="shared" si="70"/>
        <v>819EPS023</v>
      </c>
      <c r="G79" s="83" t="str">
        <f t="shared" si="71"/>
        <v>819EPS005</v>
      </c>
      <c r="H79" s="83" t="str">
        <f t="shared" si="72"/>
        <v>819EPS040</v>
      </c>
      <c r="I79" s="83" t="str">
        <f t="shared" si="73"/>
        <v>819EPS017</v>
      </c>
      <c r="J79" s="83" t="str">
        <f t="shared" si="74"/>
        <v>819EAS016</v>
      </c>
      <c r="K79" s="104" t="s">
        <v>470</v>
      </c>
      <c r="L79" s="116" t="s">
        <v>629</v>
      </c>
      <c r="M79" s="106">
        <v>819</v>
      </c>
      <c r="N79" s="107">
        <v>0</v>
      </c>
      <c r="O79" s="108">
        <v>0</v>
      </c>
      <c r="P79" s="108">
        <v>0</v>
      </c>
      <c r="Q79" s="108">
        <v>0</v>
      </c>
      <c r="R79" s="108">
        <v>0</v>
      </c>
      <c r="S79" s="108">
        <v>0</v>
      </c>
      <c r="T79" s="108">
        <v>0</v>
      </c>
      <c r="U79" s="108">
        <v>0</v>
      </c>
      <c r="V79" s="126">
        <v>0</v>
      </c>
      <c r="W79" s="127">
        <v>0</v>
      </c>
      <c r="X79" s="107">
        <v>0</v>
      </c>
      <c r="Y79" s="108">
        <v>0</v>
      </c>
      <c r="Z79" s="108">
        <v>0</v>
      </c>
      <c r="AA79" s="108">
        <v>0</v>
      </c>
      <c r="AB79" s="108">
        <v>0</v>
      </c>
      <c r="AC79" s="108">
        <v>0</v>
      </c>
      <c r="AD79" s="108">
        <v>0</v>
      </c>
      <c r="AE79" s="108">
        <v>0</v>
      </c>
      <c r="AF79" s="126">
        <v>0</v>
      </c>
      <c r="AG79" s="127">
        <v>0</v>
      </c>
      <c r="AH79" s="107">
        <f t="shared" si="56"/>
        <v>0</v>
      </c>
      <c r="AI79" s="108">
        <f t="shared" si="57"/>
        <v>0</v>
      </c>
      <c r="AJ79" s="108">
        <f t="shared" si="58"/>
        <v>0</v>
      </c>
      <c r="AK79" s="108">
        <f t="shared" si="59"/>
        <v>0</v>
      </c>
      <c r="AL79" s="108">
        <f t="shared" si="60"/>
        <v>0</v>
      </c>
      <c r="AM79" s="108">
        <f t="shared" si="61"/>
        <v>0</v>
      </c>
      <c r="AN79" s="108">
        <f t="shared" si="62"/>
        <v>3</v>
      </c>
      <c r="AO79" s="108">
        <f t="shared" si="63"/>
        <v>0</v>
      </c>
      <c r="AP79" s="126">
        <f t="shared" si="64"/>
        <v>0</v>
      </c>
      <c r="AQ79" s="127">
        <f t="shared" si="65"/>
        <v>3</v>
      </c>
      <c r="AR79" s="84" t="str">
        <f t="shared" si="75"/>
        <v>237EPS010</v>
      </c>
      <c r="AS79" s="131" t="s">
        <v>1117</v>
      </c>
      <c r="AT79" s="131">
        <v>237</v>
      </c>
      <c r="AU79" s="131" t="s">
        <v>326</v>
      </c>
      <c r="AV79" s="132">
        <v>76</v>
      </c>
    </row>
    <row r="80" spans="2:48" ht="15" customHeight="1">
      <c r="B80" s="83" t="str">
        <f t="shared" si="66"/>
        <v>854EPS010</v>
      </c>
      <c r="C80" s="83" t="str">
        <f t="shared" si="67"/>
        <v>854EPS044</v>
      </c>
      <c r="D80" s="83" t="str">
        <f t="shared" si="68"/>
        <v>854EPS002</v>
      </c>
      <c r="E80" s="83" t="str">
        <f t="shared" si="69"/>
        <v>854EPS016</v>
      </c>
      <c r="F80" s="83" t="str">
        <f t="shared" si="70"/>
        <v>854EPS023</v>
      </c>
      <c r="G80" s="83" t="str">
        <f t="shared" si="71"/>
        <v>854EPS005</v>
      </c>
      <c r="H80" s="83" t="str">
        <f t="shared" si="72"/>
        <v>854EPS040</v>
      </c>
      <c r="I80" s="83" t="str">
        <f t="shared" si="73"/>
        <v>854EPS017</v>
      </c>
      <c r="J80" s="83" t="str">
        <f t="shared" si="74"/>
        <v>854EAS016</v>
      </c>
      <c r="K80" s="104" t="s">
        <v>474</v>
      </c>
      <c r="L80" s="116" t="s">
        <v>629</v>
      </c>
      <c r="M80" s="106">
        <v>854</v>
      </c>
      <c r="N80" s="107">
        <v>0</v>
      </c>
      <c r="O80" s="108">
        <v>0</v>
      </c>
      <c r="P80" s="108">
        <v>0</v>
      </c>
      <c r="Q80" s="108">
        <v>0</v>
      </c>
      <c r="R80" s="108">
        <v>0</v>
      </c>
      <c r="S80" s="108">
        <v>0</v>
      </c>
      <c r="T80" s="108">
        <v>0</v>
      </c>
      <c r="U80" s="108">
        <v>0</v>
      </c>
      <c r="V80" s="126">
        <v>0</v>
      </c>
      <c r="W80" s="127">
        <v>0</v>
      </c>
      <c r="X80" s="107">
        <v>0</v>
      </c>
      <c r="Y80" s="108">
        <v>0</v>
      </c>
      <c r="Z80" s="108">
        <v>0</v>
      </c>
      <c r="AA80" s="108">
        <v>0</v>
      </c>
      <c r="AB80" s="108">
        <v>0</v>
      </c>
      <c r="AC80" s="108">
        <v>0</v>
      </c>
      <c r="AD80" s="108">
        <v>0</v>
      </c>
      <c r="AE80" s="108">
        <v>0</v>
      </c>
      <c r="AF80" s="126">
        <v>0</v>
      </c>
      <c r="AG80" s="127">
        <v>0</v>
      </c>
      <c r="AH80" s="107">
        <f t="shared" si="56"/>
        <v>0</v>
      </c>
      <c r="AI80" s="108">
        <f t="shared" si="57"/>
        <v>0</v>
      </c>
      <c r="AJ80" s="108">
        <f t="shared" si="58"/>
        <v>0</v>
      </c>
      <c r="AK80" s="108">
        <f t="shared" si="59"/>
        <v>0</v>
      </c>
      <c r="AL80" s="108">
        <f t="shared" si="60"/>
        <v>0</v>
      </c>
      <c r="AM80" s="108">
        <f t="shared" si="61"/>
        <v>0</v>
      </c>
      <c r="AN80" s="108">
        <f t="shared" si="62"/>
        <v>0</v>
      </c>
      <c r="AO80" s="108">
        <f t="shared" si="63"/>
        <v>0</v>
      </c>
      <c r="AP80" s="126">
        <f t="shared" si="64"/>
        <v>0</v>
      </c>
      <c r="AQ80" s="127">
        <f t="shared" si="65"/>
        <v>0</v>
      </c>
      <c r="AR80" s="84" t="str">
        <f t="shared" si="75"/>
        <v>237EPS040</v>
      </c>
      <c r="AS80" s="131" t="s">
        <v>1117</v>
      </c>
      <c r="AT80" s="131">
        <v>237</v>
      </c>
      <c r="AU80" s="131" t="s">
        <v>292</v>
      </c>
      <c r="AV80" s="132">
        <v>20</v>
      </c>
    </row>
    <row r="81" spans="2:48" ht="15" customHeight="1">
      <c r="B81" s="83" t="str">
        <f t="shared" si="66"/>
        <v>887EPS010</v>
      </c>
      <c r="C81" s="83" t="str">
        <f t="shared" si="67"/>
        <v>887EPS044</v>
      </c>
      <c r="D81" s="83" t="str">
        <f t="shared" si="68"/>
        <v>887EPS002</v>
      </c>
      <c r="E81" s="83" t="str">
        <f t="shared" si="69"/>
        <v>887EPS016</v>
      </c>
      <c r="F81" s="83" t="str">
        <f t="shared" si="70"/>
        <v>887EPS023</v>
      </c>
      <c r="G81" s="83" t="str">
        <f t="shared" si="71"/>
        <v>887EPS005</v>
      </c>
      <c r="H81" s="83" t="str">
        <f t="shared" si="72"/>
        <v>887EPS040</v>
      </c>
      <c r="I81" s="83" t="str">
        <f t="shared" si="73"/>
        <v>887EPS017</v>
      </c>
      <c r="J81" s="83" t="str">
        <f t="shared" si="74"/>
        <v>887EAS016</v>
      </c>
      <c r="K81" s="104" t="s">
        <v>480</v>
      </c>
      <c r="L81" s="116" t="s">
        <v>629</v>
      </c>
      <c r="M81" s="106">
        <v>887</v>
      </c>
      <c r="N81" s="107">
        <v>101</v>
      </c>
      <c r="O81" s="108">
        <v>0</v>
      </c>
      <c r="P81" s="108">
        <v>4</v>
      </c>
      <c r="Q81" s="108">
        <v>52</v>
      </c>
      <c r="R81" s="108">
        <v>0</v>
      </c>
      <c r="S81" s="108">
        <v>0</v>
      </c>
      <c r="T81" s="108">
        <v>0</v>
      </c>
      <c r="U81" s="108">
        <v>0</v>
      </c>
      <c r="V81" s="126">
        <v>0</v>
      </c>
      <c r="W81" s="127">
        <v>157</v>
      </c>
      <c r="X81" s="107">
        <v>7</v>
      </c>
      <c r="Y81" s="108">
        <v>0</v>
      </c>
      <c r="Z81" s="108">
        <v>6</v>
      </c>
      <c r="AA81" s="108">
        <v>10</v>
      </c>
      <c r="AB81" s="108">
        <v>0</v>
      </c>
      <c r="AC81" s="108">
        <v>0</v>
      </c>
      <c r="AD81" s="108">
        <v>0</v>
      </c>
      <c r="AE81" s="108">
        <v>0</v>
      </c>
      <c r="AF81" s="126">
        <v>0</v>
      </c>
      <c r="AG81" s="127">
        <v>23</v>
      </c>
      <c r="AH81" s="107">
        <f t="shared" si="56"/>
        <v>10</v>
      </c>
      <c r="AI81" s="108">
        <f t="shared" si="57"/>
        <v>0</v>
      </c>
      <c r="AJ81" s="108">
        <f t="shared" si="58"/>
        <v>1</v>
      </c>
      <c r="AK81" s="108">
        <f t="shared" si="59"/>
        <v>47</v>
      </c>
      <c r="AL81" s="108">
        <f t="shared" si="60"/>
        <v>0</v>
      </c>
      <c r="AM81" s="108">
        <f t="shared" si="61"/>
        <v>0</v>
      </c>
      <c r="AN81" s="108">
        <f t="shared" si="62"/>
        <v>17</v>
      </c>
      <c r="AO81" s="108">
        <f t="shared" si="63"/>
        <v>0</v>
      </c>
      <c r="AP81" s="126">
        <f t="shared" si="64"/>
        <v>0</v>
      </c>
      <c r="AQ81" s="127">
        <f t="shared" si="65"/>
        <v>75</v>
      </c>
      <c r="AR81" s="84" t="str">
        <f t="shared" si="75"/>
        <v>264EPS002</v>
      </c>
      <c r="AS81" s="131" t="s">
        <v>1117</v>
      </c>
      <c r="AT81" s="131">
        <v>264</v>
      </c>
      <c r="AU81" s="131" t="s">
        <v>328</v>
      </c>
      <c r="AV81" s="132">
        <v>15</v>
      </c>
    </row>
    <row r="82" spans="2:48" ht="15" customHeight="1">
      <c r="B82" s="83" t="str">
        <f t="shared" si="66"/>
        <v>EPS010</v>
      </c>
      <c r="C82" s="83" t="str">
        <f t="shared" si="67"/>
        <v>EPS044</v>
      </c>
      <c r="D82" s="83" t="str">
        <f t="shared" si="68"/>
        <v>EPS002</v>
      </c>
      <c r="E82" s="83" t="str">
        <f t="shared" si="69"/>
        <v>EPS016</v>
      </c>
      <c r="F82" s="83" t="str">
        <f t="shared" si="70"/>
        <v>EPS023</v>
      </c>
      <c r="G82" s="83" t="str">
        <f t="shared" si="71"/>
        <v>EPS005</v>
      </c>
      <c r="H82" s="83" t="str">
        <f t="shared" si="72"/>
        <v>EPS040</v>
      </c>
      <c r="I82" s="83" t="str">
        <f t="shared" si="73"/>
        <v>EPS017</v>
      </c>
      <c r="J82" s="83" t="str">
        <f t="shared" si="74"/>
        <v>EAS016</v>
      </c>
      <c r="K82" s="110" t="s">
        <v>1118</v>
      </c>
      <c r="L82" s="111"/>
      <c r="M82" s="112"/>
      <c r="N82" s="113">
        <v>3896</v>
      </c>
      <c r="O82" s="114">
        <v>3</v>
      </c>
      <c r="P82" s="114">
        <v>98</v>
      </c>
      <c r="Q82" s="114">
        <v>559</v>
      </c>
      <c r="R82" s="114">
        <v>0</v>
      </c>
      <c r="S82" s="114">
        <v>96</v>
      </c>
      <c r="T82" s="114">
        <v>0</v>
      </c>
      <c r="U82" s="114">
        <v>0</v>
      </c>
      <c r="V82" s="128">
        <v>0</v>
      </c>
      <c r="W82" s="125">
        <v>4652</v>
      </c>
      <c r="X82" s="113">
        <v>430</v>
      </c>
      <c r="Y82" s="114">
        <v>0</v>
      </c>
      <c r="Z82" s="114">
        <v>130</v>
      </c>
      <c r="AA82" s="114">
        <v>97</v>
      </c>
      <c r="AB82" s="114">
        <v>0</v>
      </c>
      <c r="AC82" s="114">
        <v>211</v>
      </c>
      <c r="AD82" s="114">
        <v>0</v>
      </c>
      <c r="AE82" s="114">
        <v>0</v>
      </c>
      <c r="AF82" s="128">
        <v>0</v>
      </c>
      <c r="AG82" s="125">
        <v>868</v>
      </c>
      <c r="AH82" s="113">
        <f t="shared" ref="AH82:AP82" si="76">SUM(AH83:AH105)</f>
        <v>714</v>
      </c>
      <c r="AI82" s="114">
        <f t="shared" si="76"/>
        <v>0</v>
      </c>
      <c r="AJ82" s="114">
        <f t="shared" si="76"/>
        <v>175</v>
      </c>
      <c r="AK82" s="114">
        <f t="shared" si="76"/>
        <v>458</v>
      </c>
      <c r="AL82" s="114">
        <f t="shared" si="76"/>
        <v>0</v>
      </c>
      <c r="AM82" s="114">
        <f t="shared" si="76"/>
        <v>148</v>
      </c>
      <c r="AN82" s="114">
        <f t="shared" si="76"/>
        <v>337</v>
      </c>
      <c r="AO82" s="114">
        <f t="shared" si="76"/>
        <v>0</v>
      </c>
      <c r="AP82" s="128">
        <f t="shared" si="76"/>
        <v>0</v>
      </c>
      <c r="AQ82" s="125">
        <f t="shared" si="65"/>
        <v>1832</v>
      </c>
      <c r="AR82" s="84" t="str">
        <f t="shared" si="75"/>
        <v>264EPS040</v>
      </c>
      <c r="AS82" s="131" t="s">
        <v>1117</v>
      </c>
      <c r="AT82" s="131">
        <v>264</v>
      </c>
      <c r="AU82" s="131" t="s">
        <v>292</v>
      </c>
      <c r="AV82" s="132">
        <v>8</v>
      </c>
    </row>
    <row r="83" spans="2:48" ht="15" customHeight="1">
      <c r="B83" s="83" t="str">
        <f t="shared" si="66"/>
        <v>2EPS010</v>
      </c>
      <c r="C83" s="83" t="str">
        <f t="shared" si="67"/>
        <v>2EPS044</v>
      </c>
      <c r="D83" s="83" t="str">
        <f t="shared" si="68"/>
        <v>2EPS002</v>
      </c>
      <c r="E83" s="83" t="str">
        <f t="shared" si="69"/>
        <v>2EPS016</v>
      </c>
      <c r="F83" s="83" t="str">
        <f t="shared" si="70"/>
        <v>2EPS023</v>
      </c>
      <c r="G83" s="83" t="str">
        <f t="shared" si="71"/>
        <v>2EPS005</v>
      </c>
      <c r="H83" s="83" t="str">
        <f t="shared" si="72"/>
        <v>2EPS040</v>
      </c>
      <c r="I83" s="83" t="str">
        <f t="shared" si="73"/>
        <v>2EPS017</v>
      </c>
      <c r="J83" s="83" t="str">
        <f t="shared" si="74"/>
        <v>2EAS016</v>
      </c>
      <c r="K83" s="104" t="s">
        <v>360</v>
      </c>
      <c r="L83" s="116" t="s">
        <v>624</v>
      </c>
      <c r="M83" s="106">
        <v>2</v>
      </c>
      <c r="N83" s="107">
        <v>0</v>
      </c>
      <c r="O83" s="108">
        <v>0</v>
      </c>
      <c r="P83" s="108">
        <v>0</v>
      </c>
      <c r="Q83" s="108">
        <v>1</v>
      </c>
      <c r="R83" s="108">
        <v>0</v>
      </c>
      <c r="S83" s="108">
        <v>0</v>
      </c>
      <c r="T83" s="108">
        <v>0</v>
      </c>
      <c r="U83" s="108">
        <v>0</v>
      </c>
      <c r="V83" s="126">
        <v>0</v>
      </c>
      <c r="W83" s="127">
        <v>1</v>
      </c>
      <c r="X83" s="107">
        <v>0</v>
      </c>
      <c r="Y83" s="108">
        <v>0</v>
      </c>
      <c r="Z83" s="108">
        <v>0</v>
      </c>
      <c r="AA83" s="108">
        <v>0</v>
      </c>
      <c r="AB83" s="108">
        <v>0</v>
      </c>
      <c r="AC83" s="108">
        <v>0</v>
      </c>
      <c r="AD83" s="108">
        <v>0</v>
      </c>
      <c r="AE83" s="108">
        <v>0</v>
      </c>
      <c r="AF83" s="126">
        <v>0</v>
      </c>
      <c r="AG83" s="127">
        <v>0</v>
      </c>
      <c r="AH83" s="107">
        <f t="shared" ref="AH83:AH105" si="77">IFERROR(VLOOKUP(B83,$AR$8:$AV$928,5,0),0)</f>
        <v>0</v>
      </c>
      <c r="AI83" s="108">
        <f t="shared" ref="AI83:AI105" si="78">IFERROR(VLOOKUP(C83,$AR$8:$AV$928,5,0),0)</f>
        <v>0</v>
      </c>
      <c r="AJ83" s="108">
        <f t="shared" ref="AJ83:AJ105" si="79">IFERROR(VLOOKUP(D83,$AR$8:$AV$928,5,0),0)</f>
        <v>0</v>
      </c>
      <c r="AK83" s="108">
        <f t="shared" ref="AK83:AK105" si="80">IFERROR(VLOOKUP(E83,$AR$8:$AV$928,5,0),0)</f>
        <v>0</v>
      </c>
      <c r="AL83" s="108">
        <f t="shared" ref="AL83:AL105" si="81">IFERROR(VLOOKUP(F83,$AR$8:$AV$928,5,0),0)</f>
        <v>0</v>
      </c>
      <c r="AM83" s="108">
        <f t="shared" ref="AM83:AM105" si="82">IFERROR(VLOOKUP(G83,$AR$8:$AV$928,5,0),0)</f>
        <v>0</v>
      </c>
      <c r="AN83" s="108">
        <f t="shared" ref="AN83:AN105" si="83">IFERROR(VLOOKUP(H83,$AR$8:$AV$928,5,0),0)</f>
        <v>12</v>
      </c>
      <c r="AO83" s="108">
        <f t="shared" ref="AO83:AO105" si="84">IFERROR(VLOOKUP(I83,$AR$8:$AV$928,5,0),0)</f>
        <v>0</v>
      </c>
      <c r="AP83" s="126">
        <f t="shared" ref="AP83:AP105" si="85">IFERROR(VLOOKUP(J83,$AR$8:$AV$928,5,0),0)</f>
        <v>0</v>
      </c>
      <c r="AQ83" s="127">
        <f t="shared" si="65"/>
        <v>12</v>
      </c>
      <c r="AR83" s="84" t="str">
        <f t="shared" si="75"/>
        <v>310EPS040</v>
      </c>
      <c r="AS83" s="131" t="s">
        <v>1117</v>
      </c>
      <c r="AT83" s="131">
        <v>310</v>
      </c>
      <c r="AU83" s="131" t="s">
        <v>292</v>
      </c>
      <c r="AV83" s="132">
        <v>5</v>
      </c>
    </row>
    <row r="84" spans="2:48" ht="15" customHeight="1">
      <c r="B84" s="83" t="str">
        <f t="shared" si="66"/>
        <v>21EPS010</v>
      </c>
      <c r="C84" s="83" t="str">
        <f t="shared" si="67"/>
        <v>21EPS044</v>
      </c>
      <c r="D84" s="83" t="str">
        <f t="shared" si="68"/>
        <v>21EPS002</v>
      </c>
      <c r="E84" s="83" t="str">
        <f t="shared" si="69"/>
        <v>21EPS016</v>
      </c>
      <c r="F84" s="83" t="str">
        <f t="shared" si="70"/>
        <v>21EPS023</v>
      </c>
      <c r="G84" s="83" t="str">
        <f t="shared" si="71"/>
        <v>21EPS005</v>
      </c>
      <c r="H84" s="83" t="str">
        <f t="shared" si="72"/>
        <v>21EPS040</v>
      </c>
      <c r="I84" s="83" t="str">
        <f t="shared" si="73"/>
        <v>21EPS017</v>
      </c>
      <c r="J84" s="83" t="str">
        <f t="shared" si="74"/>
        <v>21EAS016</v>
      </c>
      <c r="K84" s="104" t="s">
        <v>588</v>
      </c>
      <c r="L84" s="116" t="s">
        <v>624</v>
      </c>
      <c r="M84" s="106">
        <v>21</v>
      </c>
      <c r="N84" s="107">
        <v>0</v>
      </c>
      <c r="O84" s="108">
        <v>0</v>
      </c>
      <c r="P84" s="108">
        <v>0</v>
      </c>
      <c r="Q84" s="108">
        <v>0</v>
      </c>
      <c r="R84" s="108">
        <v>0</v>
      </c>
      <c r="S84" s="108">
        <v>0</v>
      </c>
      <c r="T84" s="108">
        <v>0</v>
      </c>
      <c r="U84" s="108">
        <v>0</v>
      </c>
      <c r="V84" s="126">
        <v>0</v>
      </c>
      <c r="W84" s="127">
        <v>0</v>
      </c>
      <c r="X84" s="107">
        <v>0</v>
      </c>
      <c r="Y84" s="108">
        <v>0</v>
      </c>
      <c r="Z84" s="108">
        <v>0</v>
      </c>
      <c r="AA84" s="108">
        <v>0</v>
      </c>
      <c r="AB84" s="108">
        <v>0</v>
      </c>
      <c r="AC84" s="108">
        <v>0</v>
      </c>
      <c r="AD84" s="108">
        <v>0</v>
      </c>
      <c r="AE84" s="108">
        <v>0</v>
      </c>
      <c r="AF84" s="126">
        <v>0</v>
      </c>
      <c r="AG84" s="127">
        <v>0</v>
      </c>
      <c r="AH84" s="107">
        <f t="shared" si="77"/>
        <v>0</v>
      </c>
      <c r="AI84" s="108">
        <f t="shared" si="78"/>
        <v>0</v>
      </c>
      <c r="AJ84" s="108">
        <f t="shared" si="79"/>
        <v>0</v>
      </c>
      <c r="AK84" s="108">
        <f t="shared" si="80"/>
        <v>0</v>
      </c>
      <c r="AL84" s="108">
        <f t="shared" si="81"/>
        <v>0</v>
      </c>
      <c r="AM84" s="108">
        <f t="shared" si="82"/>
        <v>0</v>
      </c>
      <c r="AN84" s="108">
        <f t="shared" si="83"/>
        <v>2</v>
      </c>
      <c r="AO84" s="108">
        <f t="shared" si="84"/>
        <v>0</v>
      </c>
      <c r="AP84" s="126">
        <f t="shared" si="85"/>
        <v>0</v>
      </c>
      <c r="AQ84" s="127">
        <f t="shared" si="65"/>
        <v>2</v>
      </c>
      <c r="AR84" s="84" t="str">
        <f t="shared" si="75"/>
        <v>315EPS040</v>
      </c>
      <c r="AS84" s="131" t="s">
        <v>1117</v>
      </c>
      <c r="AT84" s="131">
        <v>315</v>
      </c>
      <c r="AU84" s="131" t="s">
        <v>292</v>
      </c>
      <c r="AV84" s="132">
        <v>3</v>
      </c>
    </row>
    <row r="85" spans="2:48" ht="15" customHeight="1">
      <c r="B85" s="83" t="str">
        <f t="shared" si="66"/>
        <v>55EPS010</v>
      </c>
      <c r="C85" s="83" t="str">
        <f t="shared" si="67"/>
        <v>55EPS044</v>
      </c>
      <c r="D85" s="83" t="str">
        <f t="shared" si="68"/>
        <v>55EPS002</v>
      </c>
      <c r="E85" s="83" t="str">
        <f t="shared" si="69"/>
        <v>55EPS016</v>
      </c>
      <c r="F85" s="83" t="str">
        <f t="shared" si="70"/>
        <v>55EPS023</v>
      </c>
      <c r="G85" s="83" t="str">
        <f t="shared" si="71"/>
        <v>55EPS005</v>
      </c>
      <c r="H85" s="83" t="str">
        <f t="shared" si="72"/>
        <v>55EPS040</v>
      </c>
      <c r="I85" s="83" t="str">
        <f t="shared" si="73"/>
        <v>55EPS017</v>
      </c>
      <c r="J85" s="83" t="str">
        <f t="shared" si="74"/>
        <v>55EAS016</v>
      </c>
      <c r="K85" s="104" t="s">
        <v>373</v>
      </c>
      <c r="L85" s="116" t="s">
        <v>624</v>
      </c>
      <c r="M85" s="106">
        <v>55</v>
      </c>
      <c r="N85" s="107">
        <v>0</v>
      </c>
      <c r="O85" s="108">
        <v>1</v>
      </c>
      <c r="P85" s="108">
        <v>0</v>
      </c>
      <c r="Q85" s="108">
        <v>0</v>
      </c>
      <c r="R85" s="108">
        <v>0</v>
      </c>
      <c r="S85" s="108">
        <v>0</v>
      </c>
      <c r="T85" s="108">
        <v>0</v>
      </c>
      <c r="U85" s="108">
        <v>0</v>
      </c>
      <c r="V85" s="126">
        <v>0</v>
      </c>
      <c r="W85" s="127">
        <v>1</v>
      </c>
      <c r="X85" s="107">
        <v>0</v>
      </c>
      <c r="Y85" s="108">
        <v>0</v>
      </c>
      <c r="Z85" s="108">
        <v>0</v>
      </c>
      <c r="AA85" s="108">
        <v>0</v>
      </c>
      <c r="AB85" s="108">
        <v>0</v>
      </c>
      <c r="AC85" s="108">
        <v>0</v>
      </c>
      <c r="AD85" s="108">
        <v>0</v>
      </c>
      <c r="AE85" s="108">
        <v>0</v>
      </c>
      <c r="AF85" s="126">
        <v>0</v>
      </c>
      <c r="AG85" s="127">
        <v>0</v>
      </c>
      <c r="AH85" s="107">
        <f t="shared" si="77"/>
        <v>0</v>
      </c>
      <c r="AI85" s="108">
        <f t="shared" si="78"/>
        <v>0</v>
      </c>
      <c r="AJ85" s="108">
        <f t="shared" si="79"/>
        <v>0</v>
      </c>
      <c r="AK85" s="108">
        <f t="shared" si="80"/>
        <v>0</v>
      </c>
      <c r="AL85" s="108">
        <f t="shared" si="81"/>
        <v>0</v>
      </c>
      <c r="AM85" s="108">
        <f t="shared" si="82"/>
        <v>0</v>
      </c>
      <c r="AN85" s="108">
        <f t="shared" si="83"/>
        <v>2</v>
      </c>
      <c r="AO85" s="108">
        <f t="shared" si="84"/>
        <v>0</v>
      </c>
      <c r="AP85" s="126">
        <f t="shared" si="85"/>
        <v>0</v>
      </c>
      <c r="AQ85" s="127">
        <f t="shared" si="65"/>
        <v>2</v>
      </c>
      <c r="AR85" s="84" t="str">
        <f t="shared" si="75"/>
        <v>361EPS040</v>
      </c>
      <c r="AS85" s="131" t="s">
        <v>1117</v>
      </c>
      <c r="AT85" s="131">
        <v>361</v>
      </c>
      <c r="AU85" s="131" t="s">
        <v>292</v>
      </c>
      <c r="AV85" s="132">
        <v>11</v>
      </c>
    </row>
    <row r="86" spans="2:48" ht="15" customHeight="1">
      <c r="B86" s="83" t="str">
        <f t="shared" si="66"/>
        <v>148EPS010</v>
      </c>
      <c r="C86" s="83" t="str">
        <f t="shared" si="67"/>
        <v>148EPS044</v>
      </c>
      <c r="D86" s="83" t="str">
        <f t="shared" si="68"/>
        <v>148EPS002</v>
      </c>
      <c r="E86" s="83" t="str">
        <f t="shared" si="69"/>
        <v>148EPS016</v>
      </c>
      <c r="F86" s="83" t="str">
        <f t="shared" si="70"/>
        <v>148EPS023</v>
      </c>
      <c r="G86" s="83" t="str">
        <f t="shared" si="71"/>
        <v>148EPS005</v>
      </c>
      <c r="H86" s="83" t="str">
        <f t="shared" si="72"/>
        <v>148EPS040</v>
      </c>
      <c r="I86" s="83" t="str">
        <f t="shared" si="73"/>
        <v>148EPS017</v>
      </c>
      <c r="J86" s="83" t="str">
        <f t="shared" si="74"/>
        <v>148EAS016</v>
      </c>
      <c r="K86" s="134" t="s">
        <v>391</v>
      </c>
      <c r="L86" s="116" t="s">
        <v>624</v>
      </c>
      <c r="M86" s="106">
        <v>148</v>
      </c>
      <c r="N86" s="107">
        <v>0</v>
      </c>
      <c r="O86" s="108">
        <v>0</v>
      </c>
      <c r="P86" s="108">
        <v>0</v>
      </c>
      <c r="Q86" s="108">
        <v>42</v>
      </c>
      <c r="R86" s="108">
        <v>0</v>
      </c>
      <c r="S86" s="108">
        <v>0</v>
      </c>
      <c r="T86" s="108">
        <v>0</v>
      </c>
      <c r="U86" s="108">
        <v>0</v>
      </c>
      <c r="V86" s="126">
        <v>0</v>
      </c>
      <c r="W86" s="127">
        <v>42</v>
      </c>
      <c r="X86" s="107">
        <v>0</v>
      </c>
      <c r="Y86" s="108">
        <v>0</v>
      </c>
      <c r="Z86" s="108">
        <v>0</v>
      </c>
      <c r="AA86" s="108">
        <v>8</v>
      </c>
      <c r="AB86" s="108">
        <v>0</v>
      </c>
      <c r="AC86" s="108">
        <v>0</v>
      </c>
      <c r="AD86" s="108">
        <v>0</v>
      </c>
      <c r="AE86" s="108">
        <v>0</v>
      </c>
      <c r="AF86" s="126">
        <v>0</v>
      </c>
      <c r="AG86" s="127">
        <v>8</v>
      </c>
      <c r="AH86" s="107">
        <f t="shared" si="77"/>
        <v>0</v>
      </c>
      <c r="AI86" s="108">
        <f t="shared" si="78"/>
        <v>0</v>
      </c>
      <c r="AJ86" s="108">
        <f t="shared" si="79"/>
        <v>0</v>
      </c>
      <c r="AK86" s="108">
        <f t="shared" si="80"/>
        <v>40</v>
      </c>
      <c r="AL86" s="108">
        <f t="shared" si="81"/>
        <v>0</v>
      </c>
      <c r="AM86" s="108">
        <f t="shared" si="82"/>
        <v>0</v>
      </c>
      <c r="AN86" s="108">
        <f t="shared" si="83"/>
        <v>26</v>
      </c>
      <c r="AO86" s="108">
        <f t="shared" si="84"/>
        <v>0</v>
      </c>
      <c r="AP86" s="126">
        <f t="shared" si="85"/>
        <v>0</v>
      </c>
      <c r="AQ86" s="127">
        <f t="shared" si="65"/>
        <v>66</v>
      </c>
      <c r="AR86" s="84" t="str">
        <f t="shared" si="75"/>
        <v>647EPS040</v>
      </c>
      <c r="AS86" s="131" t="s">
        <v>1117</v>
      </c>
      <c r="AT86" s="131">
        <v>647</v>
      </c>
      <c r="AU86" s="131" t="s">
        <v>292</v>
      </c>
      <c r="AV86" s="132">
        <v>10</v>
      </c>
    </row>
    <row r="87" spans="2:48" ht="15" customHeight="1">
      <c r="B87" s="83" t="str">
        <f t="shared" si="66"/>
        <v>197EPS010</v>
      </c>
      <c r="C87" s="83" t="str">
        <f t="shared" si="67"/>
        <v>197EPS044</v>
      </c>
      <c r="D87" s="83" t="str">
        <f t="shared" si="68"/>
        <v>197EPS002</v>
      </c>
      <c r="E87" s="83" t="str">
        <f t="shared" si="69"/>
        <v>197EPS016</v>
      </c>
      <c r="F87" s="83" t="str">
        <f t="shared" si="70"/>
        <v>197EPS023</v>
      </c>
      <c r="G87" s="83" t="str">
        <f t="shared" si="71"/>
        <v>197EPS005</v>
      </c>
      <c r="H87" s="83" t="str">
        <f t="shared" si="72"/>
        <v>197EPS040</v>
      </c>
      <c r="I87" s="83" t="str">
        <f t="shared" si="73"/>
        <v>197EPS017</v>
      </c>
      <c r="J87" s="83" t="str">
        <f t="shared" si="74"/>
        <v>197EAS016</v>
      </c>
      <c r="K87" s="104" t="s">
        <v>589</v>
      </c>
      <c r="L87" s="116" t="s">
        <v>624</v>
      </c>
      <c r="M87" s="106">
        <v>197</v>
      </c>
      <c r="N87" s="107">
        <v>0</v>
      </c>
      <c r="O87" s="108">
        <v>0</v>
      </c>
      <c r="P87" s="108">
        <v>0</v>
      </c>
      <c r="Q87" s="108">
        <v>0</v>
      </c>
      <c r="R87" s="108">
        <v>0</v>
      </c>
      <c r="S87" s="108">
        <v>0</v>
      </c>
      <c r="T87" s="108">
        <v>0</v>
      </c>
      <c r="U87" s="108">
        <v>0</v>
      </c>
      <c r="V87" s="126">
        <v>0</v>
      </c>
      <c r="W87" s="127">
        <v>0</v>
      </c>
      <c r="X87" s="107">
        <v>0</v>
      </c>
      <c r="Y87" s="108">
        <v>0</v>
      </c>
      <c r="Z87" s="108">
        <v>0</v>
      </c>
      <c r="AA87" s="108">
        <v>0</v>
      </c>
      <c r="AB87" s="108">
        <v>0</v>
      </c>
      <c r="AC87" s="108">
        <v>0</v>
      </c>
      <c r="AD87" s="108">
        <v>0</v>
      </c>
      <c r="AE87" s="108">
        <v>0</v>
      </c>
      <c r="AF87" s="126">
        <v>0</v>
      </c>
      <c r="AG87" s="127">
        <v>0</v>
      </c>
      <c r="AH87" s="107">
        <f t="shared" si="77"/>
        <v>0</v>
      </c>
      <c r="AI87" s="108">
        <f t="shared" si="78"/>
        <v>0</v>
      </c>
      <c r="AJ87" s="108">
        <f t="shared" si="79"/>
        <v>0</v>
      </c>
      <c r="AK87" s="108">
        <f t="shared" si="80"/>
        <v>0</v>
      </c>
      <c r="AL87" s="108">
        <f t="shared" si="81"/>
        <v>0</v>
      </c>
      <c r="AM87" s="108">
        <f t="shared" si="82"/>
        <v>0</v>
      </c>
      <c r="AN87" s="108">
        <f t="shared" si="83"/>
        <v>3</v>
      </c>
      <c r="AO87" s="108">
        <f t="shared" si="84"/>
        <v>0</v>
      </c>
      <c r="AP87" s="126">
        <f t="shared" si="85"/>
        <v>0</v>
      </c>
      <c r="AQ87" s="127">
        <f t="shared" si="65"/>
        <v>3</v>
      </c>
      <c r="AR87" s="84" t="str">
        <f t="shared" si="75"/>
        <v>658EPS040</v>
      </c>
      <c r="AS87" s="131" t="s">
        <v>1117</v>
      </c>
      <c r="AT87" s="131">
        <v>658</v>
      </c>
      <c r="AU87" s="131" t="s">
        <v>292</v>
      </c>
      <c r="AV87" s="132">
        <v>4</v>
      </c>
    </row>
    <row r="88" spans="2:48" ht="15" customHeight="1">
      <c r="B88" s="83" t="str">
        <f t="shared" si="66"/>
        <v>206EPS010</v>
      </c>
      <c r="C88" s="83" t="str">
        <f t="shared" si="67"/>
        <v>206EPS044</v>
      </c>
      <c r="D88" s="83" t="str">
        <f t="shared" si="68"/>
        <v>206EPS002</v>
      </c>
      <c r="E88" s="83" t="str">
        <f t="shared" si="69"/>
        <v>206EPS016</v>
      </c>
      <c r="F88" s="83" t="str">
        <f t="shared" si="70"/>
        <v>206EPS023</v>
      </c>
      <c r="G88" s="83" t="str">
        <f t="shared" si="71"/>
        <v>206EPS005</v>
      </c>
      <c r="H88" s="83" t="str">
        <f t="shared" si="72"/>
        <v>206EPS040</v>
      </c>
      <c r="I88" s="83" t="str">
        <f t="shared" si="73"/>
        <v>206EPS017</v>
      </c>
      <c r="J88" s="83" t="str">
        <f t="shared" si="74"/>
        <v>206EAS016</v>
      </c>
      <c r="K88" s="115" t="s">
        <v>590</v>
      </c>
      <c r="L88" s="116" t="s">
        <v>624</v>
      </c>
      <c r="M88" s="106">
        <v>206</v>
      </c>
      <c r="N88" s="107">
        <v>0</v>
      </c>
      <c r="O88" s="108">
        <v>0</v>
      </c>
      <c r="P88" s="108">
        <v>0</v>
      </c>
      <c r="Q88" s="108">
        <v>0</v>
      </c>
      <c r="R88" s="108">
        <v>0</v>
      </c>
      <c r="S88" s="108">
        <v>0</v>
      </c>
      <c r="T88" s="108">
        <v>0</v>
      </c>
      <c r="U88" s="108">
        <v>0</v>
      </c>
      <c r="V88" s="126">
        <v>0</v>
      </c>
      <c r="W88" s="127">
        <v>0</v>
      </c>
      <c r="X88" s="107">
        <v>0</v>
      </c>
      <c r="Y88" s="108">
        <v>0</v>
      </c>
      <c r="Z88" s="108">
        <v>0</v>
      </c>
      <c r="AA88" s="108">
        <v>0</v>
      </c>
      <c r="AB88" s="108">
        <v>0</v>
      </c>
      <c r="AC88" s="108">
        <v>0</v>
      </c>
      <c r="AD88" s="108">
        <v>0</v>
      </c>
      <c r="AE88" s="108">
        <v>0</v>
      </c>
      <c r="AF88" s="126">
        <v>0</v>
      </c>
      <c r="AG88" s="127">
        <v>0</v>
      </c>
      <c r="AH88" s="107">
        <f t="shared" si="77"/>
        <v>0</v>
      </c>
      <c r="AI88" s="108">
        <f t="shared" si="78"/>
        <v>0</v>
      </c>
      <c r="AJ88" s="108">
        <f t="shared" si="79"/>
        <v>0</v>
      </c>
      <c r="AK88" s="108">
        <f t="shared" si="80"/>
        <v>0</v>
      </c>
      <c r="AL88" s="108">
        <f t="shared" si="81"/>
        <v>0</v>
      </c>
      <c r="AM88" s="108">
        <f t="shared" si="82"/>
        <v>0</v>
      </c>
      <c r="AN88" s="108">
        <f t="shared" si="83"/>
        <v>2</v>
      </c>
      <c r="AO88" s="108">
        <f t="shared" si="84"/>
        <v>0</v>
      </c>
      <c r="AP88" s="126">
        <f t="shared" si="85"/>
        <v>0</v>
      </c>
      <c r="AQ88" s="127">
        <f t="shared" si="65"/>
        <v>2</v>
      </c>
      <c r="AR88" s="84" t="str">
        <f t="shared" si="75"/>
        <v>664EPS002</v>
      </c>
      <c r="AS88" s="131" t="s">
        <v>1117</v>
      </c>
      <c r="AT88" s="131">
        <v>664</v>
      </c>
      <c r="AU88" s="131" t="s">
        <v>328</v>
      </c>
      <c r="AV88" s="132">
        <v>6</v>
      </c>
    </row>
    <row r="89" spans="2:48" ht="15" customHeight="1">
      <c r="B89" s="83" t="str">
        <f t="shared" si="66"/>
        <v>313EPS010</v>
      </c>
      <c r="C89" s="83" t="str">
        <f t="shared" si="67"/>
        <v>313EPS044</v>
      </c>
      <c r="D89" s="83" t="str">
        <f t="shared" si="68"/>
        <v>313EPS002</v>
      </c>
      <c r="E89" s="83" t="str">
        <f t="shared" si="69"/>
        <v>313EPS016</v>
      </c>
      <c r="F89" s="83" t="str">
        <f t="shared" si="70"/>
        <v>313EPS023</v>
      </c>
      <c r="G89" s="83" t="str">
        <f t="shared" si="71"/>
        <v>313EPS005</v>
      </c>
      <c r="H89" s="83" t="str">
        <f t="shared" si="72"/>
        <v>313EPS040</v>
      </c>
      <c r="I89" s="83" t="str">
        <f t="shared" si="73"/>
        <v>313EPS017</v>
      </c>
      <c r="J89" s="83" t="str">
        <f t="shared" si="74"/>
        <v>313EAS016</v>
      </c>
      <c r="K89" s="104" t="s">
        <v>411</v>
      </c>
      <c r="L89" s="116" t="s">
        <v>624</v>
      </c>
      <c r="M89" s="106">
        <v>313</v>
      </c>
      <c r="N89" s="107">
        <v>0</v>
      </c>
      <c r="O89" s="108">
        <v>0</v>
      </c>
      <c r="P89" s="108">
        <v>0</v>
      </c>
      <c r="Q89" s="108">
        <v>0</v>
      </c>
      <c r="R89" s="108">
        <v>0</v>
      </c>
      <c r="S89" s="108">
        <v>0</v>
      </c>
      <c r="T89" s="108">
        <v>0</v>
      </c>
      <c r="U89" s="108">
        <v>0</v>
      </c>
      <c r="V89" s="126">
        <v>0</v>
      </c>
      <c r="W89" s="127">
        <v>0</v>
      </c>
      <c r="X89" s="107">
        <v>0</v>
      </c>
      <c r="Y89" s="108">
        <v>0</v>
      </c>
      <c r="Z89" s="108">
        <v>0</v>
      </c>
      <c r="AA89" s="108">
        <v>0</v>
      </c>
      <c r="AB89" s="108">
        <v>0</v>
      </c>
      <c r="AC89" s="108">
        <v>0</v>
      </c>
      <c r="AD89" s="108">
        <v>0</v>
      </c>
      <c r="AE89" s="108">
        <v>0</v>
      </c>
      <c r="AF89" s="126">
        <v>0</v>
      </c>
      <c r="AG89" s="127">
        <v>0</v>
      </c>
      <c r="AH89" s="107">
        <f t="shared" si="77"/>
        <v>0</v>
      </c>
      <c r="AI89" s="108">
        <f t="shared" si="78"/>
        <v>0</v>
      </c>
      <c r="AJ89" s="108">
        <f t="shared" si="79"/>
        <v>0</v>
      </c>
      <c r="AK89" s="108">
        <f t="shared" si="80"/>
        <v>0</v>
      </c>
      <c r="AL89" s="108">
        <f t="shared" si="81"/>
        <v>0</v>
      </c>
      <c r="AM89" s="108">
        <f t="shared" si="82"/>
        <v>0</v>
      </c>
      <c r="AN89" s="108">
        <f t="shared" si="83"/>
        <v>5</v>
      </c>
      <c r="AO89" s="108">
        <f t="shared" si="84"/>
        <v>0</v>
      </c>
      <c r="AP89" s="126">
        <f t="shared" si="85"/>
        <v>0</v>
      </c>
      <c r="AQ89" s="127">
        <f t="shared" si="65"/>
        <v>5</v>
      </c>
      <c r="AR89" s="84" t="str">
        <f t="shared" si="75"/>
        <v>664EPS016</v>
      </c>
      <c r="AS89" s="131" t="s">
        <v>1117</v>
      </c>
      <c r="AT89" s="131">
        <v>664</v>
      </c>
      <c r="AU89" s="131" t="s">
        <v>786</v>
      </c>
      <c r="AV89" s="132">
        <v>23</v>
      </c>
    </row>
    <row r="90" spans="2:48" ht="15" customHeight="1">
      <c r="B90" s="83" t="str">
        <f t="shared" si="66"/>
        <v>318EPS010</v>
      </c>
      <c r="C90" s="83" t="str">
        <f t="shared" si="67"/>
        <v>318EPS044</v>
      </c>
      <c r="D90" s="83" t="str">
        <f t="shared" si="68"/>
        <v>318EPS002</v>
      </c>
      <c r="E90" s="83" t="str">
        <f t="shared" si="69"/>
        <v>318EPS016</v>
      </c>
      <c r="F90" s="83" t="str">
        <f t="shared" si="70"/>
        <v>318EPS023</v>
      </c>
      <c r="G90" s="83" t="str">
        <f t="shared" si="71"/>
        <v>318EPS005</v>
      </c>
      <c r="H90" s="83" t="str">
        <f t="shared" si="72"/>
        <v>318EPS040</v>
      </c>
      <c r="I90" s="83" t="str">
        <f t="shared" si="73"/>
        <v>318EPS017</v>
      </c>
      <c r="J90" s="83" t="str">
        <f t="shared" si="74"/>
        <v>318EAS016</v>
      </c>
      <c r="K90" s="104" t="s">
        <v>413</v>
      </c>
      <c r="L90" s="116" t="s">
        <v>624</v>
      </c>
      <c r="M90" s="106">
        <v>318</v>
      </c>
      <c r="N90" s="107">
        <v>285</v>
      </c>
      <c r="O90" s="108">
        <v>0</v>
      </c>
      <c r="P90" s="108">
        <v>8</v>
      </c>
      <c r="Q90" s="108">
        <v>60</v>
      </c>
      <c r="R90" s="108">
        <v>0</v>
      </c>
      <c r="S90" s="108">
        <v>0</v>
      </c>
      <c r="T90" s="108">
        <v>0</v>
      </c>
      <c r="U90" s="108">
        <v>0</v>
      </c>
      <c r="V90" s="126">
        <v>0</v>
      </c>
      <c r="W90" s="127">
        <v>353</v>
      </c>
      <c r="X90" s="107">
        <v>64</v>
      </c>
      <c r="Y90" s="108">
        <v>0</v>
      </c>
      <c r="Z90" s="108">
        <v>12</v>
      </c>
      <c r="AA90" s="108">
        <v>9</v>
      </c>
      <c r="AB90" s="108">
        <v>0</v>
      </c>
      <c r="AC90" s="108">
        <v>0</v>
      </c>
      <c r="AD90" s="108">
        <v>0</v>
      </c>
      <c r="AE90" s="108">
        <v>0</v>
      </c>
      <c r="AF90" s="126">
        <v>0</v>
      </c>
      <c r="AG90" s="127">
        <v>85</v>
      </c>
      <c r="AH90" s="107">
        <f t="shared" si="77"/>
        <v>60</v>
      </c>
      <c r="AI90" s="108">
        <f t="shared" si="78"/>
        <v>0</v>
      </c>
      <c r="AJ90" s="108">
        <f t="shared" si="79"/>
        <v>26</v>
      </c>
      <c r="AK90" s="108">
        <f t="shared" si="80"/>
        <v>30</v>
      </c>
      <c r="AL90" s="108">
        <f t="shared" si="81"/>
        <v>0</v>
      </c>
      <c r="AM90" s="108">
        <f t="shared" si="82"/>
        <v>0</v>
      </c>
      <c r="AN90" s="108">
        <f t="shared" si="83"/>
        <v>29</v>
      </c>
      <c r="AO90" s="108">
        <f t="shared" si="84"/>
        <v>0</v>
      </c>
      <c r="AP90" s="126">
        <f t="shared" si="85"/>
        <v>0</v>
      </c>
      <c r="AQ90" s="127">
        <f t="shared" si="65"/>
        <v>145</v>
      </c>
      <c r="AR90" s="84" t="str">
        <f t="shared" si="75"/>
        <v>664EPS040</v>
      </c>
      <c r="AS90" s="131" t="s">
        <v>1117</v>
      </c>
      <c r="AT90" s="131">
        <v>664</v>
      </c>
      <c r="AU90" s="131" t="s">
        <v>292</v>
      </c>
      <c r="AV90" s="132">
        <v>16</v>
      </c>
    </row>
    <row r="91" spans="2:48" ht="15" customHeight="1">
      <c r="B91" s="83" t="str">
        <f t="shared" si="66"/>
        <v>321EPS010</v>
      </c>
      <c r="C91" s="83" t="str">
        <f t="shared" si="67"/>
        <v>321EPS044</v>
      </c>
      <c r="D91" s="83" t="str">
        <f t="shared" si="68"/>
        <v>321EPS002</v>
      </c>
      <c r="E91" s="83" t="str">
        <f t="shared" si="69"/>
        <v>321EPS016</v>
      </c>
      <c r="F91" s="83" t="str">
        <f t="shared" si="70"/>
        <v>321EPS023</v>
      </c>
      <c r="G91" s="83" t="str">
        <f t="shared" si="71"/>
        <v>321EPS005</v>
      </c>
      <c r="H91" s="83" t="str">
        <f t="shared" si="72"/>
        <v>321EPS040</v>
      </c>
      <c r="I91" s="83" t="str">
        <f t="shared" si="73"/>
        <v>321EPS017</v>
      </c>
      <c r="J91" s="83" t="str">
        <f t="shared" si="74"/>
        <v>321EAS016</v>
      </c>
      <c r="K91" s="104" t="s">
        <v>591</v>
      </c>
      <c r="L91" s="116" t="s">
        <v>624</v>
      </c>
      <c r="M91" s="106">
        <v>321</v>
      </c>
      <c r="N91" s="107">
        <v>0</v>
      </c>
      <c r="O91" s="108">
        <v>0</v>
      </c>
      <c r="P91" s="108">
        <v>0</v>
      </c>
      <c r="Q91" s="108">
        <v>0</v>
      </c>
      <c r="R91" s="108">
        <v>0</v>
      </c>
      <c r="S91" s="108">
        <v>0</v>
      </c>
      <c r="T91" s="108">
        <v>0</v>
      </c>
      <c r="U91" s="108">
        <v>0</v>
      </c>
      <c r="V91" s="126">
        <v>0</v>
      </c>
      <c r="W91" s="127">
        <v>0</v>
      </c>
      <c r="X91" s="107">
        <v>0</v>
      </c>
      <c r="Y91" s="108">
        <v>0</v>
      </c>
      <c r="Z91" s="108">
        <v>0</v>
      </c>
      <c r="AA91" s="108">
        <v>0</v>
      </c>
      <c r="AB91" s="108">
        <v>0</v>
      </c>
      <c r="AC91" s="108">
        <v>0</v>
      </c>
      <c r="AD91" s="108">
        <v>0</v>
      </c>
      <c r="AE91" s="108">
        <v>0</v>
      </c>
      <c r="AF91" s="126">
        <v>0</v>
      </c>
      <c r="AG91" s="127">
        <v>0</v>
      </c>
      <c r="AH91" s="107">
        <f t="shared" si="77"/>
        <v>0</v>
      </c>
      <c r="AI91" s="108">
        <f t="shared" si="78"/>
        <v>0</v>
      </c>
      <c r="AJ91" s="108">
        <f t="shared" si="79"/>
        <v>0</v>
      </c>
      <c r="AK91" s="108">
        <f t="shared" si="80"/>
        <v>0</v>
      </c>
      <c r="AL91" s="108">
        <f t="shared" si="81"/>
        <v>0</v>
      </c>
      <c r="AM91" s="108">
        <f t="shared" si="82"/>
        <v>0</v>
      </c>
      <c r="AN91" s="108">
        <f t="shared" si="83"/>
        <v>4</v>
      </c>
      <c r="AO91" s="108">
        <f t="shared" si="84"/>
        <v>0</v>
      </c>
      <c r="AP91" s="126">
        <f t="shared" si="85"/>
        <v>0</v>
      </c>
      <c r="AQ91" s="127">
        <f t="shared" si="65"/>
        <v>4</v>
      </c>
      <c r="AR91" s="84" t="str">
        <f t="shared" si="75"/>
        <v>686EPS002</v>
      </c>
      <c r="AS91" s="131" t="s">
        <v>1117</v>
      </c>
      <c r="AT91" s="131">
        <v>686</v>
      </c>
      <c r="AU91" s="131" t="s">
        <v>328</v>
      </c>
      <c r="AV91" s="132">
        <v>8</v>
      </c>
    </row>
    <row r="92" spans="2:48" ht="15" customHeight="1">
      <c r="B92" s="83" t="str">
        <f t="shared" si="66"/>
        <v>376EPS010</v>
      </c>
      <c r="C92" s="83" t="str">
        <f t="shared" si="67"/>
        <v>376EPS044</v>
      </c>
      <c r="D92" s="83" t="str">
        <f t="shared" si="68"/>
        <v>376EPS002</v>
      </c>
      <c r="E92" s="83" t="str">
        <f t="shared" si="69"/>
        <v>376EPS016</v>
      </c>
      <c r="F92" s="83" t="str">
        <f t="shared" si="70"/>
        <v>376EPS023</v>
      </c>
      <c r="G92" s="83" t="str">
        <f t="shared" si="71"/>
        <v>376EPS005</v>
      </c>
      <c r="H92" s="83" t="str">
        <f t="shared" si="72"/>
        <v>376EPS040</v>
      </c>
      <c r="I92" s="83" t="str">
        <f t="shared" si="73"/>
        <v>376EPS017</v>
      </c>
      <c r="J92" s="83" t="str">
        <f t="shared" si="74"/>
        <v>376EAS016</v>
      </c>
      <c r="K92" s="104" t="s">
        <v>421</v>
      </c>
      <c r="L92" s="116" t="s">
        <v>624</v>
      </c>
      <c r="M92" s="106">
        <v>376</v>
      </c>
      <c r="N92" s="107">
        <v>777</v>
      </c>
      <c r="O92" s="108">
        <v>0</v>
      </c>
      <c r="P92" s="108">
        <v>0</v>
      </c>
      <c r="Q92" s="108">
        <v>107</v>
      </c>
      <c r="R92" s="108">
        <v>0</v>
      </c>
      <c r="S92" s="108">
        <v>7</v>
      </c>
      <c r="T92" s="108">
        <v>0</v>
      </c>
      <c r="U92" s="108">
        <v>0</v>
      </c>
      <c r="V92" s="126">
        <v>0</v>
      </c>
      <c r="W92" s="127">
        <v>891</v>
      </c>
      <c r="X92" s="107">
        <v>92</v>
      </c>
      <c r="Y92" s="108">
        <v>0</v>
      </c>
      <c r="Z92" s="108">
        <v>0</v>
      </c>
      <c r="AA92" s="108">
        <v>6</v>
      </c>
      <c r="AB92" s="108">
        <v>0</v>
      </c>
      <c r="AC92" s="108">
        <v>15</v>
      </c>
      <c r="AD92" s="108">
        <v>0</v>
      </c>
      <c r="AE92" s="108">
        <v>0</v>
      </c>
      <c r="AF92" s="126">
        <v>0</v>
      </c>
      <c r="AG92" s="127">
        <v>113</v>
      </c>
      <c r="AH92" s="107">
        <f t="shared" si="77"/>
        <v>138</v>
      </c>
      <c r="AI92" s="108">
        <f t="shared" si="78"/>
        <v>0</v>
      </c>
      <c r="AJ92" s="108">
        <f t="shared" si="79"/>
        <v>1</v>
      </c>
      <c r="AK92" s="108">
        <f t="shared" si="80"/>
        <v>104</v>
      </c>
      <c r="AL92" s="108">
        <f t="shared" si="81"/>
        <v>0</v>
      </c>
      <c r="AM92" s="108">
        <f t="shared" si="82"/>
        <v>0</v>
      </c>
      <c r="AN92" s="108">
        <f t="shared" si="83"/>
        <v>28</v>
      </c>
      <c r="AO92" s="108">
        <f t="shared" si="84"/>
        <v>0</v>
      </c>
      <c r="AP92" s="126">
        <f t="shared" si="85"/>
        <v>0</v>
      </c>
      <c r="AQ92" s="127">
        <f t="shared" si="65"/>
        <v>271</v>
      </c>
      <c r="AR92" s="84" t="str">
        <f t="shared" si="75"/>
        <v>686EPS010</v>
      </c>
      <c r="AS92" s="131" t="s">
        <v>1117</v>
      </c>
      <c r="AT92" s="131">
        <v>686</v>
      </c>
      <c r="AU92" s="131" t="s">
        <v>326</v>
      </c>
      <c r="AV92" s="132">
        <v>46</v>
      </c>
    </row>
    <row r="93" spans="2:48" ht="15" customHeight="1">
      <c r="B93" s="83" t="str">
        <f t="shared" si="66"/>
        <v>400EPS010</v>
      </c>
      <c r="C93" s="83" t="str">
        <f t="shared" si="67"/>
        <v>400EPS044</v>
      </c>
      <c r="D93" s="83" t="str">
        <f t="shared" si="68"/>
        <v>400EPS002</v>
      </c>
      <c r="E93" s="83" t="str">
        <f t="shared" si="69"/>
        <v>400EPS016</v>
      </c>
      <c r="F93" s="83" t="str">
        <f t="shared" si="70"/>
        <v>400EPS023</v>
      </c>
      <c r="G93" s="83" t="str">
        <f t="shared" si="71"/>
        <v>400EPS005</v>
      </c>
      <c r="H93" s="83" t="str">
        <f t="shared" si="72"/>
        <v>400EPS040</v>
      </c>
      <c r="I93" s="83" t="str">
        <f t="shared" si="73"/>
        <v>400EPS017</v>
      </c>
      <c r="J93" s="83" t="str">
        <f t="shared" si="74"/>
        <v>400EAS016</v>
      </c>
      <c r="K93" s="115" t="s">
        <v>592</v>
      </c>
      <c r="L93" s="116" t="s">
        <v>624</v>
      </c>
      <c r="M93" s="106">
        <v>400</v>
      </c>
      <c r="N93" s="107">
        <v>0</v>
      </c>
      <c r="O93" s="108">
        <v>0</v>
      </c>
      <c r="P93" s="108">
        <v>9</v>
      </c>
      <c r="Q93" s="108">
        <v>31</v>
      </c>
      <c r="R93" s="108">
        <v>0</v>
      </c>
      <c r="S93" s="108">
        <v>0</v>
      </c>
      <c r="T93" s="108">
        <v>0</v>
      </c>
      <c r="U93" s="108">
        <v>0</v>
      </c>
      <c r="V93" s="126">
        <v>0</v>
      </c>
      <c r="W93" s="127">
        <v>40</v>
      </c>
      <c r="X93" s="107">
        <v>0</v>
      </c>
      <c r="Y93" s="108">
        <v>0</v>
      </c>
      <c r="Z93" s="108">
        <v>6</v>
      </c>
      <c r="AA93" s="108">
        <v>11</v>
      </c>
      <c r="AB93" s="108">
        <v>0</v>
      </c>
      <c r="AC93" s="108">
        <v>0</v>
      </c>
      <c r="AD93" s="108">
        <v>0</v>
      </c>
      <c r="AE93" s="108">
        <v>0</v>
      </c>
      <c r="AF93" s="126">
        <v>0</v>
      </c>
      <c r="AG93" s="127">
        <v>17</v>
      </c>
      <c r="AH93" s="107">
        <f t="shared" si="77"/>
        <v>0</v>
      </c>
      <c r="AI93" s="108">
        <f t="shared" si="78"/>
        <v>0</v>
      </c>
      <c r="AJ93" s="108">
        <f t="shared" si="79"/>
        <v>13</v>
      </c>
      <c r="AK93" s="108">
        <f t="shared" si="80"/>
        <v>31</v>
      </c>
      <c r="AL93" s="108">
        <f t="shared" si="81"/>
        <v>0</v>
      </c>
      <c r="AM93" s="108">
        <f t="shared" si="82"/>
        <v>0</v>
      </c>
      <c r="AN93" s="108">
        <f t="shared" si="83"/>
        <v>8</v>
      </c>
      <c r="AO93" s="108">
        <f t="shared" si="84"/>
        <v>0</v>
      </c>
      <c r="AP93" s="126">
        <f t="shared" si="85"/>
        <v>0</v>
      </c>
      <c r="AQ93" s="127">
        <f t="shared" si="65"/>
        <v>52</v>
      </c>
      <c r="AR93" s="84" t="str">
        <f t="shared" si="75"/>
        <v>686EPS016</v>
      </c>
      <c r="AS93" s="131" t="s">
        <v>1117</v>
      </c>
      <c r="AT93" s="131">
        <v>686</v>
      </c>
      <c r="AU93" s="131" t="s">
        <v>786</v>
      </c>
      <c r="AV93" s="132">
        <v>53</v>
      </c>
    </row>
    <row r="94" spans="2:48" ht="15" customHeight="1">
      <c r="B94" s="83" t="str">
        <f t="shared" si="66"/>
        <v>440EPS010</v>
      </c>
      <c r="C94" s="83" t="str">
        <f t="shared" si="67"/>
        <v>440EPS044</v>
      </c>
      <c r="D94" s="83" t="str">
        <f t="shared" si="68"/>
        <v>440EPS002</v>
      </c>
      <c r="E94" s="83" t="str">
        <f t="shared" si="69"/>
        <v>440EPS016</v>
      </c>
      <c r="F94" s="83" t="str">
        <f t="shared" si="70"/>
        <v>440EPS023</v>
      </c>
      <c r="G94" s="83" t="str">
        <f t="shared" si="71"/>
        <v>440EPS005</v>
      </c>
      <c r="H94" s="83" t="str">
        <f t="shared" si="72"/>
        <v>440EPS040</v>
      </c>
      <c r="I94" s="83" t="str">
        <f t="shared" si="73"/>
        <v>440EPS017</v>
      </c>
      <c r="J94" s="83" t="str">
        <f t="shared" si="74"/>
        <v>440EAS016</v>
      </c>
      <c r="K94" s="104" t="s">
        <v>427</v>
      </c>
      <c r="L94" s="116" t="s">
        <v>624</v>
      </c>
      <c r="M94" s="106">
        <v>440</v>
      </c>
      <c r="N94" s="107">
        <v>419</v>
      </c>
      <c r="O94" s="108">
        <v>2</v>
      </c>
      <c r="P94" s="108">
        <v>7</v>
      </c>
      <c r="Q94" s="108">
        <v>85</v>
      </c>
      <c r="R94" s="108">
        <v>0</v>
      </c>
      <c r="S94" s="108">
        <v>0</v>
      </c>
      <c r="T94" s="108">
        <v>0</v>
      </c>
      <c r="U94" s="108">
        <v>0</v>
      </c>
      <c r="V94" s="126">
        <v>0</v>
      </c>
      <c r="W94" s="127">
        <v>513</v>
      </c>
      <c r="X94" s="107">
        <v>31</v>
      </c>
      <c r="Y94" s="108">
        <v>0</v>
      </c>
      <c r="Z94" s="108">
        <v>18</v>
      </c>
      <c r="AA94" s="108">
        <v>14</v>
      </c>
      <c r="AB94" s="108">
        <v>0</v>
      </c>
      <c r="AC94" s="108">
        <v>2</v>
      </c>
      <c r="AD94" s="108">
        <v>0</v>
      </c>
      <c r="AE94" s="108">
        <v>0</v>
      </c>
      <c r="AF94" s="126">
        <v>0</v>
      </c>
      <c r="AG94" s="127">
        <v>65</v>
      </c>
      <c r="AH94" s="107">
        <f t="shared" si="77"/>
        <v>77</v>
      </c>
      <c r="AI94" s="108">
        <f t="shared" si="78"/>
        <v>0</v>
      </c>
      <c r="AJ94" s="108">
        <f t="shared" si="79"/>
        <v>28</v>
      </c>
      <c r="AK94" s="108">
        <f t="shared" si="80"/>
        <v>53</v>
      </c>
      <c r="AL94" s="108">
        <f t="shared" si="81"/>
        <v>0</v>
      </c>
      <c r="AM94" s="108">
        <f t="shared" si="82"/>
        <v>1</v>
      </c>
      <c r="AN94" s="108">
        <f t="shared" si="83"/>
        <v>24</v>
      </c>
      <c r="AO94" s="108">
        <f t="shared" si="84"/>
        <v>0</v>
      </c>
      <c r="AP94" s="126">
        <f t="shared" si="85"/>
        <v>0</v>
      </c>
      <c r="AQ94" s="127">
        <f t="shared" si="65"/>
        <v>183</v>
      </c>
      <c r="AR94" s="84" t="str">
        <f t="shared" si="75"/>
        <v>686EPS040</v>
      </c>
      <c r="AS94" s="131" t="s">
        <v>1117</v>
      </c>
      <c r="AT94" s="131">
        <v>686</v>
      </c>
      <c r="AU94" s="131" t="s">
        <v>292</v>
      </c>
      <c r="AV94" s="132">
        <v>35</v>
      </c>
    </row>
    <row r="95" spans="2:48" ht="15" customHeight="1">
      <c r="B95" s="83" t="str">
        <f t="shared" si="66"/>
        <v>483EPS010</v>
      </c>
      <c r="C95" s="83" t="str">
        <f t="shared" si="67"/>
        <v>483EPS044</v>
      </c>
      <c r="D95" s="83" t="str">
        <f t="shared" si="68"/>
        <v>483EPS002</v>
      </c>
      <c r="E95" s="83" t="str">
        <f t="shared" si="69"/>
        <v>483EPS016</v>
      </c>
      <c r="F95" s="83" t="str">
        <f t="shared" si="70"/>
        <v>483EPS023</v>
      </c>
      <c r="G95" s="83" t="str">
        <f t="shared" si="71"/>
        <v>483EPS005</v>
      </c>
      <c r="H95" s="83" t="str">
        <f t="shared" si="72"/>
        <v>483EPS040</v>
      </c>
      <c r="I95" s="83" t="str">
        <f t="shared" si="73"/>
        <v>483EPS017</v>
      </c>
      <c r="J95" s="83" t="str">
        <f t="shared" si="74"/>
        <v>483EAS016</v>
      </c>
      <c r="K95" s="104" t="s">
        <v>431</v>
      </c>
      <c r="L95" s="116" t="s">
        <v>624</v>
      </c>
      <c r="M95" s="106">
        <v>483</v>
      </c>
      <c r="N95" s="107">
        <v>0</v>
      </c>
      <c r="O95" s="108">
        <v>0</v>
      </c>
      <c r="P95" s="108">
        <v>0</v>
      </c>
      <c r="Q95" s="108">
        <v>0</v>
      </c>
      <c r="R95" s="108">
        <v>0</v>
      </c>
      <c r="S95" s="108">
        <v>0</v>
      </c>
      <c r="T95" s="108">
        <v>0</v>
      </c>
      <c r="U95" s="108">
        <v>0</v>
      </c>
      <c r="V95" s="126">
        <v>0</v>
      </c>
      <c r="W95" s="127">
        <v>0</v>
      </c>
      <c r="X95" s="107">
        <v>0</v>
      </c>
      <c r="Y95" s="108">
        <v>0</v>
      </c>
      <c r="Z95" s="108">
        <v>0</v>
      </c>
      <c r="AA95" s="108">
        <v>0</v>
      </c>
      <c r="AB95" s="108">
        <v>0</v>
      </c>
      <c r="AC95" s="108">
        <v>0</v>
      </c>
      <c r="AD95" s="108">
        <v>0</v>
      </c>
      <c r="AE95" s="108">
        <v>0</v>
      </c>
      <c r="AF95" s="126">
        <v>0</v>
      </c>
      <c r="AG95" s="127">
        <v>0</v>
      </c>
      <c r="AH95" s="107">
        <f t="shared" si="77"/>
        <v>0</v>
      </c>
      <c r="AI95" s="108">
        <f t="shared" si="78"/>
        <v>0</v>
      </c>
      <c r="AJ95" s="108">
        <f t="shared" si="79"/>
        <v>0</v>
      </c>
      <c r="AK95" s="108">
        <f t="shared" si="80"/>
        <v>0</v>
      </c>
      <c r="AL95" s="108">
        <f t="shared" si="81"/>
        <v>0</v>
      </c>
      <c r="AM95" s="108">
        <f t="shared" si="82"/>
        <v>0</v>
      </c>
      <c r="AN95" s="108">
        <f t="shared" si="83"/>
        <v>1</v>
      </c>
      <c r="AO95" s="108">
        <f t="shared" si="84"/>
        <v>0</v>
      </c>
      <c r="AP95" s="126">
        <f t="shared" si="85"/>
        <v>0</v>
      </c>
      <c r="AQ95" s="127">
        <f t="shared" si="65"/>
        <v>1</v>
      </c>
      <c r="AR95" s="84" t="str">
        <f t="shared" si="75"/>
        <v>819EPS040</v>
      </c>
      <c r="AS95" s="131" t="s">
        <v>1117</v>
      </c>
      <c r="AT95" s="131">
        <v>819</v>
      </c>
      <c r="AU95" s="131" t="s">
        <v>292</v>
      </c>
      <c r="AV95" s="132">
        <v>3</v>
      </c>
    </row>
    <row r="96" spans="2:48" ht="15" customHeight="1">
      <c r="B96" s="83" t="str">
        <f t="shared" si="66"/>
        <v>541EPS010</v>
      </c>
      <c r="C96" s="83" t="str">
        <f t="shared" si="67"/>
        <v>541EPS044</v>
      </c>
      <c r="D96" s="83" t="str">
        <f t="shared" si="68"/>
        <v>541EPS002</v>
      </c>
      <c r="E96" s="83" t="str">
        <f t="shared" si="69"/>
        <v>541EPS016</v>
      </c>
      <c r="F96" s="83" t="str">
        <f t="shared" si="70"/>
        <v>541EPS023</v>
      </c>
      <c r="G96" s="83" t="str">
        <f t="shared" si="71"/>
        <v>541EPS005</v>
      </c>
      <c r="H96" s="83" t="str">
        <f t="shared" si="72"/>
        <v>541EPS040</v>
      </c>
      <c r="I96" s="83" t="str">
        <f t="shared" si="73"/>
        <v>541EPS017</v>
      </c>
      <c r="J96" s="83" t="str">
        <f t="shared" si="74"/>
        <v>541EAS016</v>
      </c>
      <c r="K96" s="135" t="s">
        <v>593</v>
      </c>
      <c r="L96" s="116" t="s">
        <v>624</v>
      </c>
      <c r="M96" s="106">
        <v>541</v>
      </c>
      <c r="N96" s="107">
        <v>0</v>
      </c>
      <c r="O96" s="108">
        <v>0</v>
      </c>
      <c r="P96" s="108">
        <v>9</v>
      </c>
      <c r="Q96" s="108">
        <v>7</v>
      </c>
      <c r="R96" s="108">
        <v>0</v>
      </c>
      <c r="S96" s="108">
        <v>0</v>
      </c>
      <c r="T96" s="108">
        <v>0</v>
      </c>
      <c r="U96" s="108">
        <v>0</v>
      </c>
      <c r="V96" s="126">
        <v>0</v>
      </c>
      <c r="W96" s="127">
        <v>16</v>
      </c>
      <c r="X96" s="107">
        <v>0</v>
      </c>
      <c r="Y96" s="108">
        <v>0</v>
      </c>
      <c r="Z96" s="108">
        <v>10</v>
      </c>
      <c r="AA96" s="108">
        <v>0</v>
      </c>
      <c r="AB96" s="108">
        <v>0</v>
      </c>
      <c r="AC96" s="108">
        <v>0</v>
      </c>
      <c r="AD96" s="108">
        <v>0</v>
      </c>
      <c r="AE96" s="108">
        <v>0</v>
      </c>
      <c r="AF96" s="126">
        <v>0</v>
      </c>
      <c r="AG96" s="127">
        <v>10</v>
      </c>
      <c r="AH96" s="107">
        <f t="shared" si="77"/>
        <v>0</v>
      </c>
      <c r="AI96" s="108">
        <f t="shared" si="78"/>
        <v>0</v>
      </c>
      <c r="AJ96" s="108">
        <f t="shared" si="79"/>
        <v>11</v>
      </c>
      <c r="AK96" s="108">
        <f t="shared" si="80"/>
        <v>0</v>
      </c>
      <c r="AL96" s="108">
        <f t="shared" si="81"/>
        <v>0</v>
      </c>
      <c r="AM96" s="108">
        <f t="shared" si="82"/>
        <v>0</v>
      </c>
      <c r="AN96" s="108">
        <f t="shared" si="83"/>
        <v>3</v>
      </c>
      <c r="AO96" s="108">
        <f t="shared" si="84"/>
        <v>0</v>
      </c>
      <c r="AP96" s="126">
        <f t="shared" si="85"/>
        <v>0</v>
      </c>
      <c r="AQ96" s="127">
        <f t="shared" si="65"/>
        <v>14</v>
      </c>
      <c r="AR96" s="84" t="str">
        <f t="shared" si="75"/>
        <v>887EPS002</v>
      </c>
      <c r="AS96" s="131" t="s">
        <v>1117</v>
      </c>
      <c r="AT96" s="131">
        <v>887</v>
      </c>
      <c r="AU96" s="131" t="s">
        <v>328</v>
      </c>
      <c r="AV96" s="132">
        <v>1</v>
      </c>
    </row>
    <row r="97" spans="2:48" ht="15" customHeight="1">
      <c r="B97" s="83" t="str">
        <f t="shared" si="66"/>
        <v>607EPS010</v>
      </c>
      <c r="C97" s="83" t="str">
        <f t="shared" si="67"/>
        <v>607EPS044</v>
      </c>
      <c r="D97" s="83" t="str">
        <f t="shared" si="68"/>
        <v>607EPS002</v>
      </c>
      <c r="E97" s="83" t="str">
        <f t="shared" si="69"/>
        <v>607EPS016</v>
      </c>
      <c r="F97" s="83" t="str">
        <f t="shared" si="70"/>
        <v>607EPS023</v>
      </c>
      <c r="G97" s="83" t="str">
        <f t="shared" si="71"/>
        <v>607EPS005</v>
      </c>
      <c r="H97" s="83" t="str">
        <f t="shared" si="72"/>
        <v>607EPS040</v>
      </c>
      <c r="I97" s="83" t="str">
        <f t="shared" si="73"/>
        <v>607EPS017</v>
      </c>
      <c r="J97" s="83" t="str">
        <f t="shared" si="74"/>
        <v>607EAS016</v>
      </c>
      <c r="K97" s="104" t="s">
        <v>594</v>
      </c>
      <c r="L97" s="116" t="s">
        <v>624</v>
      </c>
      <c r="M97" s="106">
        <v>607</v>
      </c>
      <c r="N97" s="107">
        <v>0</v>
      </c>
      <c r="O97" s="108">
        <v>0</v>
      </c>
      <c r="P97" s="108">
        <v>0</v>
      </c>
      <c r="Q97" s="108">
        <v>16</v>
      </c>
      <c r="R97" s="108">
        <v>0</v>
      </c>
      <c r="S97" s="108">
        <v>0</v>
      </c>
      <c r="T97" s="108">
        <v>0</v>
      </c>
      <c r="U97" s="108">
        <v>0</v>
      </c>
      <c r="V97" s="126">
        <v>0</v>
      </c>
      <c r="W97" s="127">
        <v>16</v>
      </c>
      <c r="X97" s="107">
        <v>0</v>
      </c>
      <c r="Y97" s="108">
        <v>0</v>
      </c>
      <c r="Z97" s="108">
        <v>0</v>
      </c>
      <c r="AA97" s="108">
        <v>0</v>
      </c>
      <c r="AB97" s="108">
        <v>0</v>
      </c>
      <c r="AC97" s="108">
        <v>0</v>
      </c>
      <c r="AD97" s="108">
        <v>0</v>
      </c>
      <c r="AE97" s="108">
        <v>0</v>
      </c>
      <c r="AF97" s="126">
        <v>0</v>
      </c>
      <c r="AG97" s="127">
        <v>0</v>
      </c>
      <c r="AH97" s="107">
        <f t="shared" si="77"/>
        <v>0</v>
      </c>
      <c r="AI97" s="108">
        <f t="shared" si="78"/>
        <v>0</v>
      </c>
      <c r="AJ97" s="108">
        <f t="shared" si="79"/>
        <v>0</v>
      </c>
      <c r="AK97" s="108">
        <f t="shared" si="80"/>
        <v>0</v>
      </c>
      <c r="AL97" s="108">
        <f t="shared" si="81"/>
        <v>0</v>
      </c>
      <c r="AM97" s="108">
        <f t="shared" si="82"/>
        <v>0</v>
      </c>
      <c r="AN97" s="108">
        <f t="shared" si="83"/>
        <v>13</v>
      </c>
      <c r="AO97" s="108">
        <f t="shared" si="84"/>
        <v>0</v>
      </c>
      <c r="AP97" s="126">
        <f t="shared" si="85"/>
        <v>0</v>
      </c>
      <c r="AQ97" s="127">
        <f t="shared" si="65"/>
        <v>13</v>
      </c>
      <c r="AR97" s="84" t="str">
        <f t="shared" si="75"/>
        <v>887EPS010</v>
      </c>
      <c r="AS97" s="131" t="s">
        <v>1117</v>
      </c>
      <c r="AT97" s="131">
        <v>887</v>
      </c>
      <c r="AU97" s="131" t="s">
        <v>326</v>
      </c>
      <c r="AV97" s="132">
        <v>10</v>
      </c>
    </row>
    <row r="98" spans="2:48" ht="15" customHeight="1">
      <c r="B98" s="83" t="str">
        <f t="shared" si="66"/>
        <v>615EPS010</v>
      </c>
      <c r="C98" s="83" t="str">
        <f t="shared" si="67"/>
        <v>615EPS044</v>
      </c>
      <c r="D98" s="83" t="str">
        <f t="shared" si="68"/>
        <v>615EPS002</v>
      </c>
      <c r="E98" s="83" t="str">
        <f t="shared" si="69"/>
        <v>615EPS016</v>
      </c>
      <c r="F98" s="83" t="str">
        <f t="shared" si="70"/>
        <v>615EPS023</v>
      </c>
      <c r="G98" s="83" t="str">
        <f t="shared" si="71"/>
        <v>615EPS005</v>
      </c>
      <c r="H98" s="83" t="str">
        <f t="shared" si="72"/>
        <v>615EPS040</v>
      </c>
      <c r="I98" s="83" t="str">
        <f t="shared" si="73"/>
        <v>615EPS017</v>
      </c>
      <c r="J98" s="83" t="str">
        <f t="shared" si="74"/>
        <v>615EAS016</v>
      </c>
      <c r="K98" s="104" t="s">
        <v>443</v>
      </c>
      <c r="L98" s="116" t="s">
        <v>624</v>
      </c>
      <c r="M98" s="106">
        <v>615</v>
      </c>
      <c r="N98" s="107">
        <v>2415</v>
      </c>
      <c r="O98" s="108">
        <v>0</v>
      </c>
      <c r="P98" s="108">
        <v>65</v>
      </c>
      <c r="Q98" s="108">
        <v>141</v>
      </c>
      <c r="R98" s="108">
        <v>0</v>
      </c>
      <c r="S98" s="108">
        <v>87</v>
      </c>
      <c r="T98" s="108">
        <v>0</v>
      </c>
      <c r="U98" s="108">
        <v>0</v>
      </c>
      <c r="V98" s="126">
        <v>0</v>
      </c>
      <c r="W98" s="127">
        <v>2708</v>
      </c>
      <c r="X98" s="107">
        <v>243</v>
      </c>
      <c r="Y98" s="108">
        <v>0</v>
      </c>
      <c r="Z98" s="108">
        <v>84</v>
      </c>
      <c r="AA98" s="108">
        <v>38</v>
      </c>
      <c r="AB98" s="108">
        <v>0</v>
      </c>
      <c r="AC98" s="108">
        <v>194</v>
      </c>
      <c r="AD98" s="108">
        <v>0</v>
      </c>
      <c r="AE98" s="108">
        <v>0</v>
      </c>
      <c r="AF98" s="126">
        <v>0</v>
      </c>
      <c r="AG98" s="127">
        <v>559</v>
      </c>
      <c r="AH98" s="107">
        <f t="shared" si="77"/>
        <v>439</v>
      </c>
      <c r="AI98" s="108">
        <f t="shared" si="78"/>
        <v>0</v>
      </c>
      <c r="AJ98" s="108">
        <f t="shared" si="79"/>
        <v>96</v>
      </c>
      <c r="AK98" s="108">
        <f t="shared" si="80"/>
        <v>147</v>
      </c>
      <c r="AL98" s="108">
        <f t="shared" si="81"/>
        <v>0</v>
      </c>
      <c r="AM98" s="108">
        <f t="shared" si="82"/>
        <v>147</v>
      </c>
      <c r="AN98" s="108">
        <f t="shared" si="83"/>
        <v>88</v>
      </c>
      <c r="AO98" s="108">
        <f t="shared" si="84"/>
        <v>0</v>
      </c>
      <c r="AP98" s="126">
        <f t="shared" si="85"/>
        <v>0</v>
      </c>
      <c r="AQ98" s="127">
        <f t="shared" si="65"/>
        <v>917</v>
      </c>
      <c r="AR98" s="84" t="str">
        <f t="shared" si="75"/>
        <v>887EPS016</v>
      </c>
      <c r="AS98" s="131" t="s">
        <v>1117</v>
      </c>
      <c r="AT98" s="131">
        <v>887</v>
      </c>
      <c r="AU98" s="131" t="s">
        <v>786</v>
      </c>
      <c r="AV98" s="132">
        <v>47</v>
      </c>
    </row>
    <row r="99" spans="2:48" ht="15" customHeight="1">
      <c r="B99" s="83" t="str">
        <f t="shared" si="66"/>
        <v>649EPS010</v>
      </c>
      <c r="C99" s="83" t="str">
        <f t="shared" si="67"/>
        <v>649EPS044</v>
      </c>
      <c r="D99" s="83" t="str">
        <f t="shared" si="68"/>
        <v>649EPS002</v>
      </c>
      <c r="E99" s="83" t="str">
        <f t="shared" si="69"/>
        <v>649EPS016</v>
      </c>
      <c r="F99" s="83" t="str">
        <f t="shared" si="70"/>
        <v>649EPS023</v>
      </c>
      <c r="G99" s="83" t="str">
        <f t="shared" si="71"/>
        <v>649EPS005</v>
      </c>
      <c r="H99" s="83" t="str">
        <f t="shared" si="72"/>
        <v>649EPS040</v>
      </c>
      <c r="I99" s="83" t="str">
        <f t="shared" si="73"/>
        <v>649EPS017</v>
      </c>
      <c r="J99" s="83" t="str">
        <f t="shared" si="74"/>
        <v>649EAS016</v>
      </c>
      <c r="K99" s="104" t="s">
        <v>448</v>
      </c>
      <c r="L99" s="116" t="s">
        <v>624</v>
      </c>
      <c r="M99" s="106">
        <v>649</v>
      </c>
      <c r="N99" s="107">
        <v>0</v>
      </c>
      <c r="O99" s="108">
        <v>0</v>
      </c>
      <c r="P99" s="108">
        <v>0</v>
      </c>
      <c r="Q99" s="108">
        <v>1</v>
      </c>
      <c r="R99" s="108">
        <v>0</v>
      </c>
      <c r="S99" s="108">
        <v>0</v>
      </c>
      <c r="T99" s="108">
        <v>0</v>
      </c>
      <c r="U99" s="108">
        <v>0</v>
      </c>
      <c r="V99" s="126">
        <v>0</v>
      </c>
      <c r="W99" s="127">
        <v>1</v>
      </c>
      <c r="X99" s="107">
        <v>0</v>
      </c>
      <c r="Y99" s="108">
        <v>0</v>
      </c>
      <c r="Z99" s="108">
        <v>0</v>
      </c>
      <c r="AA99" s="108">
        <v>0</v>
      </c>
      <c r="AB99" s="108">
        <v>0</v>
      </c>
      <c r="AC99" s="108">
        <v>0</v>
      </c>
      <c r="AD99" s="108">
        <v>0</v>
      </c>
      <c r="AE99" s="108">
        <v>0</v>
      </c>
      <c r="AF99" s="126">
        <v>0</v>
      </c>
      <c r="AG99" s="127">
        <v>0</v>
      </c>
      <c r="AH99" s="107">
        <f t="shared" si="77"/>
        <v>0</v>
      </c>
      <c r="AI99" s="108">
        <f t="shared" si="78"/>
        <v>0</v>
      </c>
      <c r="AJ99" s="108">
        <f t="shared" si="79"/>
        <v>0</v>
      </c>
      <c r="AK99" s="108">
        <f t="shared" si="80"/>
        <v>0</v>
      </c>
      <c r="AL99" s="108">
        <f t="shared" si="81"/>
        <v>0</v>
      </c>
      <c r="AM99" s="108">
        <f t="shared" si="82"/>
        <v>0</v>
      </c>
      <c r="AN99" s="108">
        <f t="shared" si="83"/>
        <v>19</v>
      </c>
      <c r="AO99" s="108">
        <f t="shared" si="84"/>
        <v>0</v>
      </c>
      <c r="AP99" s="126">
        <f t="shared" si="85"/>
        <v>0</v>
      </c>
      <c r="AQ99" s="127">
        <f t="shared" si="65"/>
        <v>19</v>
      </c>
      <c r="AR99" s="84" t="str">
        <f t="shared" si="75"/>
        <v>887EPS040</v>
      </c>
      <c r="AS99" s="131" t="s">
        <v>1117</v>
      </c>
      <c r="AT99" s="131">
        <v>887</v>
      </c>
      <c r="AU99" s="131" t="s">
        <v>292</v>
      </c>
      <c r="AV99" s="132">
        <v>17</v>
      </c>
    </row>
    <row r="100" spans="2:48" ht="15" customHeight="1">
      <c r="B100" s="83" t="str">
        <f t="shared" si="66"/>
        <v>652EPS010</v>
      </c>
      <c r="C100" s="83" t="str">
        <f t="shared" si="67"/>
        <v>652EPS044</v>
      </c>
      <c r="D100" s="83" t="str">
        <f t="shared" si="68"/>
        <v>652EPS002</v>
      </c>
      <c r="E100" s="83" t="str">
        <f t="shared" si="69"/>
        <v>652EPS016</v>
      </c>
      <c r="F100" s="83" t="str">
        <f t="shared" si="70"/>
        <v>652EPS023</v>
      </c>
      <c r="G100" s="83" t="str">
        <f t="shared" si="71"/>
        <v>652EPS005</v>
      </c>
      <c r="H100" s="83" t="str">
        <f t="shared" si="72"/>
        <v>652EPS040</v>
      </c>
      <c r="I100" s="83" t="str">
        <f t="shared" si="73"/>
        <v>652EPS017</v>
      </c>
      <c r="J100" s="83" t="str">
        <f t="shared" si="74"/>
        <v>652EAS016</v>
      </c>
      <c r="K100" s="104" t="s">
        <v>449</v>
      </c>
      <c r="L100" s="116" t="s">
        <v>624</v>
      </c>
      <c r="M100" s="106">
        <v>652</v>
      </c>
      <c r="N100" s="107">
        <v>0</v>
      </c>
      <c r="O100" s="108">
        <v>0</v>
      </c>
      <c r="P100" s="108">
        <v>0</v>
      </c>
      <c r="Q100" s="108">
        <v>0</v>
      </c>
      <c r="R100" s="108">
        <v>0</v>
      </c>
      <c r="S100" s="108">
        <v>0</v>
      </c>
      <c r="T100" s="108">
        <v>0</v>
      </c>
      <c r="U100" s="108">
        <v>0</v>
      </c>
      <c r="V100" s="126">
        <v>0</v>
      </c>
      <c r="W100" s="127">
        <v>0</v>
      </c>
      <c r="X100" s="107">
        <v>0</v>
      </c>
      <c r="Y100" s="108">
        <v>0</v>
      </c>
      <c r="Z100" s="108">
        <v>0</v>
      </c>
      <c r="AA100" s="108">
        <v>0</v>
      </c>
      <c r="AB100" s="108">
        <v>0</v>
      </c>
      <c r="AC100" s="108">
        <v>0</v>
      </c>
      <c r="AD100" s="108">
        <v>0</v>
      </c>
      <c r="AE100" s="108">
        <v>0</v>
      </c>
      <c r="AF100" s="126">
        <v>0</v>
      </c>
      <c r="AG100" s="127">
        <v>0</v>
      </c>
      <c r="AH100" s="107">
        <f t="shared" si="77"/>
        <v>0</v>
      </c>
      <c r="AI100" s="108">
        <f t="shared" si="78"/>
        <v>0</v>
      </c>
      <c r="AJ100" s="108">
        <f t="shared" si="79"/>
        <v>0</v>
      </c>
      <c r="AK100" s="108">
        <f t="shared" si="80"/>
        <v>0</v>
      </c>
      <c r="AL100" s="108">
        <f t="shared" si="81"/>
        <v>0</v>
      </c>
      <c r="AM100" s="108">
        <f t="shared" si="82"/>
        <v>0</v>
      </c>
      <c r="AN100" s="108">
        <f t="shared" si="83"/>
        <v>2</v>
      </c>
      <c r="AO100" s="108">
        <f t="shared" si="84"/>
        <v>0</v>
      </c>
      <c r="AP100" s="126">
        <f t="shared" si="85"/>
        <v>0</v>
      </c>
      <c r="AQ100" s="127">
        <f t="shared" si="65"/>
        <v>2</v>
      </c>
      <c r="AR100" s="84" t="str">
        <f t="shared" si="75"/>
        <v>2EPS040</v>
      </c>
      <c r="AS100" s="131" t="s">
        <v>1119</v>
      </c>
      <c r="AT100" s="131">
        <v>2</v>
      </c>
      <c r="AU100" s="131" t="s">
        <v>292</v>
      </c>
      <c r="AV100" s="132">
        <v>12</v>
      </c>
    </row>
    <row r="101" spans="2:48" ht="15" customHeight="1">
      <c r="B101" s="83" t="str">
        <f t="shared" si="66"/>
        <v>660EPS010</v>
      </c>
      <c r="C101" s="83" t="str">
        <f t="shared" si="67"/>
        <v>660EPS044</v>
      </c>
      <c r="D101" s="83" t="str">
        <f t="shared" si="68"/>
        <v>660EPS002</v>
      </c>
      <c r="E101" s="83" t="str">
        <f t="shared" si="69"/>
        <v>660EPS016</v>
      </c>
      <c r="F101" s="83" t="str">
        <f t="shared" si="70"/>
        <v>660EPS023</v>
      </c>
      <c r="G101" s="83" t="str">
        <f t="shared" si="71"/>
        <v>660EPS005</v>
      </c>
      <c r="H101" s="83" t="str">
        <f t="shared" si="72"/>
        <v>660EPS040</v>
      </c>
      <c r="I101" s="83" t="str">
        <f t="shared" si="73"/>
        <v>660EPS017</v>
      </c>
      <c r="J101" s="83" t="str">
        <f t="shared" si="74"/>
        <v>660EAS016</v>
      </c>
      <c r="K101" s="104" t="s">
        <v>453</v>
      </c>
      <c r="L101" s="116" t="s">
        <v>624</v>
      </c>
      <c r="M101" s="106">
        <v>660</v>
      </c>
      <c r="N101" s="107">
        <v>0</v>
      </c>
      <c r="O101" s="108">
        <v>0</v>
      </c>
      <c r="P101" s="108">
        <v>0</v>
      </c>
      <c r="Q101" s="108">
        <v>0</v>
      </c>
      <c r="R101" s="108">
        <v>0</v>
      </c>
      <c r="S101" s="108">
        <v>0</v>
      </c>
      <c r="T101" s="108">
        <v>0</v>
      </c>
      <c r="U101" s="108">
        <v>0</v>
      </c>
      <c r="V101" s="126">
        <v>0</v>
      </c>
      <c r="W101" s="127">
        <v>0</v>
      </c>
      <c r="X101" s="107">
        <v>0</v>
      </c>
      <c r="Y101" s="108">
        <v>0</v>
      </c>
      <c r="Z101" s="108">
        <v>0</v>
      </c>
      <c r="AA101" s="108">
        <v>0</v>
      </c>
      <c r="AB101" s="108">
        <v>0</v>
      </c>
      <c r="AC101" s="108">
        <v>0</v>
      </c>
      <c r="AD101" s="108">
        <v>0</v>
      </c>
      <c r="AE101" s="108">
        <v>0</v>
      </c>
      <c r="AF101" s="126">
        <v>0</v>
      </c>
      <c r="AG101" s="127">
        <v>0</v>
      </c>
      <c r="AH101" s="107">
        <f t="shared" si="77"/>
        <v>0</v>
      </c>
      <c r="AI101" s="108">
        <f t="shared" si="78"/>
        <v>0</v>
      </c>
      <c r="AJ101" s="108">
        <f t="shared" si="79"/>
        <v>0</v>
      </c>
      <c r="AK101" s="108">
        <f t="shared" si="80"/>
        <v>0</v>
      </c>
      <c r="AL101" s="108">
        <f t="shared" si="81"/>
        <v>0</v>
      </c>
      <c r="AM101" s="108">
        <f t="shared" si="82"/>
        <v>0</v>
      </c>
      <c r="AN101" s="108">
        <f t="shared" si="83"/>
        <v>7</v>
      </c>
      <c r="AO101" s="108">
        <f t="shared" si="84"/>
        <v>0</v>
      </c>
      <c r="AP101" s="126">
        <f t="shared" si="85"/>
        <v>0</v>
      </c>
      <c r="AQ101" s="127">
        <f t="shared" si="65"/>
        <v>7</v>
      </c>
      <c r="AR101" s="84" t="str">
        <f t="shared" si="75"/>
        <v>21EPS040</v>
      </c>
      <c r="AS101" s="131" t="s">
        <v>1119</v>
      </c>
      <c r="AT101" s="131">
        <v>21</v>
      </c>
      <c r="AU101" s="131" t="s">
        <v>292</v>
      </c>
      <c r="AV101" s="132">
        <v>2</v>
      </c>
    </row>
    <row r="102" spans="2:48" ht="15" customHeight="1">
      <c r="B102" s="83" t="str">
        <f t="shared" si="66"/>
        <v>667EPS010</v>
      </c>
      <c r="C102" s="83" t="str">
        <f t="shared" si="67"/>
        <v>667EPS044</v>
      </c>
      <c r="D102" s="83" t="str">
        <f t="shared" si="68"/>
        <v>667EPS002</v>
      </c>
      <c r="E102" s="83" t="str">
        <f t="shared" si="69"/>
        <v>667EPS016</v>
      </c>
      <c r="F102" s="83" t="str">
        <f t="shared" si="70"/>
        <v>667EPS023</v>
      </c>
      <c r="G102" s="83" t="str">
        <f t="shared" si="71"/>
        <v>667EPS005</v>
      </c>
      <c r="H102" s="83" t="str">
        <f t="shared" si="72"/>
        <v>667EPS040</v>
      </c>
      <c r="I102" s="83" t="str">
        <f t="shared" si="73"/>
        <v>667EPS017</v>
      </c>
      <c r="J102" s="83" t="str">
        <f t="shared" si="74"/>
        <v>667EAS016</v>
      </c>
      <c r="K102" s="104" t="s">
        <v>456</v>
      </c>
      <c r="L102" s="116" t="s">
        <v>624</v>
      </c>
      <c r="M102" s="106">
        <v>667</v>
      </c>
      <c r="N102" s="107">
        <v>0</v>
      </c>
      <c r="O102" s="108">
        <v>0</v>
      </c>
      <c r="P102" s="108">
        <v>0</v>
      </c>
      <c r="Q102" s="108">
        <v>3</v>
      </c>
      <c r="R102" s="108">
        <v>0</v>
      </c>
      <c r="S102" s="108">
        <v>0</v>
      </c>
      <c r="T102" s="108">
        <v>0</v>
      </c>
      <c r="U102" s="108">
        <v>0</v>
      </c>
      <c r="V102" s="126">
        <v>0</v>
      </c>
      <c r="W102" s="127">
        <v>3</v>
      </c>
      <c r="X102" s="107">
        <v>0</v>
      </c>
      <c r="Y102" s="108">
        <v>0</v>
      </c>
      <c r="Z102" s="108">
        <v>0</v>
      </c>
      <c r="AA102" s="108">
        <v>0</v>
      </c>
      <c r="AB102" s="108">
        <v>0</v>
      </c>
      <c r="AC102" s="108">
        <v>0</v>
      </c>
      <c r="AD102" s="108">
        <v>0</v>
      </c>
      <c r="AE102" s="108">
        <v>0</v>
      </c>
      <c r="AF102" s="126">
        <v>0</v>
      </c>
      <c r="AG102" s="127">
        <v>0</v>
      </c>
      <c r="AH102" s="107">
        <f t="shared" si="77"/>
        <v>0</v>
      </c>
      <c r="AI102" s="108">
        <f t="shared" si="78"/>
        <v>0</v>
      </c>
      <c r="AJ102" s="108">
        <f t="shared" si="79"/>
        <v>0</v>
      </c>
      <c r="AK102" s="108">
        <f t="shared" si="80"/>
        <v>0</v>
      </c>
      <c r="AL102" s="108">
        <f t="shared" si="81"/>
        <v>0</v>
      </c>
      <c r="AM102" s="108">
        <f t="shared" si="82"/>
        <v>0</v>
      </c>
      <c r="AN102" s="108">
        <f t="shared" si="83"/>
        <v>15</v>
      </c>
      <c r="AO102" s="108">
        <f t="shared" si="84"/>
        <v>0</v>
      </c>
      <c r="AP102" s="126">
        <f t="shared" si="85"/>
        <v>0</v>
      </c>
      <c r="AQ102" s="127">
        <f t="shared" si="65"/>
        <v>15</v>
      </c>
      <c r="AR102" s="84" t="str">
        <f t="shared" si="75"/>
        <v>55EPS040</v>
      </c>
      <c r="AS102" s="131" t="s">
        <v>1119</v>
      </c>
      <c r="AT102" s="131">
        <v>55</v>
      </c>
      <c r="AU102" s="131" t="s">
        <v>292</v>
      </c>
      <c r="AV102" s="132">
        <v>2</v>
      </c>
    </row>
    <row r="103" spans="2:48" ht="15" customHeight="1">
      <c r="B103" s="83" t="str">
        <f t="shared" si="66"/>
        <v>674EPS010</v>
      </c>
      <c r="C103" s="83" t="str">
        <f t="shared" si="67"/>
        <v>674EPS044</v>
      </c>
      <c r="D103" s="83" t="str">
        <f t="shared" si="68"/>
        <v>674EPS002</v>
      </c>
      <c r="E103" s="83" t="str">
        <f t="shared" si="69"/>
        <v>674EPS016</v>
      </c>
      <c r="F103" s="83" t="str">
        <f t="shared" si="70"/>
        <v>674EPS023</v>
      </c>
      <c r="G103" s="83" t="str">
        <f t="shared" si="71"/>
        <v>674EPS005</v>
      </c>
      <c r="H103" s="83" t="str">
        <f t="shared" si="72"/>
        <v>674EPS040</v>
      </c>
      <c r="I103" s="83" t="str">
        <f t="shared" si="73"/>
        <v>674EPS017</v>
      </c>
      <c r="J103" s="83" t="str">
        <f t="shared" si="74"/>
        <v>674EAS016</v>
      </c>
      <c r="K103" s="104" t="s">
        <v>458</v>
      </c>
      <c r="L103" s="116" t="s">
        <v>624</v>
      </c>
      <c r="M103" s="106">
        <v>674</v>
      </c>
      <c r="N103" s="107">
        <v>0</v>
      </c>
      <c r="O103" s="108">
        <v>0</v>
      </c>
      <c r="P103" s="108">
        <v>0</v>
      </c>
      <c r="Q103" s="108">
        <v>0</v>
      </c>
      <c r="R103" s="108">
        <v>0</v>
      </c>
      <c r="S103" s="108">
        <v>1</v>
      </c>
      <c r="T103" s="108">
        <v>0</v>
      </c>
      <c r="U103" s="108">
        <v>0</v>
      </c>
      <c r="V103" s="126">
        <v>0</v>
      </c>
      <c r="W103" s="127">
        <v>1</v>
      </c>
      <c r="X103" s="107">
        <v>0</v>
      </c>
      <c r="Y103" s="108">
        <v>0</v>
      </c>
      <c r="Z103" s="108">
        <v>0</v>
      </c>
      <c r="AA103" s="108">
        <v>0</v>
      </c>
      <c r="AB103" s="108">
        <v>0</v>
      </c>
      <c r="AC103" s="108">
        <v>0</v>
      </c>
      <c r="AD103" s="108">
        <v>0</v>
      </c>
      <c r="AE103" s="108">
        <v>0</v>
      </c>
      <c r="AF103" s="126">
        <v>0</v>
      </c>
      <c r="AG103" s="127">
        <v>0</v>
      </c>
      <c r="AH103" s="107">
        <f t="shared" si="77"/>
        <v>0</v>
      </c>
      <c r="AI103" s="108">
        <f t="shared" si="78"/>
        <v>0</v>
      </c>
      <c r="AJ103" s="108">
        <f t="shared" si="79"/>
        <v>0</v>
      </c>
      <c r="AK103" s="108">
        <f t="shared" si="80"/>
        <v>0</v>
      </c>
      <c r="AL103" s="108">
        <f t="shared" si="81"/>
        <v>0</v>
      </c>
      <c r="AM103" s="108">
        <f t="shared" si="82"/>
        <v>0</v>
      </c>
      <c r="AN103" s="108">
        <f t="shared" si="83"/>
        <v>10</v>
      </c>
      <c r="AO103" s="108">
        <f t="shared" si="84"/>
        <v>0</v>
      </c>
      <c r="AP103" s="126">
        <f t="shared" si="85"/>
        <v>0</v>
      </c>
      <c r="AQ103" s="127">
        <f t="shared" si="65"/>
        <v>10</v>
      </c>
      <c r="AR103" s="84" t="str">
        <f t="shared" si="75"/>
        <v>148EPS016</v>
      </c>
      <c r="AS103" s="131" t="s">
        <v>1119</v>
      </c>
      <c r="AT103" s="131">
        <v>148</v>
      </c>
      <c r="AU103" s="131" t="s">
        <v>786</v>
      </c>
      <c r="AV103" s="132">
        <v>40</v>
      </c>
    </row>
    <row r="104" spans="2:48" ht="15" customHeight="1">
      <c r="B104" s="83" t="str">
        <f t="shared" ref="B104:B140" si="86">CONCATENATE(M104,$AH$5)</f>
        <v>697EPS010</v>
      </c>
      <c r="C104" s="83" t="str">
        <f t="shared" ref="C104:C140" si="87">CONCATENATE(M104,$AI$5)</f>
        <v>697EPS044</v>
      </c>
      <c r="D104" s="83" t="str">
        <f t="shared" ref="D104:D140" si="88">CONCATENATE(M104,$AJ$5)</f>
        <v>697EPS002</v>
      </c>
      <c r="E104" s="83" t="str">
        <f t="shared" ref="E104:E140" si="89">CONCATENATE(M104,$AK$5)</f>
        <v>697EPS016</v>
      </c>
      <c r="F104" s="83" t="str">
        <f t="shared" ref="F104:F140" si="90">CONCATENATE(M104,$AL$5)</f>
        <v>697EPS023</v>
      </c>
      <c r="G104" s="83" t="str">
        <f t="shared" ref="G104:G140" si="91">CONCATENATE(M104,$AM$5)</f>
        <v>697EPS005</v>
      </c>
      <c r="H104" s="83" t="str">
        <f t="shared" ref="H104:H140" si="92">CONCATENATE(M104,$AN$5)</f>
        <v>697EPS040</v>
      </c>
      <c r="I104" s="83" t="str">
        <f t="shared" ref="I104:I140" si="93">CONCATENATE(M104,$AO$5)</f>
        <v>697EPS017</v>
      </c>
      <c r="J104" s="83" t="str">
        <f t="shared" ref="J104:J140" si="94">CONCATENATE(M104,$AP$5)</f>
        <v>697EAS016</v>
      </c>
      <c r="K104" s="136" t="s">
        <v>462</v>
      </c>
      <c r="L104" s="116" t="s">
        <v>624</v>
      </c>
      <c r="M104" s="106">
        <v>697</v>
      </c>
      <c r="N104" s="107">
        <v>0</v>
      </c>
      <c r="O104" s="108">
        <v>0</v>
      </c>
      <c r="P104" s="108">
        <v>0</v>
      </c>
      <c r="Q104" s="108">
        <v>38</v>
      </c>
      <c r="R104" s="108">
        <v>0</v>
      </c>
      <c r="S104" s="108">
        <v>1</v>
      </c>
      <c r="T104" s="108">
        <v>0</v>
      </c>
      <c r="U104" s="108">
        <v>0</v>
      </c>
      <c r="V104" s="126">
        <v>0</v>
      </c>
      <c r="W104" s="127">
        <v>39</v>
      </c>
      <c r="X104" s="107">
        <v>0</v>
      </c>
      <c r="Y104" s="108">
        <v>0</v>
      </c>
      <c r="Z104" s="108">
        <v>0</v>
      </c>
      <c r="AA104" s="108">
        <v>11</v>
      </c>
      <c r="AB104" s="108">
        <v>0</v>
      </c>
      <c r="AC104" s="108">
        <v>0</v>
      </c>
      <c r="AD104" s="108">
        <v>0</v>
      </c>
      <c r="AE104" s="108">
        <v>0</v>
      </c>
      <c r="AF104" s="126">
        <v>0</v>
      </c>
      <c r="AG104" s="127">
        <v>11</v>
      </c>
      <c r="AH104" s="107">
        <f t="shared" si="77"/>
        <v>0</v>
      </c>
      <c r="AI104" s="108">
        <f t="shared" si="78"/>
        <v>0</v>
      </c>
      <c r="AJ104" s="108">
        <f t="shared" si="79"/>
        <v>0</v>
      </c>
      <c r="AK104" s="108">
        <f t="shared" si="80"/>
        <v>53</v>
      </c>
      <c r="AL104" s="108">
        <f t="shared" si="81"/>
        <v>0</v>
      </c>
      <c r="AM104" s="108">
        <f t="shared" si="82"/>
        <v>0</v>
      </c>
      <c r="AN104" s="108">
        <f t="shared" si="83"/>
        <v>12</v>
      </c>
      <c r="AO104" s="108">
        <f t="shared" si="84"/>
        <v>0</v>
      </c>
      <c r="AP104" s="126">
        <f t="shared" si="85"/>
        <v>0</v>
      </c>
      <c r="AQ104" s="127">
        <f t="shared" si="65"/>
        <v>65</v>
      </c>
      <c r="AR104" s="84" t="str">
        <f t="shared" si="75"/>
        <v>148EPS040</v>
      </c>
      <c r="AS104" s="131" t="s">
        <v>1119</v>
      </c>
      <c r="AT104" s="131">
        <v>148</v>
      </c>
      <c r="AU104" s="131" t="s">
        <v>292</v>
      </c>
      <c r="AV104" s="132">
        <v>26</v>
      </c>
    </row>
    <row r="105" spans="2:48" ht="15" customHeight="1">
      <c r="B105" s="83" t="str">
        <f t="shared" si="86"/>
        <v>756EPS010</v>
      </c>
      <c r="C105" s="83" t="str">
        <f t="shared" si="87"/>
        <v>756EPS044</v>
      </c>
      <c r="D105" s="83" t="str">
        <f t="shared" si="88"/>
        <v>756EPS002</v>
      </c>
      <c r="E105" s="83" t="str">
        <f t="shared" si="89"/>
        <v>756EPS016</v>
      </c>
      <c r="F105" s="83" t="str">
        <f t="shared" si="90"/>
        <v>756EPS023</v>
      </c>
      <c r="G105" s="83" t="str">
        <f t="shared" si="91"/>
        <v>756EPS005</v>
      </c>
      <c r="H105" s="83" t="str">
        <f t="shared" si="92"/>
        <v>756EPS040</v>
      </c>
      <c r="I105" s="83" t="str">
        <f t="shared" si="93"/>
        <v>756EPS017</v>
      </c>
      <c r="J105" s="83" t="str">
        <f t="shared" si="94"/>
        <v>756EAS016</v>
      </c>
      <c r="K105" s="104" t="s">
        <v>595</v>
      </c>
      <c r="L105" s="116" t="s">
        <v>624</v>
      </c>
      <c r="M105" s="106">
        <v>756</v>
      </c>
      <c r="N105" s="107">
        <v>0</v>
      </c>
      <c r="O105" s="108">
        <v>0</v>
      </c>
      <c r="P105" s="108">
        <v>0</v>
      </c>
      <c r="Q105" s="108">
        <v>27</v>
      </c>
      <c r="R105" s="108">
        <v>0</v>
      </c>
      <c r="S105" s="108">
        <v>0</v>
      </c>
      <c r="T105" s="108">
        <v>0</v>
      </c>
      <c r="U105" s="108">
        <v>0</v>
      </c>
      <c r="V105" s="126">
        <v>0</v>
      </c>
      <c r="W105" s="127">
        <v>27</v>
      </c>
      <c r="X105" s="107">
        <v>0</v>
      </c>
      <c r="Y105" s="108">
        <v>0</v>
      </c>
      <c r="Z105" s="108">
        <v>0</v>
      </c>
      <c r="AA105" s="108">
        <v>0</v>
      </c>
      <c r="AB105" s="108">
        <v>0</v>
      </c>
      <c r="AC105" s="108">
        <v>0</v>
      </c>
      <c r="AD105" s="108">
        <v>0</v>
      </c>
      <c r="AE105" s="108">
        <v>0</v>
      </c>
      <c r="AF105" s="126">
        <v>0</v>
      </c>
      <c r="AG105" s="127">
        <v>0</v>
      </c>
      <c r="AH105" s="107">
        <f t="shared" si="77"/>
        <v>0</v>
      </c>
      <c r="AI105" s="108">
        <f t="shared" si="78"/>
        <v>0</v>
      </c>
      <c r="AJ105" s="108">
        <f t="shared" si="79"/>
        <v>0</v>
      </c>
      <c r="AK105" s="108">
        <f t="shared" si="80"/>
        <v>0</v>
      </c>
      <c r="AL105" s="108">
        <f t="shared" si="81"/>
        <v>0</v>
      </c>
      <c r="AM105" s="108">
        <f t="shared" si="82"/>
        <v>0</v>
      </c>
      <c r="AN105" s="108">
        <f t="shared" si="83"/>
        <v>22</v>
      </c>
      <c r="AO105" s="108">
        <f t="shared" si="84"/>
        <v>0</v>
      </c>
      <c r="AP105" s="126">
        <f t="shared" si="85"/>
        <v>0</v>
      </c>
      <c r="AQ105" s="127">
        <f t="shared" si="65"/>
        <v>22</v>
      </c>
      <c r="AR105" s="84" t="str">
        <f t="shared" si="75"/>
        <v>197EPS040</v>
      </c>
      <c r="AS105" s="131" t="s">
        <v>1119</v>
      </c>
      <c r="AT105" s="131">
        <v>197</v>
      </c>
      <c r="AU105" s="131" t="s">
        <v>292</v>
      </c>
      <c r="AV105" s="132">
        <v>3</v>
      </c>
    </row>
    <row r="106" spans="2:48" ht="15" customHeight="1">
      <c r="B106" s="83" t="str">
        <f t="shared" si="86"/>
        <v>EPS010</v>
      </c>
      <c r="C106" s="83" t="str">
        <f t="shared" si="87"/>
        <v>EPS044</v>
      </c>
      <c r="D106" s="83" t="str">
        <f t="shared" si="88"/>
        <v>EPS002</v>
      </c>
      <c r="E106" s="83" t="str">
        <f t="shared" si="89"/>
        <v>EPS016</v>
      </c>
      <c r="F106" s="83" t="str">
        <f t="shared" si="90"/>
        <v>EPS023</v>
      </c>
      <c r="G106" s="83" t="str">
        <f t="shared" si="91"/>
        <v>EPS005</v>
      </c>
      <c r="H106" s="83" t="str">
        <f t="shared" si="92"/>
        <v>EPS040</v>
      </c>
      <c r="I106" s="83" t="str">
        <f t="shared" si="93"/>
        <v>EPS017</v>
      </c>
      <c r="J106" s="83" t="str">
        <f t="shared" si="94"/>
        <v>EAS016</v>
      </c>
      <c r="K106" s="110" t="s">
        <v>1120</v>
      </c>
      <c r="L106" s="111"/>
      <c r="M106" s="112"/>
      <c r="N106" s="113">
        <v>0</v>
      </c>
      <c r="O106" s="114">
        <v>4</v>
      </c>
      <c r="P106" s="114">
        <v>50</v>
      </c>
      <c r="Q106" s="114">
        <v>191</v>
      </c>
      <c r="R106" s="114">
        <v>0</v>
      </c>
      <c r="S106" s="114">
        <v>0</v>
      </c>
      <c r="T106" s="114">
        <v>0</v>
      </c>
      <c r="U106" s="114">
        <v>0</v>
      </c>
      <c r="V106" s="128">
        <v>0</v>
      </c>
      <c r="W106" s="125">
        <v>245</v>
      </c>
      <c r="X106" s="113">
        <v>0</v>
      </c>
      <c r="Y106" s="114">
        <v>0</v>
      </c>
      <c r="Z106" s="114">
        <v>74</v>
      </c>
      <c r="AA106" s="114">
        <v>1</v>
      </c>
      <c r="AB106" s="114">
        <v>0</v>
      </c>
      <c r="AC106" s="114">
        <v>0</v>
      </c>
      <c r="AD106" s="114">
        <v>0</v>
      </c>
      <c r="AE106" s="114">
        <v>0</v>
      </c>
      <c r="AF106" s="128">
        <v>0</v>
      </c>
      <c r="AG106" s="125">
        <v>75</v>
      </c>
      <c r="AH106" s="113">
        <f t="shared" ref="AH106:AP106" si="95">SUM(AH107:AH129)</f>
        <v>0</v>
      </c>
      <c r="AI106" s="114">
        <f t="shared" si="95"/>
        <v>0</v>
      </c>
      <c r="AJ106" s="114">
        <f t="shared" si="95"/>
        <v>98</v>
      </c>
      <c r="AK106" s="114">
        <f t="shared" si="95"/>
        <v>31</v>
      </c>
      <c r="AL106" s="114">
        <f t="shared" si="95"/>
        <v>0</v>
      </c>
      <c r="AM106" s="114">
        <f t="shared" si="95"/>
        <v>0</v>
      </c>
      <c r="AN106" s="114">
        <f t="shared" si="95"/>
        <v>176</v>
      </c>
      <c r="AO106" s="114">
        <f t="shared" si="95"/>
        <v>0</v>
      </c>
      <c r="AP106" s="128">
        <f t="shared" si="95"/>
        <v>0</v>
      </c>
      <c r="AQ106" s="125">
        <f t="shared" si="65"/>
        <v>305</v>
      </c>
      <c r="AR106" s="84" t="str">
        <f t="shared" si="75"/>
        <v>206EPS040</v>
      </c>
      <c r="AS106" s="131" t="s">
        <v>1119</v>
      </c>
      <c r="AT106" s="131">
        <v>206</v>
      </c>
      <c r="AU106" s="131" t="s">
        <v>292</v>
      </c>
      <c r="AV106" s="132">
        <v>2</v>
      </c>
    </row>
    <row r="107" spans="2:48" ht="15" customHeight="1">
      <c r="B107" s="83" t="str">
        <f t="shared" si="86"/>
        <v>30EPS010</v>
      </c>
      <c r="C107" s="83" t="str">
        <f t="shared" si="87"/>
        <v>30EPS044</v>
      </c>
      <c r="D107" s="83" t="str">
        <f t="shared" si="88"/>
        <v>30EPS002</v>
      </c>
      <c r="E107" s="83" t="str">
        <f t="shared" si="89"/>
        <v>30EPS016</v>
      </c>
      <c r="F107" s="83" t="str">
        <f t="shared" si="90"/>
        <v>30EPS023</v>
      </c>
      <c r="G107" s="83" t="str">
        <f t="shared" si="91"/>
        <v>30EPS005</v>
      </c>
      <c r="H107" s="83" t="str">
        <f t="shared" si="92"/>
        <v>30EPS040</v>
      </c>
      <c r="I107" s="83" t="str">
        <f t="shared" si="93"/>
        <v>30EPS017</v>
      </c>
      <c r="J107" s="83" t="str">
        <f t="shared" si="94"/>
        <v>30EAS016</v>
      </c>
      <c r="K107" s="104" t="s">
        <v>596</v>
      </c>
      <c r="L107" s="116" t="s">
        <v>618</v>
      </c>
      <c r="M107" s="106">
        <v>30</v>
      </c>
      <c r="N107" s="107">
        <v>0</v>
      </c>
      <c r="O107" s="108">
        <v>0</v>
      </c>
      <c r="P107" s="108">
        <v>50</v>
      </c>
      <c r="Q107" s="108">
        <v>43</v>
      </c>
      <c r="R107" s="108">
        <v>0</v>
      </c>
      <c r="S107" s="108">
        <v>0</v>
      </c>
      <c r="T107" s="108">
        <v>0</v>
      </c>
      <c r="U107" s="108">
        <v>0</v>
      </c>
      <c r="V107" s="126">
        <v>0</v>
      </c>
      <c r="W107" s="127">
        <v>93</v>
      </c>
      <c r="X107" s="107">
        <v>0</v>
      </c>
      <c r="Y107" s="108">
        <v>0</v>
      </c>
      <c r="Z107" s="108">
        <v>74</v>
      </c>
      <c r="AA107" s="108">
        <v>1</v>
      </c>
      <c r="AB107" s="108">
        <v>0</v>
      </c>
      <c r="AC107" s="108">
        <v>0</v>
      </c>
      <c r="AD107" s="108">
        <v>0</v>
      </c>
      <c r="AE107" s="108">
        <v>0</v>
      </c>
      <c r="AF107" s="126">
        <v>0</v>
      </c>
      <c r="AG107" s="127">
        <v>75</v>
      </c>
      <c r="AH107" s="107">
        <f t="shared" ref="AH107:AH129" si="96">IFERROR(VLOOKUP(B107,$AR$8:$AV$928,5,0),0)</f>
        <v>0</v>
      </c>
      <c r="AI107" s="108">
        <f t="shared" ref="AI107:AI129" si="97">IFERROR(VLOOKUP(C107,$AR$8:$AV$928,5,0),0)</f>
        <v>0</v>
      </c>
      <c r="AJ107" s="108">
        <f t="shared" ref="AJ107:AJ129" si="98">IFERROR(VLOOKUP(D107,$AR$8:$AV$928,5,0),0)</f>
        <v>98</v>
      </c>
      <c r="AK107" s="108">
        <f t="shared" ref="AK107:AK129" si="99">IFERROR(VLOOKUP(E107,$AR$8:$AV$928,5,0),0)</f>
        <v>25</v>
      </c>
      <c r="AL107" s="108">
        <f t="shared" ref="AL107:AL129" si="100">IFERROR(VLOOKUP(F107,$AR$8:$AV$928,5,0),0)</f>
        <v>0</v>
      </c>
      <c r="AM107" s="108">
        <f t="shared" ref="AM107:AM129" si="101">IFERROR(VLOOKUP(G107,$AR$8:$AV$928,5,0),0)</f>
        <v>0</v>
      </c>
      <c r="AN107" s="108">
        <f t="shared" ref="AN107:AN129" si="102">IFERROR(VLOOKUP(H107,$AR$8:$AV$928,5,0),0)</f>
        <v>8</v>
      </c>
      <c r="AO107" s="108">
        <f t="shared" ref="AO107:AO129" si="103">IFERROR(VLOOKUP(I107,$AR$8:$AV$928,5,0),0)</f>
        <v>0</v>
      </c>
      <c r="AP107" s="126">
        <f t="shared" ref="AP107:AP129" si="104">IFERROR(VLOOKUP(J107,$AR$8:$AV$928,5,0),0)</f>
        <v>0</v>
      </c>
      <c r="AQ107" s="127">
        <f t="shared" si="65"/>
        <v>131</v>
      </c>
      <c r="AR107" s="84" t="str">
        <f t="shared" si="75"/>
        <v>313EPS040</v>
      </c>
      <c r="AS107" s="131" t="s">
        <v>1119</v>
      </c>
      <c r="AT107" s="131">
        <v>313</v>
      </c>
      <c r="AU107" s="131" t="s">
        <v>292</v>
      </c>
      <c r="AV107" s="132">
        <v>5</v>
      </c>
    </row>
    <row r="108" spans="2:48" ht="15" customHeight="1">
      <c r="B108" s="83" t="str">
        <f t="shared" si="86"/>
        <v>34EPS010</v>
      </c>
      <c r="C108" s="83" t="str">
        <f t="shared" si="87"/>
        <v>34EPS044</v>
      </c>
      <c r="D108" s="83" t="str">
        <f t="shared" si="88"/>
        <v>34EPS002</v>
      </c>
      <c r="E108" s="83" t="str">
        <f t="shared" si="89"/>
        <v>34EPS016</v>
      </c>
      <c r="F108" s="83" t="str">
        <f t="shared" si="90"/>
        <v>34EPS023</v>
      </c>
      <c r="G108" s="83" t="str">
        <f t="shared" si="91"/>
        <v>34EPS005</v>
      </c>
      <c r="H108" s="83" t="str">
        <f t="shared" si="92"/>
        <v>34EPS040</v>
      </c>
      <c r="I108" s="83" t="str">
        <f t="shared" si="93"/>
        <v>34EPS017</v>
      </c>
      <c r="J108" s="83" t="str">
        <f t="shared" si="94"/>
        <v>34EAS016</v>
      </c>
      <c r="K108" s="104" t="s">
        <v>365</v>
      </c>
      <c r="L108" s="116" t="s">
        <v>618</v>
      </c>
      <c r="M108" s="106">
        <v>34</v>
      </c>
      <c r="N108" s="107">
        <v>0</v>
      </c>
      <c r="O108" s="108">
        <v>0</v>
      </c>
      <c r="P108" s="108">
        <v>0</v>
      </c>
      <c r="Q108" s="108">
        <v>15</v>
      </c>
      <c r="R108" s="108">
        <v>0</v>
      </c>
      <c r="S108" s="108">
        <v>0</v>
      </c>
      <c r="T108" s="108">
        <v>0</v>
      </c>
      <c r="U108" s="108">
        <v>0</v>
      </c>
      <c r="V108" s="126">
        <v>0</v>
      </c>
      <c r="W108" s="127">
        <v>15</v>
      </c>
      <c r="X108" s="107">
        <v>0</v>
      </c>
      <c r="Y108" s="108">
        <v>0</v>
      </c>
      <c r="Z108" s="108">
        <v>0</v>
      </c>
      <c r="AA108" s="108">
        <v>0</v>
      </c>
      <c r="AB108" s="108">
        <v>0</v>
      </c>
      <c r="AC108" s="108">
        <v>0</v>
      </c>
      <c r="AD108" s="108">
        <v>0</v>
      </c>
      <c r="AE108" s="108">
        <v>0</v>
      </c>
      <c r="AF108" s="126">
        <v>0</v>
      </c>
      <c r="AG108" s="127">
        <v>0</v>
      </c>
      <c r="AH108" s="107">
        <f t="shared" si="96"/>
        <v>0</v>
      </c>
      <c r="AI108" s="108">
        <f t="shared" si="97"/>
        <v>0</v>
      </c>
      <c r="AJ108" s="108">
        <f t="shared" si="98"/>
        <v>0</v>
      </c>
      <c r="AK108" s="108">
        <f t="shared" si="99"/>
        <v>0</v>
      </c>
      <c r="AL108" s="108">
        <f t="shared" si="100"/>
        <v>0</v>
      </c>
      <c r="AM108" s="108">
        <f t="shared" si="101"/>
        <v>0</v>
      </c>
      <c r="AN108" s="108">
        <f t="shared" si="102"/>
        <v>28</v>
      </c>
      <c r="AO108" s="108">
        <f t="shared" si="103"/>
        <v>0</v>
      </c>
      <c r="AP108" s="126">
        <f t="shared" si="104"/>
        <v>0</v>
      </c>
      <c r="AQ108" s="127">
        <f t="shared" si="65"/>
        <v>28</v>
      </c>
      <c r="AR108" s="84" t="str">
        <f t="shared" si="75"/>
        <v>318EPS002</v>
      </c>
      <c r="AS108" s="131" t="s">
        <v>1119</v>
      </c>
      <c r="AT108" s="131">
        <v>318</v>
      </c>
      <c r="AU108" s="131" t="s">
        <v>328</v>
      </c>
      <c r="AV108" s="132">
        <v>26</v>
      </c>
    </row>
    <row r="109" spans="2:48" ht="15" customHeight="1">
      <c r="B109" s="83" t="str">
        <f t="shared" si="86"/>
        <v>36EPS010</v>
      </c>
      <c r="C109" s="83" t="str">
        <f t="shared" si="87"/>
        <v>36EPS044</v>
      </c>
      <c r="D109" s="83" t="str">
        <f t="shared" si="88"/>
        <v>36EPS002</v>
      </c>
      <c r="E109" s="83" t="str">
        <f t="shared" si="89"/>
        <v>36EPS016</v>
      </c>
      <c r="F109" s="83" t="str">
        <f t="shared" si="90"/>
        <v>36EPS023</v>
      </c>
      <c r="G109" s="83" t="str">
        <f t="shared" si="91"/>
        <v>36EPS005</v>
      </c>
      <c r="H109" s="83" t="str">
        <f t="shared" si="92"/>
        <v>36EPS040</v>
      </c>
      <c r="I109" s="83" t="str">
        <f t="shared" si="93"/>
        <v>36EPS017</v>
      </c>
      <c r="J109" s="83" t="str">
        <f t="shared" si="94"/>
        <v>36EAS016</v>
      </c>
      <c r="K109" s="104" t="s">
        <v>597</v>
      </c>
      <c r="L109" s="116" t="s">
        <v>618</v>
      </c>
      <c r="M109" s="106">
        <v>36</v>
      </c>
      <c r="N109" s="107">
        <v>0</v>
      </c>
      <c r="O109" s="108">
        <v>0</v>
      </c>
      <c r="P109" s="108">
        <v>0</v>
      </c>
      <c r="Q109" s="108">
        <v>5</v>
      </c>
      <c r="R109" s="108">
        <v>0</v>
      </c>
      <c r="S109" s="108">
        <v>0</v>
      </c>
      <c r="T109" s="108">
        <v>0</v>
      </c>
      <c r="U109" s="108">
        <v>0</v>
      </c>
      <c r="V109" s="126">
        <v>0</v>
      </c>
      <c r="W109" s="127">
        <v>5</v>
      </c>
      <c r="X109" s="107">
        <v>0</v>
      </c>
      <c r="Y109" s="108">
        <v>0</v>
      </c>
      <c r="Z109" s="108">
        <v>0</v>
      </c>
      <c r="AA109" s="108">
        <v>0</v>
      </c>
      <c r="AB109" s="108">
        <v>0</v>
      </c>
      <c r="AC109" s="108">
        <v>0</v>
      </c>
      <c r="AD109" s="108">
        <v>0</v>
      </c>
      <c r="AE109" s="108">
        <v>0</v>
      </c>
      <c r="AF109" s="126">
        <v>0</v>
      </c>
      <c r="AG109" s="127">
        <v>0</v>
      </c>
      <c r="AH109" s="107">
        <f t="shared" si="96"/>
        <v>0</v>
      </c>
      <c r="AI109" s="108">
        <f t="shared" si="97"/>
        <v>0</v>
      </c>
      <c r="AJ109" s="108">
        <f t="shared" si="98"/>
        <v>0</v>
      </c>
      <c r="AK109" s="108">
        <f t="shared" si="99"/>
        <v>0</v>
      </c>
      <c r="AL109" s="108">
        <f t="shared" si="100"/>
        <v>0</v>
      </c>
      <c r="AM109" s="108">
        <f t="shared" si="101"/>
        <v>0</v>
      </c>
      <c r="AN109" s="108">
        <f t="shared" si="102"/>
        <v>0</v>
      </c>
      <c r="AO109" s="108">
        <f t="shared" si="103"/>
        <v>0</v>
      </c>
      <c r="AP109" s="126">
        <f t="shared" si="104"/>
        <v>0</v>
      </c>
      <c r="AQ109" s="127">
        <f t="shared" si="65"/>
        <v>0</v>
      </c>
      <c r="AR109" s="84" t="str">
        <f t="shared" si="75"/>
        <v>318EPS010</v>
      </c>
      <c r="AS109" s="131" t="s">
        <v>1119</v>
      </c>
      <c r="AT109" s="131">
        <v>318</v>
      </c>
      <c r="AU109" s="131" t="s">
        <v>326</v>
      </c>
      <c r="AV109" s="132">
        <v>60</v>
      </c>
    </row>
    <row r="110" spans="2:48" ht="15" customHeight="1">
      <c r="B110" s="83" t="str">
        <f t="shared" si="86"/>
        <v>91EPS010</v>
      </c>
      <c r="C110" s="83" t="str">
        <f t="shared" si="87"/>
        <v>91EPS044</v>
      </c>
      <c r="D110" s="83" t="str">
        <f t="shared" si="88"/>
        <v>91EPS002</v>
      </c>
      <c r="E110" s="83" t="str">
        <f t="shared" si="89"/>
        <v>91EPS016</v>
      </c>
      <c r="F110" s="83" t="str">
        <f t="shared" si="90"/>
        <v>91EPS023</v>
      </c>
      <c r="G110" s="83" t="str">
        <f t="shared" si="91"/>
        <v>91EPS005</v>
      </c>
      <c r="H110" s="83" t="str">
        <f t="shared" si="92"/>
        <v>91EPS040</v>
      </c>
      <c r="I110" s="83" t="str">
        <f t="shared" si="93"/>
        <v>91EPS017</v>
      </c>
      <c r="J110" s="83" t="str">
        <f t="shared" si="94"/>
        <v>91EAS016</v>
      </c>
      <c r="K110" s="104" t="s">
        <v>378</v>
      </c>
      <c r="L110" s="116" t="s">
        <v>618</v>
      </c>
      <c r="M110" s="106">
        <v>91</v>
      </c>
      <c r="N110" s="107">
        <v>0</v>
      </c>
      <c r="O110" s="108">
        <v>0</v>
      </c>
      <c r="P110" s="108">
        <v>0</v>
      </c>
      <c r="Q110" s="108">
        <v>0</v>
      </c>
      <c r="R110" s="108">
        <v>0</v>
      </c>
      <c r="S110" s="108">
        <v>0</v>
      </c>
      <c r="T110" s="108">
        <v>0</v>
      </c>
      <c r="U110" s="108">
        <v>0</v>
      </c>
      <c r="V110" s="126">
        <v>0</v>
      </c>
      <c r="W110" s="127">
        <v>0</v>
      </c>
      <c r="X110" s="107">
        <v>0</v>
      </c>
      <c r="Y110" s="108">
        <v>0</v>
      </c>
      <c r="Z110" s="108">
        <v>0</v>
      </c>
      <c r="AA110" s="108">
        <v>0</v>
      </c>
      <c r="AB110" s="108">
        <v>0</v>
      </c>
      <c r="AC110" s="108">
        <v>0</v>
      </c>
      <c r="AD110" s="108">
        <v>0</v>
      </c>
      <c r="AE110" s="108">
        <v>0</v>
      </c>
      <c r="AF110" s="126">
        <v>0</v>
      </c>
      <c r="AG110" s="127">
        <v>0</v>
      </c>
      <c r="AH110" s="107">
        <f t="shared" si="96"/>
        <v>0</v>
      </c>
      <c r="AI110" s="108">
        <f t="shared" si="97"/>
        <v>0</v>
      </c>
      <c r="AJ110" s="108">
        <f t="shared" si="98"/>
        <v>0</v>
      </c>
      <c r="AK110" s="108">
        <f t="shared" si="99"/>
        <v>0</v>
      </c>
      <c r="AL110" s="108">
        <f t="shared" si="100"/>
        <v>0</v>
      </c>
      <c r="AM110" s="108">
        <f t="shared" si="101"/>
        <v>0</v>
      </c>
      <c r="AN110" s="108">
        <f t="shared" si="102"/>
        <v>2</v>
      </c>
      <c r="AO110" s="108">
        <f t="shared" si="103"/>
        <v>0</v>
      </c>
      <c r="AP110" s="126">
        <f t="shared" si="104"/>
        <v>0</v>
      </c>
      <c r="AQ110" s="127">
        <f t="shared" si="65"/>
        <v>2</v>
      </c>
      <c r="AR110" s="84" t="str">
        <f t="shared" si="75"/>
        <v>318EPS016</v>
      </c>
      <c r="AS110" s="131" t="s">
        <v>1119</v>
      </c>
      <c r="AT110" s="131">
        <v>318</v>
      </c>
      <c r="AU110" s="131" t="s">
        <v>786</v>
      </c>
      <c r="AV110" s="132">
        <v>30</v>
      </c>
    </row>
    <row r="111" spans="2:48" ht="15" customHeight="1">
      <c r="B111" s="83" t="str">
        <f t="shared" si="86"/>
        <v>93EPS010</v>
      </c>
      <c r="C111" s="83" t="str">
        <f t="shared" si="87"/>
        <v>93EPS044</v>
      </c>
      <c r="D111" s="83" t="str">
        <f t="shared" si="88"/>
        <v>93EPS002</v>
      </c>
      <c r="E111" s="83" t="str">
        <f t="shared" si="89"/>
        <v>93EPS016</v>
      </c>
      <c r="F111" s="83" t="str">
        <f t="shared" si="90"/>
        <v>93EPS023</v>
      </c>
      <c r="G111" s="83" t="str">
        <f t="shared" si="91"/>
        <v>93EPS005</v>
      </c>
      <c r="H111" s="83" t="str">
        <f t="shared" si="92"/>
        <v>93EPS040</v>
      </c>
      <c r="I111" s="83" t="str">
        <f t="shared" si="93"/>
        <v>93EPS017</v>
      </c>
      <c r="J111" s="83" t="str">
        <f t="shared" si="94"/>
        <v>93EAS016</v>
      </c>
      <c r="K111" s="104" t="s">
        <v>379</v>
      </c>
      <c r="L111" s="116" t="s">
        <v>618</v>
      </c>
      <c r="M111" s="106">
        <v>93</v>
      </c>
      <c r="N111" s="107">
        <v>0</v>
      </c>
      <c r="O111" s="108">
        <v>0</v>
      </c>
      <c r="P111" s="108">
        <v>0</v>
      </c>
      <c r="Q111" s="108">
        <v>0</v>
      </c>
      <c r="R111" s="108">
        <v>0</v>
      </c>
      <c r="S111" s="108">
        <v>0</v>
      </c>
      <c r="T111" s="108">
        <v>0</v>
      </c>
      <c r="U111" s="108">
        <v>0</v>
      </c>
      <c r="V111" s="126">
        <v>0</v>
      </c>
      <c r="W111" s="127">
        <v>0</v>
      </c>
      <c r="X111" s="107">
        <v>0</v>
      </c>
      <c r="Y111" s="108">
        <v>0</v>
      </c>
      <c r="Z111" s="108">
        <v>0</v>
      </c>
      <c r="AA111" s="108">
        <v>0</v>
      </c>
      <c r="AB111" s="108">
        <v>0</v>
      </c>
      <c r="AC111" s="108">
        <v>0</v>
      </c>
      <c r="AD111" s="108">
        <v>0</v>
      </c>
      <c r="AE111" s="108">
        <v>0</v>
      </c>
      <c r="AF111" s="126">
        <v>0</v>
      </c>
      <c r="AG111" s="127">
        <v>0</v>
      </c>
      <c r="AH111" s="107">
        <f t="shared" si="96"/>
        <v>0</v>
      </c>
      <c r="AI111" s="108">
        <f t="shared" si="97"/>
        <v>0</v>
      </c>
      <c r="AJ111" s="108">
        <f t="shared" si="98"/>
        <v>0</v>
      </c>
      <c r="AK111" s="108">
        <f t="shared" si="99"/>
        <v>0</v>
      </c>
      <c r="AL111" s="108">
        <f t="shared" si="100"/>
        <v>0</v>
      </c>
      <c r="AM111" s="108">
        <f t="shared" si="101"/>
        <v>0</v>
      </c>
      <c r="AN111" s="108">
        <f t="shared" si="102"/>
        <v>5</v>
      </c>
      <c r="AO111" s="108">
        <f t="shared" si="103"/>
        <v>0</v>
      </c>
      <c r="AP111" s="126">
        <f t="shared" si="104"/>
        <v>0</v>
      </c>
      <c r="AQ111" s="127">
        <f t="shared" si="65"/>
        <v>5</v>
      </c>
      <c r="AR111" s="84" t="str">
        <f t="shared" si="75"/>
        <v>318EPS040</v>
      </c>
      <c r="AS111" s="131" t="s">
        <v>1119</v>
      </c>
      <c r="AT111" s="131">
        <v>318</v>
      </c>
      <c r="AU111" s="131" t="s">
        <v>292</v>
      </c>
      <c r="AV111" s="132">
        <v>29</v>
      </c>
    </row>
    <row r="112" spans="2:48" ht="15" customHeight="1">
      <c r="B112" s="83" t="str">
        <f t="shared" si="86"/>
        <v>101EPS010</v>
      </c>
      <c r="C112" s="83" t="str">
        <f t="shared" si="87"/>
        <v>101EPS044</v>
      </c>
      <c r="D112" s="83" t="str">
        <f t="shared" si="88"/>
        <v>101EPS002</v>
      </c>
      <c r="E112" s="83" t="str">
        <f t="shared" si="89"/>
        <v>101EPS016</v>
      </c>
      <c r="F112" s="83" t="str">
        <f t="shared" si="90"/>
        <v>101EPS023</v>
      </c>
      <c r="G112" s="83" t="str">
        <f t="shared" si="91"/>
        <v>101EPS005</v>
      </c>
      <c r="H112" s="83" t="str">
        <f t="shared" si="92"/>
        <v>101EPS040</v>
      </c>
      <c r="I112" s="83" t="str">
        <f t="shared" si="93"/>
        <v>101EPS017</v>
      </c>
      <c r="J112" s="83" t="str">
        <f t="shared" si="94"/>
        <v>101EAS016</v>
      </c>
      <c r="K112" s="109" t="s">
        <v>598</v>
      </c>
      <c r="L112" s="116" t="s">
        <v>618</v>
      </c>
      <c r="M112" s="106">
        <v>101</v>
      </c>
      <c r="N112" s="107">
        <v>0</v>
      </c>
      <c r="O112" s="108">
        <v>2</v>
      </c>
      <c r="P112" s="108">
        <v>0</v>
      </c>
      <c r="Q112" s="108">
        <v>23</v>
      </c>
      <c r="R112" s="108">
        <v>0</v>
      </c>
      <c r="S112" s="108">
        <v>0</v>
      </c>
      <c r="T112" s="108">
        <v>0</v>
      </c>
      <c r="U112" s="108">
        <v>0</v>
      </c>
      <c r="V112" s="126">
        <v>0</v>
      </c>
      <c r="W112" s="127">
        <v>25</v>
      </c>
      <c r="X112" s="107">
        <v>0</v>
      </c>
      <c r="Y112" s="108">
        <v>0</v>
      </c>
      <c r="Z112" s="108">
        <v>0</v>
      </c>
      <c r="AA112" s="108">
        <v>0</v>
      </c>
      <c r="AB112" s="108">
        <v>0</v>
      </c>
      <c r="AC112" s="108">
        <v>0</v>
      </c>
      <c r="AD112" s="108">
        <v>0</v>
      </c>
      <c r="AE112" s="108">
        <v>0</v>
      </c>
      <c r="AF112" s="126">
        <v>0</v>
      </c>
      <c r="AG112" s="127">
        <v>0</v>
      </c>
      <c r="AH112" s="107">
        <f t="shared" si="96"/>
        <v>0</v>
      </c>
      <c r="AI112" s="108">
        <f t="shared" si="97"/>
        <v>0</v>
      </c>
      <c r="AJ112" s="108">
        <f t="shared" si="98"/>
        <v>0</v>
      </c>
      <c r="AK112" s="108">
        <f t="shared" si="99"/>
        <v>0</v>
      </c>
      <c r="AL112" s="108">
        <f t="shared" si="100"/>
        <v>0</v>
      </c>
      <c r="AM112" s="108">
        <f t="shared" si="101"/>
        <v>0</v>
      </c>
      <c r="AN112" s="108">
        <f t="shared" si="102"/>
        <v>15</v>
      </c>
      <c r="AO112" s="108">
        <f t="shared" si="103"/>
        <v>0</v>
      </c>
      <c r="AP112" s="126">
        <f t="shared" si="104"/>
        <v>0</v>
      </c>
      <c r="AQ112" s="127">
        <f t="shared" si="65"/>
        <v>15</v>
      </c>
      <c r="AR112" s="84" t="str">
        <f t="shared" si="75"/>
        <v>318ESSC02</v>
      </c>
      <c r="AS112" s="131" t="s">
        <v>1119</v>
      </c>
      <c r="AT112" s="131">
        <v>318</v>
      </c>
      <c r="AU112" s="131" t="s">
        <v>1107</v>
      </c>
      <c r="AV112" s="132">
        <v>1</v>
      </c>
    </row>
    <row r="113" spans="2:48" ht="15" customHeight="1">
      <c r="B113" s="83" t="str">
        <f t="shared" si="86"/>
        <v>145EPS010</v>
      </c>
      <c r="C113" s="83" t="str">
        <f t="shared" si="87"/>
        <v>145EPS044</v>
      </c>
      <c r="D113" s="83" t="str">
        <f t="shared" si="88"/>
        <v>145EPS002</v>
      </c>
      <c r="E113" s="83" t="str">
        <f t="shared" si="89"/>
        <v>145EPS016</v>
      </c>
      <c r="F113" s="83" t="str">
        <f t="shared" si="90"/>
        <v>145EPS023</v>
      </c>
      <c r="G113" s="83" t="str">
        <f t="shared" si="91"/>
        <v>145EPS005</v>
      </c>
      <c r="H113" s="83" t="str">
        <f t="shared" si="92"/>
        <v>145EPS040</v>
      </c>
      <c r="I113" s="83" t="str">
        <f t="shared" si="93"/>
        <v>145EPS017</v>
      </c>
      <c r="J113" s="83" t="str">
        <f t="shared" si="94"/>
        <v>145EAS016</v>
      </c>
      <c r="K113" s="104" t="s">
        <v>389</v>
      </c>
      <c r="L113" s="116" t="s">
        <v>618</v>
      </c>
      <c r="M113" s="106">
        <v>145</v>
      </c>
      <c r="N113" s="107">
        <v>0</v>
      </c>
      <c r="O113" s="108">
        <v>0</v>
      </c>
      <c r="P113" s="108">
        <v>0</v>
      </c>
      <c r="Q113" s="108">
        <v>0</v>
      </c>
      <c r="R113" s="108">
        <v>0</v>
      </c>
      <c r="S113" s="108">
        <v>0</v>
      </c>
      <c r="T113" s="108">
        <v>0</v>
      </c>
      <c r="U113" s="108">
        <v>0</v>
      </c>
      <c r="V113" s="126">
        <v>0</v>
      </c>
      <c r="W113" s="127">
        <v>0</v>
      </c>
      <c r="X113" s="107">
        <v>0</v>
      </c>
      <c r="Y113" s="108">
        <v>0</v>
      </c>
      <c r="Z113" s="108">
        <v>0</v>
      </c>
      <c r="AA113" s="108">
        <v>0</v>
      </c>
      <c r="AB113" s="108">
        <v>0</v>
      </c>
      <c r="AC113" s="108">
        <v>0</v>
      </c>
      <c r="AD113" s="108">
        <v>0</v>
      </c>
      <c r="AE113" s="108">
        <v>0</v>
      </c>
      <c r="AF113" s="126">
        <v>0</v>
      </c>
      <c r="AG113" s="127">
        <v>0</v>
      </c>
      <c r="AH113" s="107">
        <f t="shared" si="96"/>
        <v>0</v>
      </c>
      <c r="AI113" s="108">
        <f t="shared" si="97"/>
        <v>0</v>
      </c>
      <c r="AJ113" s="108">
        <f t="shared" si="98"/>
        <v>0</v>
      </c>
      <c r="AK113" s="108">
        <f t="shared" si="99"/>
        <v>0</v>
      </c>
      <c r="AL113" s="108">
        <f t="shared" si="100"/>
        <v>0</v>
      </c>
      <c r="AM113" s="108">
        <f t="shared" si="101"/>
        <v>0</v>
      </c>
      <c r="AN113" s="108">
        <f t="shared" si="102"/>
        <v>1</v>
      </c>
      <c r="AO113" s="108">
        <f t="shared" si="103"/>
        <v>0</v>
      </c>
      <c r="AP113" s="126">
        <f t="shared" si="104"/>
        <v>0</v>
      </c>
      <c r="AQ113" s="127">
        <f t="shared" si="65"/>
        <v>1</v>
      </c>
      <c r="AR113" s="84" t="str">
        <f t="shared" si="75"/>
        <v>321EPS040</v>
      </c>
      <c r="AS113" s="131" t="s">
        <v>1119</v>
      </c>
      <c r="AT113" s="131">
        <v>321</v>
      </c>
      <c r="AU113" s="131" t="s">
        <v>292</v>
      </c>
      <c r="AV113" s="132">
        <v>4</v>
      </c>
    </row>
    <row r="114" spans="2:48" ht="15" customHeight="1">
      <c r="B114" s="83" t="str">
        <f t="shared" si="86"/>
        <v>209EPS010</v>
      </c>
      <c r="C114" s="83" t="str">
        <f t="shared" si="87"/>
        <v>209EPS044</v>
      </c>
      <c r="D114" s="83" t="str">
        <f t="shared" si="88"/>
        <v>209EPS002</v>
      </c>
      <c r="E114" s="83" t="str">
        <f t="shared" si="89"/>
        <v>209EPS016</v>
      </c>
      <c r="F114" s="83" t="str">
        <f t="shared" si="90"/>
        <v>209EPS023</v>
      </c>
      <c r="G114" s="83" t="str">
        <f t="shared" si="91"/>
        <v>209EPS005</v>
      </c>
      <c r="H114" s="83" t="str">
        <f t="shared" si="92"/>
        <v>209EPS040</v>
      </c>
      <c r="I114" s="83" t="str">
        <f t="shared" si="93"/>
        <v>209EPS017</v>
      </c>
      <c r="J114" s="83" t="str">
        <f t="shared" si="94"/>
        <v>209EAS016</v>
      </c>
      <c r="K114" s="104" t="s">
        <v>398</v>
      </c>
      <c r="L114" s="116" t="s">
        <v>618</v>
      </c>
      <c r="M114" s="106">
        <v>209</v>
      </c>
      <c r="N114" s="107">
        <v>0</v>
      </c>
      <c r="O114" s="108">
        <v>0</v>
      </c>
      <c r="P114" s="108">
        <v>0</v>
      </c>
      <c r="Q114" s="108">
        <v>0</v>
      </c>
      <c r="R114" s="108">
        <v>0</v>
      </c>
      <c r="S114" s="108">
        <v>0</v>
      </c>
      <c r="T114" s="108">
        <v>0</v>
      </c>
      <c r="U114" s="108">
        <v>0</v>
      </c>
      <c r="V114" s="126">
        <v>0</v>
      </c>
      <c r="W114" s="127">
        <v>0</v>
      </c>
      <c r="X114" s="107">
        <v>0</v>
      </c>
      <c r="Y114" s="108">
        <v>0</v>
      </c>
      <c r="Z114" s="108">
        <v>0</v>
      </c>
      <c r="AA114" s="108">
        <v>0</v>
      </c>
      <c r="AB114" s="108">
        <v>0</v>
      </c>
      <c r="AC114" s="108">
        <v>0</v>
      </c>
      <c r="AD114" s="108">
        <v>0</v>
      </c>
      <c r="AE114" s="108">
        <v>0</v>
      </c>
      <c r="AF114" s="126">
        <v>0</v>
      </c>
      <c r="AG114" s="127">
        <v>0</v>
      </c>
      <c r="AH114" s="107">
        <f t="shared" si="96"/>
        <v>0</v>
      </c>
      <c r="AI114" s="108">
        <f t="shared" si="97"/>
        <v>0</v>
      </c>
      <c r="AJ114" s="108">
        <f t="shared" si="98"/>
        <v>0</v>
      </c>
      <c r="AK114" s="108">
        <f t="shared" si="99"/>
        <v>0</v>
      </c>
      <c r="AL114" s="108">
        <f t="shared" si="100"/>
        <v>0</v>
      </c>
      <c r="AM114" s="108">
        <f t="shared" si="101"/>
        <v>0</v>
      </c>
      <c r="AN114" s="108">
        <f t="shared" si="102"/>
        <v>4</v>
      </c>
      <c r="AO114" s="108">
        <f t="shared" si="103"/>
        <v>0</v>
      </c>
      <c r="AP114" s="126">
        <f t="shared" si="104"/>
        <v>0</v>
      </c>
      <c r="AQ114" s="127">
        <f t="shared" si="65"/>
        <v>4</v>
      </c>
      <c r="AR114" s="84" t="str">
        <f t="shared" si="75"/>
        <v>376EPS002</v>
      </c>
      <c r="AS114" s="131" t="s">
        <v>1119</v>
      </c>
      <c r="AT114" s="131">
        <v>376</v>
      </c>
      <c r="AU114" s="131" t="s">
        <v>328</v>
      </c>
      <c r="AV114" s="132">
        <v>1</v>
      </c>
    </row>
    <row r="115" spans="2:48" ht="15" customHeight="1">
      <c r="B115" s="83" t="str">
        <f t="shared" si="86"/>
        <v>282EPS010</v>
      </c>
      <c r="C115" s="83" t="str">
        <f t="shared" si="87"/>
        <v>282EPS044</v>
      </c>
      <c r="D115" s="83" t="str">
        <f t="shared" si="88"/>
        <v>282EPS002</v>
      </c>
      <c r="E115" s="83" t="str">
        <f t="shared" si="89"/>
        <v>282EPS016</v>
      </c>
      <c r="F115" s="83" t="str">
        <f t="shared" si="90"/>
        <v>282EPS023</v>
      </c>
      <c r="G115" s="83" t="str">
        <f t="shared" si="91"/>
        <v>282EPS005</v>
      </c>
      <c r="H115" s="83" t="str">
        <f t="shared" si="92"/>
        <v>282EPS040</v>
      </c>
      <c r="I115" s="83" t="str">
        <f t="shared" si="93"/>
        <v>282EPS017</v>
      </c>
      <c r="J115" s="83" t="str">
        <f t="shared" si="94"/>
        <v>282EAS016</v>
      </c>
      <c r="K115" s="104" t="s">
        <v>406</v>
      </c>
      <c r="L115" s="116" t="s">
        <v>618</v>
      </c>
      <c r="M115" s="106">
        <v>282</v>
      </c>
      <c r="N115" s="107">
        <v>0</v>
      </c>
      <c r="O115" s="108">
        <v>0</v>
      </c>
      <c r="P115" s="108">
        <v>0</v>
      </c>
      <c r="Q115" s="108">
        <v>15</v>
      </c>
      <c r="R115" s="108">
        <v>0</v>
      </c>
      <c r="S115" s="108">
        <v>0</v>
      </c>
      <c r="T115" s="108">
        <v>0</v>
      </c>
      <c r="U115" s="108">
        <v>0</v>
      </c>
      <c r="V115" s="126">
        <v>0</v>
      </c>
      <c r="W115" s="127">
        <v>15</v>
      </c>
      <c r="X115" s="107">
        <v>0</v>
      </c>
      <c r="Y115" s="108">
        <v>0</v>
      </c>
      <c r="Z115" s="108">
        <v>0</v>
      </c>
      <c r="AA115" s="108">
        <v>0</v>
      </c>
      <c r="AB115" s="108">
        <v>0</v>
      </c>
      <c r="AC115" s="108">
        <v>0</v>
      </c>
      <c r="AD115" s="108">
        <v>0</v>
      </c>
      <c r="AE115" s="108">
        <v>0</v>
      </c>
      <c r="AF115" s="126">
        <v>0</v>
      </c>
      <c r="AG115" s="127">
        <v>0</v>
      </c>
      <c r="AH115" s="107">
        <f t="shared" si="96"/>
        <v>0</v>
      </c>
      <c r="AI115" s="108">
        <f t="shared" si="97"/>
        <v>0</v>
      </c>
      <c r="AJ115" s="108">
        <f t="shared" si="98"/>
        <v>0</v>
      </c>
      <c r="AK115" s="108">
        <f t="shared" si="99"/>
        <v>0</v>
      </c>
      <c r="AL115" s="108">
        <f t="shared" si="100"/>
        <v>0</v>
      </c>
      <c r="AM115" s="108">
        <f t="shared" si="101"/>
        <v>0</v>
      </c>
      <c r="AN115" s="108">
        <f t="shared" si="102"/>
        <v>26</v>
      </c>
      <c r="AO115" s="108">
        <f t="shared" si="103"/>
        <v>0</v>
      </c>
      <c r="AP115" s="126">
        <f t="shared" si="104"/>
        <v>0</v>
      </c>
      <c r="AQ115" s="127">
        <f t="shared" si="65"/>
        <v>26</v>
      </c>
      <c r="AR115" s="84" t="str">
        <f t="shared" si="75"/>
        <v>376EPS010</v>
      </c>
      <c r="AS115" s="131" t="s">
        <v>1119</v>
      </c>
      <c r="AT115" s="131">
        <v>376</v>
      </c>
      <c r="AU115" s="131" t="s">
        <v>326</v>
      </c>
      <c r="AV115" s="132">
        <v>138</v>
      </c>
    </row>
    <row r="116" spans="2:48" ht="15" customHeight="1">
      <c r="B116" s="83" t="str">
        <f t="shared" si="86"/>
        <v>353EPS010</v>
      </c>
      <c r="C116" s="83" t="str">
        <f t="shared" si="87"/>
        <v>353EPS044</v>
      </c>
      <c r="D116" s="83" t="str">
        <f t="shared" si="88"/>
        <v>353EPS002</v>
      </c>
      <c r="E116" s="83" t="str">
        <f t="shared" si="89"/>
        <v>353EPS016</v>
      </c>
      <c r="F116" s="83" t="str">
        <f t="shared" si="90"/>
        <v>353EPS023</v>
      </c>
      <c r="G116" s="83" t="str">
        <f t="shared" si="91"/>
        <v>353EPS005</v>
      </c>
      <c r="H116" s="83" t="str">
        <f t="shared" si="92"/>
        <v>353EPS040</v>
      </c>
      <c r="I116" s="83" t="str">
        <f t="shared" si="93"/>
        <v>353EPS017</v>
      </c>
      <c r="J116" s="83" t="str">
        <f t="shared" si="94"/>
        <v>353EAS016</v>
      </c>
      <c r="K116" s="104" t="s">
        <v>416</v>
      </c>
      <c r="L116" s="116" t="s">
        <v>618</v>
      </c>
      <c r="M116" s="106">
        <v>353</v>
      </c>
      <c r="N116" s="107">
        <v>0</v>
      </c>
      <c r="O116" s="108">
        <v>0</v>
      </c>
      <c r="P116" s="108">
        <v>0</v>
      </c>
      <c r="Q116" s="108">
        <v>0</v>
      </c>
      <c r="R116" s="108">
        <v>0</v>
      </c>
      <c r="S116" s="108">
        <v>0</v>
      </c>
      <c r="T116" s="108">
        <v>0</v>
      </c>
      <c r="U116" s="108">
        <v>0</v>
      </c>
      <c r="V116" s="126">
        <v>0</v>
      </c>
      <c r="W116" s="127">
        <v>0</v>
      </c>
      <c r="X116" s="107">
        <v>0</v>
      </c>
      <c r="Y116" s="108">
        <v>0</v>
      </c>
      <c r="Z116" s="108">
        <v>0</v>
      </c>
      <c r="AA116" s="108">
        <v>0</v>
      </c>
      <c r="AB116" s="108">
        <v>0</v>
      </c>
      <c r="AC116" s="108">
        <v>0</v>
      </c>
      <c r="AD116" s="108">
        <v>0</v>
      </c>
      <c r="AE116" s="108">
        <v>0</v>
      </c>
      <c r="AF116" s="126">
        <v>0</v>
      </c>
      <c r="AG116" s="127">
        <v>0</v>
      </c>
      <c r="AH116" s="107">
        <f t="shared" si="96"/>
        <v>0</v>
      </c>
      <c r="AI116" s="108">
        <f t="shared" si="97"/>
        <v>0</v>
      </c>
      <c r="AJ116" s="108">
        <f t="shared" si="98"/>
        <v>0</v>
      </c>
      <c r="AK116" s="108">
        <f t="shared" si="99"/>
        <v>0</v>
      </c>
      <c r="AL116" s="108">
        <f t="shared" si="100"/>
        <v>0</v>
      </c>
      <c r="AM116" s="108">
        <f t="shared" si="101"/>
        <v>0</v>
      </c>
      <c r="AN116" s="108">
        <f t="shared" si="102"/>
        <v>1</v>
      </c>
      <c r="AO116" s="108">
        <f t="shared" si="103"/>
        <v>0</v>
      </c>
      <c r="AP116" s="126">
        <f t="shared" si="104"/>
        <v>0</v>
      </c>
      <c r="AQ116" s="127">
        <f t="shared" si="65"/>
        <v>1</v>
      </c>
      <c r="AR116" s="84" t="str">
        <f t="shared" si="75"/>
        <v>376EPS016</v>
      </c>
      <c r="AS116" s="131" t="s">
        <v>1119</v>
      </c>
      <c r="AT116" s="131">
        <v>376</v>
      </c>
      <c r="AU116" s="131" t="s">
        <v>786</v>
      </c>
      <c r="AV116" s="132">
        <v>104</v>
      </c>
    </row>
    <row r="117" spans="2:48" ht="15" customHeight="1">
      <c r="B117" s="83" t="str">
        <f t="shared" si="86"/>
        <v>364EPS010</v>
      </c>
      <c r="C117" s="83" t="str">
        <f t="shared" si="87"/>
        <v>364EPS044</v>
      </c>
      <c r="D117" s="83" t="str">
        <f t="shared" si="88"/>
        <v>364EPS002</v>
      </c>
      <c r="E117" s="83" t="str">
        <f t="shared" si="89"/>
        <v>364EPS016</v>
      </c>
      <c r="F117" s="83" t="str">
        <f t="shared" si="90"/>
        <v>364EPS023</v>
      </c>
      <c r="G117" s="83" t="str">
        <f t="shared" si="91"/>
        <v>364EPS005</v>
      </c>
      <c r="H117" s="83" t="str">
        <f t="shared" si="92"/>
        <v>364EPS040</v>
      </c>
      <c r="I117" s="83" t="str">
        <f t="shared" si="93"/>
        <v>364EPS017</v>
      </c>
      <c r="J117" s="83" t="str">
        <f t="shared" si="94"/>
        <v>364EAS016</v>
      </c>
      <c r="K117" s="104" t="s">
        <v>599</v>
      </c>
      <c r="L117" s="116" t="s">
        <v>618</v>
      </c>
      <c r="M117" s="106">
        <v>364</v>
      </c>
      <c r="N117" s="107">
        <v>0</v>
      </c>
      <c r="O117" s="108">
        <v>0</v>
      </c>
      <c r="P117" s="108">
        <v>0</v>
      </c>
      <c r="Q117" s="108">
        <v>0</v>
      </c>
      <c r="R117" s="108">
        <v>0</v>
      </c>
      <c r="S117" s="108">
        <v>0</v>
      </c>
      <c r="T117" s="108">
        <v>0</v>
      </c>
      <c r="U117" s="108">
        <v>0</v>
      </c>
      <c r="V117" s="126">
        <v>0</v>
      </c>
      <c r="W117" s="127">
        <v>0</v>
      </c>
      <c r="X117" s="107">
        <v>0</v>
      </c>
      <c r="Y117" s="108">
        <v>0</v>
      </c>
      <c r="Z117" s="108">
        <v>0</v>
      </c>
      <c r="AA117" s="108">
        <v>0</v>
      </c>
      <c r="AB117" s="108">
        <v>0</v>
      </c>
      <c r="AC117" s="108">
        <v>0</v>
      </c>
      <c r="AD117" s="108">
        <v>0</v>
      </c>
      <c r="AE117" s="108">
        <v>0</v>
      </c>
      <c r="AF117" s="126">
        <v>0</v>
      </c>
      <c r="AG117" s="127">
        <v>0</v>
      </c>
      <c r="AH117" s="107">
        <f t="shared" si="96"/>
        <v>0</v>
      </c>
      <c r="AI117" s="108">
        <f t="shared" si="97"/>
        <v>0</v>
      </c>
      <c r="AJ117" s="108">
        <f t="shared" si="98"/>
        <v>0</v>
      </c>
      <c r="AK117" s="108">
        <f t="shared" si="99"/>
        <v>0</v>
      </c>
      <c r="AL117" s="108">
        <f t="shared" si="100"/>
        <v>0</v>
      </c>
      <c r="AM117" s="108">
        <f t="shared" si="101"/>
        <v>0</v>
      </c>
      <c r="AN117" s="108">
        <f t="shared" si="102"/>
        <v>15</v>
      </c>
      <c r="AO117" s="108">
        <f t="shared" si="103"/>
        <v>0</v>
      </c>
      <c r="AP117" s="126">
        <f t="shared" si="104"/>
        <v>0</v>
      </c>
      <c r="AQ117" s="127">
        <f t="shared" si="65"/>
        <v>15</v>
      </c>
      <c r="AR117" s="84" t="str">
        <f t="shared" si="75"/>
        <v>376EPS040</v>
      </c>
      <c r="AS117" s="131" t="s">
        <v>1119</v>
      </c>
      <c r="AT117" s="131">
        <v>376</v>
      </c>
      <c r="AU117" s="131" t="s">
        <v>292</v>
      </c>
      <c r="AV117" s="132">
        <v>28</v>
      </c>
    </row>
    <row r="118" spans="2:48" ht="15" customHeight="1">
      <c r="B118" s="83" t="str">
        <f t="shared" si="86"/>
        <v>368EPS010</v>
      </c>
      <c r="C118" s="83" t="str">
        <f t="shared" si="87"/>
        <v>368EPS044</v>
      </c>
      <c r="D118" s="83" t="str">
        <f t="shared" si="88"/>
        <v>368EPS002</v>
      </c>
      <c r="E118" s="83" t="str">
        <f t="shared" si="89"/>
        <v>368EPS016</v>
      </c>
      <c r="F118" s="83" t="str">
        <f t="shared" si="90"/>
        <v>368EPS023</v>
      </c>
      <c r="G118" s="83" t="str">
        <f t="shared" si="91"/>
        <v>368EPS005</v>
      </c>
      <c r="H118" s="83" t="str">
        <f t="shared" si="92"/>
        <v>368EPS040</v>
      </c>
      <c r="I118" s="83" t="str">
        <f t="shared" si="93"/>
        <v>368EPS017</v>
      </c>
      <c r="J118" s="83" t="str">
        <f t="shared" si="94"/>
        <v>368EAS016</v>
      </c>
      <c r="K118" s="104" t="s">
        <v>600</v>
      </c>
      <c r="L118" s="116" t="s">
        <v>618</v>
      </c>
      <c r="M118" s="106">
        <v>368</v>
      </c>
      <c r="N118" s="107">
        <v>0</v>
      </c>
      <c r="O118" s="108">
        <v>0</v>
      </c>
      <c r="P118" s="108">
        <v>0</v>
      </c>
      <c r="Q118" s="108">
        <v>22</v>
      </c>
      <c r="R118" s="108">
        <v>0</v>
      </c>
      <c r="S118" s="108">
        <v>0</v>
      </c>
      <c r="T118" s="108">
        <v>0</v>
      </c>
      <c r="U118" s="108">
        <v>0</v>
      </c>
      <c r="V118" s="126">
        <v>0</v>
      </c>
      <c r="W118" s="127">
        <v>22</v>
      </c>
      <c r="X118" s="107">
        <v>0</v>
      </c>
      <c r="Y118" s="108">
        <v>0</v>
      </c>
      <c r="Z118" s="108">
        <v>0</v>
      </c>
      <c r="AA118" s="108">
        <v>0</v>
      </c>
      <c r="AB118" s="108">
        <v>0</v>
      </c>
      <c r="AC118" s="108">
        <v>0</v>
      </c>
      <c r="AD118" s="108">
        <v>0</v>
      </c>
      <c r="AE118" s="108">
        <v>0</v>
      </c>
      <c r="AF118" s="126">
        <v>0</v>
      </c>
      <c r="AG118" s="127">
        <v>0</v>
      </c>
      <c r="AH118" s="107">
        <f t="shared" si="96"/>
        <v>0</v>
      </c>
      <c r="AI118" s="108">
        <f t="shared" si="97"/>
        <v>0</v>
      </c>
      <c r="AJ118" s="108">
        <f t="shared" si="98"/>
        <v>0</v>
      </c>
      <c r="AK118" s="108">
        <f t="shared" si="99"/>
        <v>0</v>
      </c>
      <c r="AL118" s="108">
        <f t="shared" si="100"/>
        <v>0</v>
      </c>
      <c r="AM118" s="108">
        <f t="shared" si="101"/>
        <v>0</v>
      </c>
      <c r="AN118" s="108">
        <f t="shared" si="102"/>
        <v>0</v>
      </c>
      <c r="AO118" s="108">
        <f t="shared" si="103"/>
        <v>0</v>
      </c>
      <c r="AP118" s="126">
        <f t="shared" si="104"/>
        <v>0</v>
      </c>
      <c r="AQ118" s="127">
        <f t="shared" si="65"/>
        <v>0</v>
      </c>
      <c r="AR118" s="84" t="str">
        <f t="shared" si="75"/>
        <v>400EPS002</v>
      </c>
      <c r="AS118" s="131" t="s">
        <v>1119</v>
      </c>
      <c r="AT118" s="131">
        <v>400</v>
      </c>
      <c r="AU118" s="131" t="s">
        <v>328</v>
      </c>
      <c r="AV118" s="132">
        <v>13</v>
      </c>
    </row>
    <row r="119" spans="2:48" ht="15" customHeight="1">
      <c r="B119" s="83" t="str">
        <f t="shared" si="86"/>
        <v>390EPS010</v>
      </c>
      <c r="C119" s="83" t="str">
        <f t="shared" si="87"/>
        <v>390EPS044</v>
      </c>
      <c r="D119" s="83" t="str">
        <f t="shared" si="88"/>
        <v>390EPS002</v>
      </c>
      <c r="E119" s="83" t="str">
        <f t="shared" si="89"/>
        <v>390EPS016</v>
      </c>
      <c r="F119" s="83" t="str">
        <f t="shared" si="90"/>
        <v>390EPS023</v>
      </c>
      <c r="G119" s="83" t="str">
        <f t="shared" si="91"/>
        <v>390EPS005</v>
      </c>
      <c r="H119" s="83" t="str">
        <f t="shared" si="92"/>
        <v>390EPS040</v>
      </c>
      <c r="I119" s="83" t="str">
        <f t="shared" si="93"/>
        <v>390EPS017</v>
      </c>
      <c r="J119" s="83" t="str">
        <f t="shared" si="94"/>
        <v>390EAS016</v>
      </c>
      <c r="K119" s="104" t="s">
        <v>423</v>
      </c>
      <c r="L119" s="116" t="s">
        <v>618</v>
      </c>
      <c r="M119" s="106">
        <v>390</v>
      </c>
      <c r="N119" s="107">
        <v>0</v>
      </c>
      <c r="O119" s="108">
        <v>0</v>
      </c>
      <c r="P119" s="108">
        <v>0</v>
      </c>
      <c r="Q119" s="108">
        <v>5</v>
      </c>
      <c r="R119" s="108">
        <v>0</v>
      </c>
      <c r="S119" s="108">
        <v>0</v>
      </c>
      <c r="T119" s="108">
        <v>0</v>
      </c>
      <c r="U119" s="108">
        <v>0</v>
      </c>
      <c r="V119" s="126">
        <v>0</v>
      </c>
      <c r="W119" s="127">
        <v>5</v>
      </c>
      <c r="X119" s="107">
        <v>0</v>
      </c>
      <c r="Y119" s="108">
        <v>0</v>
      </c>
      <c r="Z119" s="108">
        <v>0</v>
      </c>
      <c r="AA119" s="108">
        <v>0</v>
      </c>
      <c r="AB119" s="108">
        <v>0</v>
      </c>
      <c r="AC119" s="108">
        <v>0</v>
      </c>
      <c r="AD119" s="108">
        <v>0</v>
      </c>
      <c r="AE119" s="108">
        <v>0</v>
      </c>
      <c r="AF119" s="126">
        <v>0</v>
      </c>
      <c r="AG119" s="127">
        <v>0</v>
      </c>
      <c r="AH119" s="107">
        <f t="shared" si="96"/>
        <v>0</v>
      </c>
      <c r="AI119" s="108">
        <f t="shared" si="97"/>
        <v>0</v>
      </c>
      <c r="AJ119" s="108">
        <f t="shared" si="98"/>
        <v>0</v>
      </c>
      <c r="AK119" s="108">
        <f t="shared" si="99"/>
        <v>0</v>
      </c>
      <c r="AL119" s="108">
        <f t="shared" si="100"/>
        <v>0</v>
      </c>
      <c r="AM119" s="108">
        <f t="shared" si="101"/>
        <v>0</v>
      </c>
      <c r="AN119" s="108">
        <f t="shared" si="102"/>
        <v>18</v>
      </c>
      <c r="AO119" s="108">
        <f t="shared" si="103"/>
        <v>0</v>
      </c>
      <c r="AP119" s="126">
        <f t="shared" si="104"/>
        <v>0</v>
      </c>
      <c r="AQ119" s="127">
        <f t="shared" si="65"/>
        <v>18</v>
      </c>
      <c r="AR119" s="84" t="str">
        <f t="shared" si="75"/>
        <v>400EPS016</v>
      </c>
      <c r="AS119" s="131" t="s">
        <v>1119</v>
      </c>
      <c r="AT119" s="131">
        <v>400</v>
      </c>
      <c r="AU119" s="131" t="s">
        <v>786</v>
      </c>
      <c r="AV119" s="132">
        <v>31</v>
      </c>
    </row>
    <row r="120" spans="2:48" ht="15" customHeight="1">
      <c r="B120" s="83" t="str">
        <f t="shared" si="86"/>
        <v>467EPS010</v>
      </c>
      <c r="C120" s="83" t="str">
        <f t="shared" si="87"/>
        <v>467EPS044</v>
      </c>
      <c r="D120" s="83" t="str">
        <f t="shared" si="88"/>
        <v>467EPS002</v>
      </c>
      <c r="E120" s="83" t="str">
        <f t="shared" si="89"/>
        <v>467EPS016</v>
      </c>
      <c r="F120" s="83" t="str">
        <f t="shared" si="90"/>
        <v>467EPS023</v>
      </c>
      <c r="G120" s="83" t="str">
        <f t="shared" si="91"/>
        <v>467EPS005</v>
      </c>
      <c r="H120" s="83" t="str">
        <f t="shared" si="92"/>
        <v>467EPS040</v>
      </c>
      <c r="I120" s="83" t="str">
        <f t="shared" si="93"/>
        <v>467EPS017</v>
      </c>
      <c r="J120" s="83" t="str">
        <f t="shared" si="94"/>
        <v>467EAS016</v>
      </c>
      <c r="K120" s="104" t="s">
        <v>428</v>
      </c>
      <c r="L120" s="116" t="s">
        <v>618</v>
      </c>
      <c r="M120" s="106">
        <v>467</v>
      </c>
      <c r="N120" s="107">
        <v>0</v>
      </c>
      <c r="O120" s="108">
        <v>0</v>
      </c>
      <c r="P120" s="108">
        <v>0</v>
      </c>
      <c r="Q120" s="108">
        <v>0</v>
      </c>
      <c r="R120" s="108">
        <v>0</v>
      </c>
      <c r="S120" s="108">
        <v>0</v>
      </c>
      <c r="T120" s="108">
        <v>0</v>
      </c>
      <c r="U120" s="108">
        <v>0</v>
      </c>
      <c r="V120" s="126">
        <v>0</v>
      </c>
      <c r="W120" s="127">
        <v>0</v>
      </c>
      <c r="X120" s="107">
        <v>0</v>
      </c>
      <c r="Y120" s="108">
        <v>0</v>
      </c>
      <c r="Z120" s="108">
        <v>0</v>
      </c>
      <c r="AA120" s="108">
        <v>0</v>
      </c>
      <c r="AB120" s="108">
        <v>0</v>
      </c>
      <c r="AC120" s="108">
        <v>0</v>
      </c>
      <c r="AD120" s="108">
        <v>0</v>
      </c>
      <c r="AE120" s="108">
        <v>0</v>
      </c>
      <c r="AF120" s="126">
        <v>0</v>
      </c>
      <c r="AG120" s="127">
        <v>0</v>
      </c>
      <c r="AH120" s="107">
        <f t="shared" si="96"/>
        <v>0</v>
      </c>
      <c r="AI120" s="108">
        <f t="shared" si="97"/>
        <v>0</v>
      </c>
      <c r="AJ120" s="108">
        <f t="shared" si="98"/>
        <v>0</v>
      </c>
      <c r="AK120" s="108">
        <f t="shared" si="99"/>
        <v>0</v>
      </c>
      <c r="AL120" s="108">
        <f t="shared" si="100"/>
        <v>0</v>
      </c>
      <c r="AM120" s="108">
        <f t="shared" si="101"/>
        <v>0</v>
      </c>
      <c r="AN120" s="108">
        <f t="shared" si="102"/>
        <v>1</v>
      </c>
      <c r="AO120" s="108">
        <f t="shared" si="103"/>
        <v>0</v>
      </c>
      <c r="AP120" s="126">
        <f t="shared" si="104"/>
        <v>0</v>
      </c>
      <c r="AQ120" s="127">
        <f t="shared" si="65"/>
        <v>1</v>
      </c>
      <c r="AR120" s="84" t="str">
        <f t="shared" si="75"/>
        <v>400EPS040</v>
      </c>
      <c r="AS120" s="131" t="s">
        <v>1119</v>
      </c>
      <c r="AT120" s="131">
        <v>400</v>
      </c>
      <c r="AU120" s="131" t="s">
        <v>292</v>
      </c>
      <c r="AV120" s="132">
        <v>8</v>
      </c>
    </row>
    <row r="121" spans="2:48" ht="15" customHeight="1">
      <c r="B121" s="83" t="str">
        <f t="shared" si="86"/>
        <v>576EPS010</v>
      </c>
      <c r="C121" s="83" t="str">
        <f t="shared" si="87"/>
        <v>576EPS044</v>
      </c>
      <c r="D121" s="83" t="str">
        <f t="shared" si="88"/>
        <v>576EPS002</v>
      </c>
      <c r="E121" s="83" t="str">
        <f t="shared" si="89"/>
        <v>576EPS016</v>
      </c>
      <c r="F121" s="83" t="str">
        <f t="shared" si="90"/>
        <v>576EPS023</v>
      </c>
      <c r="G121" s="83" t="str">
        <f t="shared" si="91"/>
        <v>576EPS005</v>
      </c>
      <c r="H121" s="83" t="str">
        <f t="shared" si="92"/>
        <v>576EPS040</v>
      </c>
      <c r="I121" s="83" t="str">
        <f t="shared" si="93"/>
        <v>576EPS017</v>
      </c>
      <c r="J121" s="83" t="str">
        <f t="shared" si="94"/>
        <v>576EAS016</v>
      </c>
      <c r="K121" s="104" t="s">
        <v>437</v>
      </c>
      <c r="L121" s="116" t="s">
        <v>618</v>
      </c>
      <c r="M121" s="106">
        <v>576</v>
      </c>
      <c r="N121" s="107">
        <v>0</v>
      </c>
      <c r="O121" s="108">
        <v>0</v>
      </c>
      <c r="P121" s="108">
        <v>0</v>
      </c>
      <c r="Q121" s="108">
        <v>8</v>
      </c>
      <c r="R121" s="108">
        <v>0</v>
      </c>
      <c r="S121" s="108">
        <v>0</v>
      </c>
      <c r="T121" s="108">
        <v>0</v>
      </c>
      <c r="U121" s="108">
        <v>0</v>
      </c>
      <c r="V121" s="126">
        <v>0</v>
      </c>
      <c r="W121" s="127">
        <v>8</v>
      </c>
      <c r="X121" s="107">
        <v>0</v>
      </c>
      <c r="Y121" s="108">
        <v>0</v>
      </c>
      <c r="Z121" s="108">
        <v>0</v>
      </c>
      <c r="AA121" s="108">
        <v>0</v>
      </c>
      <c r="AB121" s="108">
        <v>0</v>
      </c>
      <c r="AC121" s="108">
        <v>0</v>
      </c>
      <c r="AD121" s="108">
        <v>0</v>
      </c>
      <c r="AE121" s="108">
        <v>0</v>
      </c>
      <c r="AF121" s="126">
        <v>0</v>
      </c>
      <c r="AG121" s="127">
        <v>0</v>
      </c>
      <c r="AH121" s="107">
        <f t="shared" si="96"/>
        <v>0</v>
      </c>
      <c r="AI121" s="108">
        <f t="shared" si="97"/>
        <v>0</v>
      </c>
      <c r="AJ121" s="108">
        <f t="shared" si="98"/>
        <v>0</v>
      </c>
      <c r="AK121" s="108">
        <f t="shared" si="99"/>
        <v>0</v>
      </c>
      <c r="AL121" s="108">
        <f t="shared" si="100"/>
        <v>0</v>
      </c>
      <c r="AM121" s="108">
        <f t="shared" si="101"/>
        <v>0</v>
      </c>
      <c r="AN121" s="108">
        <f t="shared" si="102"/>
        <v>2</v>
      </c>
      <c r="AO121" s="108">
        <f t="shared" si="103"/>
        <v>0</v>
      </c>
      <c r="AP121" s="126">
        <f t="shared" si="104"/>
        <v>0</v>
      </c>
      <c r="AQ121" s="127">
        <f t="shared" si="65"/>
        <v>2</v>
      </c>
      <c r="AR121" s="84" t="str">
        <f t="shared" si="75"/>
        <v>440EPS002</v>
      </c>
      <c r="AS121" s="131" t="s">
        <v>1119</v>
      </c>
      <c r="AT121" s="131">
        <v>440</v>
      </c>
      <c r="AU121" s="131" t="s">
        <v>328</v>
      </c>
      <c r="AV121" s="132">
        <v>28</v>
      </c>
    </row>
    <row r="122" spans="2:48" ht="15" customHeight="1">
      <c r="B122" s="83" t="str">
        <f t="shared" si="86"/>
        <v>642EPS010</v>
      </c>
      <c r="C122" s="83" t="str">
        <f t="shared" si="87"/>
        <v>642EPS044</v>
      </c>
      <c r="D122" s="83" t="str">
        <f t="shared" si="88"/>
        <v>642EPS002</v>
      </c>
      <c r="E122" s="83" t="str">
        <f t="shared" si="89"/>
        <v>642EPS016</v>
      </c>
      <c r="F122" s="83" t="str">
        <f t="shared" si="90"/>
        <v>642EPS023</v>
      </c>
      <c r="G122" s="83" t="str">
        <f t="shared" si="91"/>
        <v>642EPS005</v>
      </c>
      <c r="H122" s="83" t="str">
        <f t="shared" si="92"/>
        <v>642EPS040</v>
      </c>
      <c r="I122" s="83" t="str">
        <f t="shared" si="93"/>
        <v>642EPS017</v>
      </c>
      <c r="J122" s="83" t="str">
        <f t="shared" si="94"/>
        <v>642EAS016</v>
      </c>
      <c r="K122" s="104" t="s">
        <v>446</v>
      </c>
      <c r="L122" s="116" t="s">
        <v>618</v>
      </c>
      <c r="M122" s="106">
        <v>642</v>
      </c>
      <c r="N122" s="107">
        <v>0</v>
      </c>
      <c r="O122" s="108">
        <v>0</v>
      </c>
      <c r="P122" s="108">
        <v>0</v>
      </c>
      <c r="Q122" s="108">
        <v>13</v>
      </c>
      <c r="R122" s="108">
        <v>0</v>
      </c>
      <c r="S122" s="108">
        <v>0</v>
      </c>
      <c r="T122" s="108">
        <v>0</v>
      </c>
      <c r="U122" s="108">
        <v>0</v>
      </c>
      <c r="V122" s="126">
        <v>0</v>
      </c>
      <c r="W122" s="127">
        <v>13</v>
      </c>
      <c r="X122" s="107">
        <v>0</v>
      </c>
      <c r="Y122" s="108">
        <v>0</v>
      </c>
      <c r="Z122" s="108">
        <v>0</v>
      </c>
      <c r="AA122" s="108">
        <v>0</v>
      </c>
      <c r="AB122" s="108">
        <v>0</v>
      </c>
      <c r="AC122" s="108">
        <v>0</v>
      </c>
      <c r="AD122" s="108">
        <v>0</v>
      </c>
      <c r="AE122" s="108">
        <v>0</v>
      </c>
      <c r="AF122" s="126">
        <v>0</v>
      </c>
      <c r="AG122" s="127">
        <v>0</v>
      </c>
      <c r="AH122" s="107">
        <f t="shared" si="96"/>
        <v>0</v>
      </c>
      <c r="AI122" s="108">
        <f t="shared" si="97"/>
        <v>0</v>
      </c>
      <c r="AJ122" s="108">
        <f t="shared" si="98"/>
        <v>0</v>
      </c>
      <c r="AK122" s="108">
        <f t="shared" si="99"/>
        <v>0</v>
      </c>
      <c r="AL122" s="108">
        <f t="shared" si="100"/>
        <v>0</v>
      </c>
      <c r="AM122" s="108">
        <f t="shared" si="101"/>
        <v>0</v>
      </c>
      <c r="AN122" s="108">
        <f t="shared" si="102"/>
        <v>3</v>
      </c>
      <c r="AO122" s="108">
        <f t="shared" si="103"/>
        <v>0</v>
      </c>
      <c r="AP122" s="126">
        <f t="shared" si="104"/>
        <v>0</v>
      </c>
      <c r="AQ122" s="127">
        <f t="shared" si="65"/>
        <v>3</v>
      </c>
      <c r="AR122" s="84" t="str">
        <f t="shared" si="75"/>
        <v>440EPS005</v>
      </c>
      <c r="AS122" s="131" t="s">
        <v>1119</v>
      </c>
      <c r="AT122" s="131">
        <v>440</v>
      </c>
      <c r="AU122" s="131" t="s">
        <v>329</v>
      </c>
      <c r="AV122" s="132">
        <v>1</v>
      </c>
    </row>
    <row r="123" spans="2:48" ht="15" customHeight="1">
      <c r="B123" s="83" t="str">
        <f t="shared" si="86"/>
        <v>679EPS010</v>
      </c>
      <c r="C123" s="83" t="str">
        <f t="shared" si="87"/>
        <v>679EPS044</v>
      </c>
      <c r="D123" s="83" t="str">
        <f t="shared" si="88"/>
        <v>679EPS002</v>
      </c>
      <c r="E123" s="83" t="str">
        <f t="shared" si="89"/>
        <v>679EPS016</v>
      </c>
      <c r="F123" s="83" t="str">
        <f t="shared" si="90"/>
        <v>679EPS023</v>
      </c>
      <c r="G123" s="83" t="str">
        <f t="shared" si="91"/>
        <v>679EPS005</v>
      </c>
      <c r="H123" s="83" t="str">
        <f t="shared" si="92"/>
        <v>679EPS040</v>
      </c>
      <c r="I123" s="83" t="str">
        <f t="shared" si="93"/>
        <v>679EPS017</v>
      </c>
      <c r="J123" s="83" t="str">
        <f t="shared" si="94"/>
        <v>679EAS016</v>
      </c>
      <c r="K123" s="104" t="s">
        <v>601</v>
      </c>
      <c r="L123" s="116" t="s">
        <v>618</v>
      </c>
      <c r="M123" s="106">
        <v>679</v>
      </c>
      <c r="N123" s="107">
        <v>0</v>
      </c>
      <c r="O123" s="108">
        <v>0</v>
      </c>
      <c r="P123" s="108">
        <v>0</v>
      </c>
      <c r="Q123" s="108">
        <v>8</v>
      </c>
      <c r="R123" s="108">
        <v>0</v>
      </c>
      <c r="S123" s="108">
        <v>0</v>
      </c>
      <c r="T123" s="108">
        <v>0</v>
      </c>
      <c r="U123" s="108">
        <v>0</v>
      </c>
      <c r="V123" s="126">
        <v>0</v>
      </c>
      <c r="W123" s="127">
        <v>8</v>
      </c>
      <c r="X123" s="107">
        <v>0</v>
      </c>
      <c r="Y123" s="108">
        <v>0</v>
      </c>
      <c r="Z123" s="108">
        <v>0</v>
      </c>
      <c r="AA123" s="108">
        <v>0</v>
      </c>
      <c r="AB123" s="108">
        <v>0</v>
      </c>
      <c r="AC123" s="108">
        <v>0</v>
      </c>
      <c r="AD123" s="108">
        <v>0</v>
      </c>
      <c r="AE123" s="108">
        <v>0</v>
      </c>
      <c r="AF123" s="126">
        <v>0</v>
      </c>
      <c r="AG123" s="127">
        <v>0</v>
      </c>
      <c r="AH123" s="107">
        <f t="shared" si="96"/>
        <v>0</v>
      </c>
      <c r="AI123" s="108">
        <f t="shared" si="97"/>
        <v>0</v>
      </c>
      <c r="AJ123" s="108">
        <f t="shared" si="98"/>
        <v>0</v>
      </c>
      <c r="AK123" s="108">
        <f t="shared" si="99"/>
        <v>6</v>
      </c>
      <c r="AL123" s="108">
        <f t="shared" si="100"/>
        <v>0</v>
      </c>
      <c r="AM123" s="108">
        <f t="shared" si="101"/>
        <v>0</v>
      </c>
      <c r="AN123" s="108">
        <f t="shared" si="102"/>
        <v>6</v>
      </c>
      <c r="AO123" s="108">
        <f t="shared" si="103"/>
        <v>0</v>
      </c>
      <c r="AP123" s="126">
        <f t="shared" si="104"/>
        <v>0</v>
      </c>
      <c r="AQ123" s="127">
        <f t="shared" si="65"/>
        <v>12</v>
      </c>
      <c r="AR123" s="84" t="str">
        <f t="shared" si="75"/>
        <v>440EPS010</v>
      </c>
      <c r="AS123" s="131" t="s">
        <v>1119</v>
      </c>
      <c r="AT123" s="131">
        <v>440</v>
      </c>
      <c r="AU123" s="131" t="s">
        <v>326</v>
      </c>
      <c r="AV123" s="132">
        <v>77</v>
      </c>
    </row>
    <row r="124" spans="2:48" ht="15" customHeight="1">
      <c r="B124" s="83" t="str">
        <f t="shared" si="86"/>
        <v>789EPS010</v>
      </c>
      <c r="C124" s="83" t="str">
        <f t="shared" si="87"/>
        <v>789EPS044</v>
      </c>
      <c r="D124" s="83" t="str">
        <f t="shared" si="88"/>
        <v>789EPS002</v>
      </c>
      <c r="E124" s="83" t="str">
        <f t="shared" si="89"/>
        <v>789EPS016</v>
      </c>
      <c r="F124" s="83" t="str">
        <f t="shared" si="90"/>
        <v>789EPS023</v>
      </c>
      <c r="G124" s="83" t="str">
        <f t="shared" si="91"/>
        <v>789EPS005</v>
      </c>
      <c r="H124" s="83" t="str">
        <f t="shared" si="92"/>
        <v>789EPS040</v>
      </c>
      <c r="I124" s="83" t="str">
        <f t="shared" si="93"/>
        <v>789EPS017</v>
      </c>
      <c r="J124" s="83" t="str">
        <f t="shared" si="94"/>
        <v>789EAS016</v>
      </c>
      <c r="K124" s="104" t="s">
        <v>602</v>
      </c>
      <c r="L124" s="116" t="s">
        <v>618</v>
      </c>
      <c r="M124" s="106">
        <v>789</v>
      </c>
      <c r="N124" s="107">
        <v>0</v>
      </c>
      <c r="O124" s="108">
        <v>0</v>
      </c>
      <c r="P124" s="108">
        <v>0</v>
      </c>
      <c r="Q124" s="108">
        <v>22</v>
      </c>
      <c r="R124" s="108">
        <v>0</v>
      </c>
      <c r="S124" s="108">
        <v>0</v>
      </c>
      <c r="T124" s="108">
        <v>0</v>
      </c>
      <c r="U124" s="108">
        <v>0</v>
      </c>
      <c r="V124" s="126">
        <v>0</v>
      </c>
      <c r="W124" s="127">
        <v>22</v>
      </c>
      <c r="X124" s="107">
        <v>0</v>
      </c>
      <c r="Y124" s="108">
        <v>0</v>
      </c>
      <c r="Z124" s="108">
        <v>0</v>
      </c>
      <c r="AA124" s="108">
        <v>0</v>
      </c>
      <c r="AB124" s="108">
        <v>0</v>
      </c>
      <c r="AC124" s="108">
        <v>0</v>
      </c>
      <c r="AD124" s="108">
        <v>0</v>
      </c>
      <c r="AE124" s="108">
        <v>0</v>
      </c>
      <c r="AF124" s="126">
        <v>0</v>
      </c>
      <c r="AG124" s="127">
        <v>0</v>
      </c>
      <c r="AH124" s="107">
        <f t="shared" si="96"/>
        <v>0</v>
      </c>
      <c r="AI124" s="108">
        <f t="shared" si="97"/>
        <v>0</v>
      </c>
      <c r="AJ124" s="108">
        <f t="shared" si="98"/>
        <v>0</v>
      </c>
      <c r="AK124" s="108">
        <f t="shared" si="99"/>
        <v>0</v>
      </c>
      <c r="AL124" s="108">
        <f t="shared" si="100"/>
        <v>0</v>
      </c>
      <c r="AM124" s="108">
        <f t="shared" si="101"/>
        <v>0</v>
      </c>
      <c r="AN124" s="108">
        <f t="shared" si="102"/>
        <v>6</v>
      </c>
      <c r="AO124" s="108">
        <f t="shared" si="103"/>
        <v>0</v>
      </c>
      <c r="AP124" s="126">
        <f t="shared" si="104"/>
        <v>0</v>
      </c>
      <c r="AQ124" s="127">
        <f t="shared" si="65"/>
        <v>6</v>
      </c>
      <c r="AR124" s="84" t="str">
        <f t="shared" si="75"/>
        <v>440EPS016</v>
      </c>
      <c r="AS124" s="131" t="s">
        <v>1119</v>
      </c>
      <c r="AT124" s="131">
        <v>440</v>
      </c>
      <c r="AU124" s="131" t="s">
        <v>786</v>
      </c>
      <c r="AV124" s="132">
        <v>53</v>
      </c>
    </row>
    <row r="125" spans="2:48" ht="15" customHeight="1">
      <c r="B125" s="83" t="str">
        <f t="shared" si="86"/>
        <v>792EPS010</v>
      </c>
      <c r="C125" s="83" t="str">
        <f t="shared" si="87"/>
        <v>792EPS044</v>
      </c>
      <c r="D125" s="83" t="str">
        <f t="shared" si="88"/>
        <v>792EPS002</v>
      </c>
      <c r="E125" s="83" t="str">
        <f t="shared" si="89"/>
        <v>792EPS016</v>
      </c>
      <c r="F125" s="83" t="str">
        <f t="shared" si="90"/>
        <v>792EPS023</v>
      </c>
      <c r="G125" s="83" t="str">
        <f t="shared" si="91"/>
        <v>792EPS005</v>
      </c>
      <c r="H125" s="83" t="str">
        <f t="shared" si="92"/>
        <v>792EPS040</v>
      </c>
      <c r="I125" s="83" t="str">
        <f t="shared" si="93"/>
        <v>792EPS017</v>
      </c>
      <c r="J125" s="83" t="str">
        <f t="shared" si="94"/>
        <v>792EAS016</v>
      </c>
      <c r="K125" s="104" t="s">
        <v>468</v>
      </c>
      <c r="L125" s="116" t="s">
        <v>618</v>
      </c>
      <c r="M125" s="106">
        <v>792</v>
      </c>
      <c r="N125" s="107">
        <v>0</v>
      </c>
      <c r="O125" s="108">
        <v>0</v>
      </c>
      <c r="P125" s="108">
        <v>0</v>
      </c>
      <c r="Q125" s="108">
        <v>0</v>
      </c>
      <c r="R125" s="108">
        <v>0</v>
      </c>
      <c r="S125" s="108">
        <v>0</v>
      </c>
      <c r="T125" s="108">
        <v>0</v>
      </c>
      <c r="U125" s="108">
        <v>0</v>
      </c>
      <c r="V125" s="126">
        <v>0</v>
      </c>
      <c r="W125" s="127">
        <v>0</v>
      </c>
      <c r="X125" s="107">
        <v>0</v>
      </c>
      <c r="Y125" s="108">
        <v>0</v>
      </c>
      <c r="Z125" s="108">
        <v>0</v>
      </c>
      <c r="AA125" s="108">
        <v>0</v>
      </c>
      <c r="AB125" s="108">
        <v>0</v>
      </c>
      <c r="AC125" s="108">
        <v>0</v>
      </c>
      <c r="AD125" s="108">
        <v>0</v>
      </c>
      <c r="AE125" s="108">
        <v>0</v>
      </c>
      <c r="AF125" s="126">
        <v>0</v>
      </c>
      <c r="AG125" s="127">
        <v>0</v>
      </c>
      <c r="AH125" s="107">
        <f t="shared" si="96"/>
        <v>0</v>
      </c>
      <c r="AI125" s="108">
        <f t="shared" si="97"/>
        <v>0</v>
      </c>
      <c r="AJ125" s="108">
        <f t="shared" si="98"/>
        <v>0</v>
      </c>
      <c r="AK125" s="108">
        <f t="shared" si="99"/>
        <v>0</v>
      </c>
      <c r="AL125" s="108">
        <f t="shared" si="100"/>
        <v>0</v>
      </c>
      <c r="AM125" s="108">
        <f t="shared" si="101"/>
        <v>0</v>
      </c>
      <c r="AN125" s="108">
        <f t="shared" si="102"/>
        <v>0</v>
      </c>
      <c r="AO125" s="108">
        <f t="shared" si="103"/>
        <v>0</v>
      </c>
      <c r="AP125" s="126">
        <f t="shared" si="104"/>
        <v>0</v>
      </c>
      <c r="AQ125" s="127">
        <f t="shared" si="65"/>
        <v>0</v>
      </c>
      <c r="AR125" s="84" t="str">
        <f t="shared" si="75"/>
        <v>440EPS040</v>
      </c>
      <c r="AS125" s="131" t="s">
        <v>1119</v>
      </c>
      <c r="AT125" s="131">
        <v>440</v>
      </c>
      <c r="AU125" s="131" t="s">
        <v>292</v>
      </c>
      <c r="AV125" s="132">
        <v>24</v>
      </c>
    </row>
    <row r="126" spans="2:48" ht="15" customHeight="1">
      <c r="B126" s="83" t="str">
        <f t="shared" si="86"/>
        <v>809EPS010</v>
      </c>
      <c r="C126" s="83" t="str">
        <f t="shared" si="87"/>
        <v>809EPS044</v>
      </c>
      <c r="D126" s="83" t="str">
        <f t="shared" si="88"/>
        <v>809EPS002</v>
      </c>
      <c r="E126" s="83" t="str">
        <f t="shared" si="89"/>
        <v>809EPS016</v>
      </c>
      <c r="F126" s="83" t="str">
        <f t="shared" si="90"/>
        <v>809EPS023</v>
      </c>
      <c r="G126" s="83" t="str">
        <f t="shared" si="91"/>
        <v>809EPS005</v>
      </c>
      <c r="H126" s="83" t="str">
        <f t="shared" si="92"/>
        <v>809EPS040</v>
      </c>
      <c r="I126" s="83" t="str">
        <f t="shared" si="93"/>
        <v>809EPS017</v>
      </c>
      <c r="J126" s="83" t="str">
        <f t="shared" si="94"/>
        <v>809EAS016</v>
      </c>
      <c r="K126" s="104" t="s">
        <v>603</v>
      </c>
      <c r="L126" s="116" t="s">
        <v>618</v>
      </c>
      <c r="M126" s="106">
        <v>809</v>
      </c>
      <c r="N126" s="107">
        <v>0</v>
      </c>
      <c r="O126" s="108">
        <v>0</v>
      </c>
      <c r="P126" s="108">
        <v>0</v>
      </c>
      <c r="Q126" s="108">
        <v>5</v>
      </c>
      <c r="R126" s="108">
        <v>0</v>
      </c>
      <c r="S126" s="108">
        <v>0</v>
      </c>
      <c r="T126" s="108">
        <v>0</v>
      </c>
      <c r="U126" s="108">
        <v>0</v>
      </c>
      <c r="V126" s="126">
        <v>0</v>
      </c>
      <c r="W126" s="127">
        <v>5</v>
      </c>
      <c r="X126" s="107">
        <v>0</v>
      </c>
      <c r="Y126" s="108">
        <v>0</v>
      </c>
      <c r="Z126" s="108">
        <v>0</v>
      </c>
      <c r="AA126" s="108">
        <v>0</v>
      </c>
      <c r="AB126" s="108">
        <v>0</v>
      </c>
      <c r="AC126" s="108">
        <v>0</v>
      </c>
      <c r="AD126" s="108">
        <v>0</v>
      </c>
      <c r="AE126" s="108">
        <v>0</v>
      </c>
      <c r="AF126" s="126">
        <v>0</v>
      </c>
      <c r="AG126" s="127">
        <v>0</v>
      </c>
      <c r="AH126" s="107">
        <f t="shared" si="96"/>
        <v>0</v>
      </c>
      <c r="AI126" s="108">
        <f t="shared" si="97"/>
        <v>0</v>
      </c>
      <c r="AJ126" s="108">
        <f t="shared" si="98"/>
        <v>0</v>
      </c>
      <c r="AK126" s="108">
        <f t="shared" si="99"/>
        <v>0</v>
      </c>
      <c r="AL126" s="108">
        <f t="shared" si="100"/>
        <v>0</v>
      </c>
      <c r="AM126" s="108">
        <f t="shared" si="101"/>
        <v>0</v>
      </c>
      <c r="AN126" s="108">
        <f t="shared" si="102"/>
        <v>2</v>
      </c>
      <c r="AO126" s="108">
        <f t="shared" si="103"/>
        <v>0</v>
      </c>
      <c r="AP126" s="126">
        <f t="shared" si="104"/>
        <v>0</v>
      </c>
      <c r="AQ126" s="127">
        <f t="shared" si="65"/>
        <v>2</v>
      </c>
      <c r="AR126" s="84" t="str">
        <f t="shared" si="75"/>
        <v>483EPS040</v>
      </c>
      <c r="AS126" s="131" t="s">
        <v>1119</v>
      </c>
      <c r="AT126" s="131">
        <v>483</v>
      </c>
      <c r="AU126" s="131" t="s">
        <v>292</v>
      </c>
      <c r="AV126" s="132">
        <v>1</v>
      </c>
    </row>
    <row r="127" spans="2:48" ht="15" customHeight="1">
      <c r="B127" s="83" t="str">
        <f t="shared" si="86"/>
        <v>847EPS010</v>
      </c>
      <c r="C127" s="83" t="str">
        <f t="shared" si="87"/>
        <v>847EPS044</v>
      </c>
      <c r="D127" s="83" t="str">
        <f t="shared" si="88"/>
        <v>847EPS002</v>
      </c>
      <c r="E127" s="83" t="str">
        <f t="shared" si="89"/>
        <v>847EPS016</v>
      </c>
      <c r="F127" s="83" t="str">
        <f t="shared" si="90"/>
        <v>847EPS023</v>
      </c>
      <c r="G127" s="83" t="str">
        <f t="shared" si="91"/>
        <v>847EPS005</v>
      </c>
      <c r="H127" s="83" t="str">
        <f t="shared" si="92"/>
        <v>847EPS040</v>
      </c>
      <c r="I127" s="83" t="str">
        <f t="shared" si="93"/>
        <v>847EPS017</v>
      </c>
      <c r="J127" s="83" t="str">
        <f t="shared" si="94"/>
        <v>847EAS016</v>
      </c>
      <c r="K127" s="104" t="s">
        <v>473</v>
      </c>
      <c r="L127" s="116" t="s">
        <v>618</v>
      </c>
      <c r="M127" s="106">
        <v>847</v>
      </c>
      <c r="N127" s="107">
        <v>0</v>
      </c>
      <c r="O127" s="108">
        <v>1</v>
      </c>
      <c r="P127" s="108">
        <v>0</v>
      </c>
      <c r="Q127" s="108">
        <v>7</v>
      </c>
      <c r="R127" s="108">
        <v>0</v>
      </c>
      <c r="S127" s="108">
        <v>0</v>
      </c>
      <c r="T127" s="108">
        <v>0</v>
      </c>
      <c r="U127" s="108">
        <v>0</v>
      </c>
      <c r="V127" s="126">
        <v>0</v>
      </c>
      <c r="W127" s="127">
        <v>8</v>
      </c>
      <c r="X127" s="107">
        <v>0</v>
      </c>
      <c r="Y127" s="108">
        <v>0</v>
      </c>
      <c r="Z127" s="108">
        <v>0</v>
      </c>
      <c r="AA127" s="108">
        <v>0</v>
      </c>
      <c r="AB127" s="108">
        <v>0</v>
      </c>
      <c r="AC127" s="108">
        <v>0</v>
      </c>
      <c r="AD127" s="108">
        <v>0</v>
      </c>
      <c r="AE127" s="108">
        <v>0</v>
      </c>
      <c r="AF127" s="126">
        <v>0</v>
      </c>
      <c r="AG127" s="127">
        <v>0</v>
      </c>
      <c r="AH127" s="107">
        <f t="shared" si="96"/>
        <v>0</v>
      </c>
      <c r="AI127" s="108">
        <f t="shared" si="97"/>
        <v>0</v>
      </c>
      <c r="AJ127" s="108">
        <f t="shared" si="98"/>
        <v>0</v>
      </c>
      <c r="AK127" s="108">
        <f t="shared" si="99"/>
        <v>0</v>
      </c>
      <c r="AL127" s="108">
        <f t="shared" si="100"/>
        <v>0</v>
      </c>
      <c r="AM127" s="108">
        <f t="shared" si="101"/>
        <v>0</v>
      </c>
      <c r="AN127" s="108">
        <f t="shared" si="102"/>
        <v>17</v>
      </c>
      <c r="AO127" s="108">
        <f t="shared" si="103"/>
        <v>0</v>
      </c>
      <c r="AP127" s="126">
        <f t="shared" si="104"/>
        <v>0</v>
      </c>
      <c r="AQ127" s="127">
        <f t="shared" si="65"/>
        <v>17</v>
      </c>
      <c r="AR127" s="84" t="str">
        <f t="shared" si="75"/>
        <v>541EPS002</v>
      </c>
      <c r="AS127" s="131" t="s">
        <v>1119</v>
      </c>
      <c r="AT127" s="131">
        <v>541</v>
      </c>
      <c r="AU127" s="131" t="s">
        <v>328</v>
      </c>
      <c r="AV127" s="132">
        <v>11</v>
      </c>
    </row>
    <row r="128" spans="2:48" ht="15" customHeight="1">
      <c r="B128" s="83" t="str">
        <f t="shared" si="86"/>
        <v>856EPS010</v>
      </c>
      <c r="C128" s="83" t="str">
        <f t="shared" si="87"/>
        <v>856EPS044</v>
      </c>
      <c r="D128" s="83" t="str">
        <f t="shared" si="88"/>
        <v>856EPS002</v>
      </c>
      <c r="E128" s="83" t="str">
        <f t="shared" si="89"/>
        <v>856EPS016</v>
      </c>
      <c r="F128" s="83" t="str">
        <f t="shared" si="90"/>
        <v>856EPS023</v>
      </c>
      <c r="G128" s="83" t="str">
        <f t="shared" si="91"/>
        <v>856EPS005</v>
      </c>
      <c r="H128" s="83" t="str">
        <f t="shared" si="92"/>
        <v>856EPS040</v>
      </c>
      <c r="I128" s="83" t="str">
        <f t="shared" si="93"/>
        <v>856EPS017</v>
      </c>
      <c r="J128" s="83" t="str">
        <f t="shared" si="94"/>
        <v>856EAS016</v>
      </c>
      <c r="K128" s="104" t="s">
        <v>604</v>
      </c>
      <c r="L128" s="116" t="s">
        <v>618</v>
      </c>
      <c r="M128" s="106">
        <v>856</v>
      </c>
      <c r="N128" s="107">
        <v>0</v>
      </c>
      <c r="O128" s="108">
        <v>1</v>
      </c>
      <c r="P128" s="108">
        <v>0</v>
      </c>
      <c r="Q128" s="108">
        <v>0</v>
      </c>
      <c r="R128" s="108">
        <v>0</v>
      </c>
      <c r="S128" s="108">
        <v>0</v>
      </c>
      <c r="T128" s="108">
        <v>0</v>
      </c>
      <c r="U128" s="108">
        <v>0</v>
      </c>
      <c r="V128" s="126">
        <v>0</v>
      </c>
      <c r="W128" s="127">
        <v>1</v>
      </c>
      <c r="X128" s="107">
        <v>0</v>
      </c>
      <c r="Y128" s="108">
        <v>0</v>
      </c>
      <c r="Z128" s="108">
        <v>0</v>
      </c>
      <c r="AA128" s="108">
        <v>0</v>
      </c>
      <c r="AB128" s="108">
        <v>0</v>
      </c>
      <c r="AC128" s="108">
        <v>0</v>
      </c>
      <c r="AD128" s="108">
        <v>0</v>
      </c>
      <c r="AE128" s="108">
        <v>0</v>
      </c>
      <c r="AF128" s="126">
        <v>0</v>
      </c>
      <c r="AG128" s="127">
        <v>0</v>
      </c>
      <c r="AH128" s="107">
        <f t="shared" si="96"/>
        <v>0</v>
      </c>
      <c r="AI128" s="108">
        <f t="shared" si="97"/>
        <v>0</v>
      </c>
      <c r="AJ128" s="108">
        <f t="shared" si="98"/>
        <v>0</v>
      </c>
      <c r="AK128" s="108">
        <f t="shared" si="99"/>
        <v>0</v>
      </c>
      <c r="AL128" s="108">
        <f t="shared" si="100"/>
        <v>0</v>
      </c>
      <c r="AM128" s="108">
        <f t="shared" si="101"/>
        <v>0</v>
      </c>
      <c r="AN128" s="108">
        <f t="shared" si="102"/>
        <v>5</v>
      </c>
      <c r="AO128" s="108">
        <f t="shared" si="103"/>
        <v>0</v>
      </c>
      <c r="AP128" s="126">
        <f t="shared" si="104"/>
        <v>0</v>
      </c>
      <c r="AQ128" s="127">
        <f t="shared" si="65"/>
        <v>5</v>
      </c>
      <c r="AR128" s="84" t="str">
        <f t="shared" si="75"/>
        <v>541EPS040</v>
      </c>
      <c r="AS128" s="131" t="s">
        <v>1119</v>
      </c>
      <c r="AT128" s="131">
        <v>541</v>
      </c>
      <c r="AU128" s="131" t="s">
        <v>292</v>
      </c>
      <c r="AV128" s="132">
        <v>3</v>
      </c>
    </row>
    <row r="129" spans="2:48" ht="15" customHeight="1">
      <c r="B129" s="83" t="str">
        <f t="shared" si="86"/>
        <v>861EPS010</v>
      </c>
      <c r="C129" s="83" t="str">
        <f t="shared" si="87"/>
        <v>861EPS044</v>
      </c>
      <c r="D129" s="83" t="str">
        <f t="shared" si="88"/>
        <v>861EPS002</v>
      </c>
      <c r="E129" s="83" t="str">
        <f t="shared" si="89"/>
        <v>861EPS016</v>
      </c>
      <c r="F129" s="83" t="str">
        <f t="shared" si="90"/>
        <v>861EPS023</v>
      </c>
      <c r="G129" s="83" t="str">
        <f t="shared" si="91"/>
        <v>861EPS005</v>
      </c>
      <c r="H129" s="83" t="str">
        <f t="shared" si="92"/>
        <v>861EPS040</v>
      </c>
      <c r="I129" s="83" t="str">
        <f t="shared" si="93"/>
        <v>861EPS017</v>
      </c>
      <c r="J129" s="83" t="str">
        <f t="shared" si="94"/>
        <v>861EAS016</v>
      </c>
      <c r="K129" s="104" t="s">
        <v>477</v>
      </c>
      <c r="L129" s="116" t="s">
        <v>618</v>
      </c>
      <c r="M129" s="106">
        <v>861</v>
      </c>
      <c r="N129" s="107">
        <v>0</v>
      </c>
      <c r="O129" s="108">
        <v>0</v>
      </c>
      <c r="P129" s="108">
        <v>0</v>
      </c>
      <c r="Q129" s="108">
        <v>0</v>
      </c>
      <c r="R129" s="108">
        <v>0</v>
      </c>
      <c r="S129" s="108">
        <v>0</v>
      </c>
      <c r="T129" s="108">
        <v>0</v>
      </c>
      <c r="U129" s="108">
        <v>0</v>
      </c>
      <c r="V129" s="126">
        <v>0</v>
      </c>
      <c r="W129" s="127">
        <v>0</v>
      </c>
      <c r="X129" s="107">
        <v>0</v>
      </c>
      <c r="Y129" s="108">
        <v>0</v>
      </c>
      <c r="Z129" s="108">
        <v>0</v>
      </c>
      <c r="AA129" s="108">
        <v>0</v>
      </c>
      <c r="AB129" s="108">
        <v>0</v>
      </c>
      <c r="AC129" s="108">
        <v>0</v>
      </c>
      <c r="AD129" s="108">
        <v>0</v>
      </c>
      <c r="AE129" s="108">
        <v>0</v>
      </c>
      <c r="AF129" s="126">
        <v>0</v>
      </c>
      <c r="AG129" s="127">
        <v>0</v>
      </c>
      <c r="AH129" s="107">
        <f t="shared" si="96"/>
        <v>0</v>
      </c>
      <c r="AI129" s="108">
        <f t="shared" si="97"/>
        <v>0</v>
      </c>
      <c r="AJ129" s="108">
        <f t="shared" si="98"/>
        <v>0</v>
      </c>
      <c r="AK129" s="108">
        <f t="shared" si="99"/>
        <v>0</v>
      </c>
      <c r="AL129" s="108">
        <f t="shared" si="100"/>
        <v>0</v>
      </c>
      <c r="AM129" s="108">
        <f t="shared" si="101"/>
        <v>0</v>
      </c>
      <c r="AN129" s="108">
        <f t="shared" si="102"/>
        <v>11</v>
      </c>
      <c r="AO129" s="108">
        <f t="shared" si="103"/>
        <v>0</v>
      </c>
      <c r="AP129" s="126">
        <f t="shared" si="104"/>
        <v>0</v>
      </c>
      <c r="AQ129" s="127">
        <f t="shared" si="65"/>
        <v>11</v>
      </c>
      <c r="AR129" s="84" t="str">
        <f t="shared" si="75"/>
        <v>607EPS040</v>
      </c>
      <c r="AS129" s="131" t="s">
        <v>1119</v>
      </c>
      <c r="AT129" s="131">
        <v>607</v>
      </c>
      <c r="AU129" s="131" t="s">
        <v>292</v>
      </c>
      <c r="AV129" s="132">
        <v>13</v>
      </c>
    </row>
    <row r="130" spans="2:48" ht="15" customHeight="1">
      <c r="B130" s="83" t="str">
        <f t="shared" si="86"/>
        <v>EPS010</v>
      </c>
      <c r="C130" s="83" t="str">
        <f t="shared" si="87"/>
        <v>EPS044</v>
      </c>
      <c r="D130" s="83" t="str">
        <f t="shared" si="88"/>
        <v>EPS002</v>
      </c>
      <c r="E130" s="83" t="str">
        <f t="shared" si="89"/>
        <v>EPS016</v>
      </c>
      <c r="F130" s="83" t="str">
        <f t="shared" si="90"/>
        <v>EPS023</v>
      </c>
      <c r="G130" s="83" t="str">
        <f t="shared" si="91"/>
        <v>EPS005</v>
      </c>
      <c r="H130" s="83" t="str">
        <f t="shared" si="92"/>
        <v>EPS040</v>
      </c>
      <c r="I130" s="83" t="str">
        <f t="shared" si="93"/>
        <v>EPS017</v>
      </c>
      <c r="J130" s="83" t="str">
        <f t="shared" si="94"/>
        <v>EAS016</v>
      </c>
      <c r="K130" s="110" t="s">
        <v>1121</v>
      </c>
      <c r="L130" s="111"/>
      <c r="M130" s="112"/>
      <c r="N130" s="113">
        <v>64695</v>
      </c>
      <c r="O130" s="114">
        <v>10</v>
      </c>
      <c r="P130" s="114">
        <v>4056</v>
      </c>
      <c r="Q130" s="114">
        <v>2649</v>
      </c>
      <c r="R130" s="114">
        <v>3844</v>
      </c>
      <c r="S130" s="114">
        <v>2002</v>
      </c>
      <c r="T130" s="114">
        <v>6</v>
      </c>
      <c r="U130" s="114">
        <v>1</v>
      </c>
      <c r="V130" s="128">
        <v>1</v>
      </c>
      <c r="W130" s="125">
        <v>77264</v>
      </c>
      <c r="X130" s="113">
        <v>6853</v>
      </c>
      <c r="Y130" s="114">
        <v>0</v>
      </c>
      <c r="Z130" s="114">
        <v>4187</v>
      </c>
      <c r="AA130" s="114">
        <v>532</v>
      </c>
      <c r="AB130" s="114">
        <v>3397</v>
      </c>
      <c r="AC130" s="114">
        <v>3075</v>
      </c>
      <c r="AD130" s="114">
        <v>0</v>
      </c>
      <c r="AE130" s="114">
        <v>4</v>
      </c>
      <c r="AF130" s="128">
        <v>1</v>
      </c>
      <c r="AG130" s="125">
        <v>18049</v>
      </c>
      <c r="AH130" s="113">
        <f t="shared" ref="AH130:AP130" si="105">SUM(AH131:AH140)</f>
        <v>12159</v>
      </c>
      <c r="AI130" s="114">
        <f t="shared" si="105"/>
        <v>0</v>
      </c>
      <c r="AJ130" s="114">
        <f t="shared" si="105"/>
        <v>5915</v>
      </c>
      <c r="AK130" s="114">
        <f t="shared" si="105"/>
        <v>2543</v>
      </c>
      <c r="AL130" s="114">
        <f t="shared" si="105"/>
        <v>2994</v>
      </c>
      <c r="AM130" s="114">
        <f t="shared" si="105"/>
        <v>2584</v>
      </c>
      <c r="AN130" s="114">
        <f t="shared" si="105"/>
        <v>2034</v>
      </c>
      <c r="AO130" s="114">
        <f t="shared" si="105"/>
        <v>3</v>
      </c>
      <c r="AP130" s="128">
        <f t="shared" si="105"/>
        <v>4</v>
      </c>
      <c r="AQ130" s="125">
        <f t="shared" si="65"/>
        <v>28236</v>
      </c>
      <c r="AR130" s="84" t="str">
        <f t="shared" si="75"/>
        <v>615EPS002</v>
      </c>
      <c r="AS130" s="131" t="s">
        <v>1119</v>
      </c>
      <c r="AT130" s="131">
        <v>615</v>
      </c>
      <c r="AU130" s="131" t="s">
        <v>328</v>
      </c>
      <c r="AV130" s="132">
        <v>96</v>
      </c>
    </row>
    <row r="131" spans="2:48" ht="15" customHeight="1">
      <c r="B131" s="83" t="str">
        <f t="shared" si="86"/>
        <v>1EPS010</v>
      </c>
      <c r="C131" s="83" t="str">
        <f t="shared" si="87"/>
        <v>1EPS044</v>
      </c>
      <c r="D131" s="83" t="str">
        <f t="shared" si="88"/>
        <v>1EPS002</v>
      </c>
      <c r="E131" s="83" t="str">
        <f t="shared" si="89"/>
        <v>1EPS016</v>
      </c>
      <c r="F131" s="83" t="str">
        <f t="shared" si="90"/>
        <v>1EPS023</v>
      </c>
      <c r="G131" s="83" t="str">
        <f t="shared" si="91"/>
        <v>1EPS005</v>
      </c>
      <c r="H131" s="83" t="str">
        <f t="shared" si="92"/>
        <v>1EPS040</v>
      </c>
      <c r="I131" s="83" t="str">
        <f t="shared" si="93"/>
        <v>1EPS017</v>
      </c>
      <c r="J131" s="83" t="str">
        <f t="shared" si="94"/>
        <v>1EAS016</v>
      </c>
      <c r="K131" s="109" t="s">
        <v>605</v>
      </c>
      <c r="L131" s="116" t="s">
        <v>807</v>
      </c>
      <c r="M131" s="106">
        <v>1</v>
      </c>
      <c r="N131" s="107">
        <v>42294</v>
      </c>
      <c r="O131" s="108">
        <v>7</v>
      </c>
      <c r="P131" s="108">
        <v>3129</v>
      </c>
      <c r="Q131" s="108">
        <v>1963</v>
      </c>
      <c r="R131" s="108">
        <v>3207</v>
      </c>
      <c r="S131" s="108">
        <v>1612</v>
      </c>
      <c r="T131" s="108">
        <v>5</v>
      </c>
      <c r="U131" s="108">
        <v>1</v>
      </c>
      <c r="V131" s="126">
        <v>1</v>
      </c>
      <c r="W131" s="127">
        <v>52219</v>
      </c>
      <c r="X131" s="107">
        <v>4657</v>
      </c>
      <c r="Y131" s="108">
        <v>0</v>
      </c>
      <c r="Z131" s="108">
        <v>3259</v>
      </c>
      <c r="AA131" s="108">
        <v>385</v>
      </c>
      <c r="AB131" s="108">
        <v>2813</v>
      </c>
      <c r="AC131" s="108">
        <v>2446</v>
      </c>
      <c r="AD131" s="108">
        <v>0</v>
      </c>
      <c r="AE131" s="108">
        <v>4</v>
      </c>
      <c r="AF131" s="126">
        <v>1</v>
      </c>
      <c r="AG131" s="127">
        <v>13565</v>
      </c>
      <c r="AH131" s="107">
        <f t="shared" ref="AH131:AH140" si="106">IFERROR(VLOOKUP(B131,$AR$8:$AV$928,5,0),0)</f>
        <v>8393</v>
      </c>
      <c r="AI131" s="108">
        <f t="shared" ref="AI131:AI140" si="107">IFERROR(VLOOKUP(C131,$AR$8:$AV$928,5,0),0)</f>
        <v>0</v>
      </c>
      <c r="AJ131" s="108">
        <f t="shared" ref="AJ131:AJ140" si="108">IFERROR(VLOOKUP(D131,$AR$8:$AV$928,5,0),0)</f>
        <v>4629</v>
      </c>
      <c r="AK131" s="108">
        <f t="shared" ref="AK131:AK140" si="109">IFERROR(VLOOKUP(E131,$AR$8:$AV$928,5,0),0)</f>
        <v>1826</v>
      </c>
      <c r="AL131" s="108">
        <f t="shared" ref="AL131:AL140" si="110">IFERROR(VLOOKUP(F131,$AR$8:$AV$928,5,0),0)</f>
        <v>2344</v>
      </c>
      <c r="AM131" s="108">
        <f t="shared" ref="AM131:AM140" si="111">IFERROR(VLOOKUP(G131,$AR$8:$AV$928,5,0),0)</f>
        <v>2139</v>
      </c>
      <c r="AN131" s="108">
        <f t="shared" ref="AN131:AN140" si="112">IFERROR(VLOOKUP(H131,$AR$8:$AV$928,5,0),0)</f>
        <v>1557</v>
      </c>
      <c r="AO131" s="108">
        <f t="shared" ref="AO131:AO140" si="113">IFERROR(VLOOKUP(I131,$AR$8:$AV$928,5,0),0)</f>
        <v>3</v>
      </c>
      <c r="AP131" s="126">
        <f t="shared" ref="AP131:AP140" si="114">IFERROR(VLOOKUP(J131,$AR$8:$AV$928,5,0),0)</f>
        <v>3</v>
      </c>
      <c r="AQ131" s="127">
        <f t="shared" si="65"/>
        <v>20894</v>
      </c>
      <c r="AR131" s="84" t="str">
        <f t="shared" si="75"/>
        <v>615EPS005</v>
      </c>
      <c r="AS131" s="131" t="s">
        <v>1119</v>
      </c>
      <c r="AT131" s="131">
        <v>615</v>
      </c>
      <c r="AU131" s="131" t="s">
        <v>329</v>
      </c>
      <c r="AV131" s="132">
        <v>147</v>
      </c>
    </row>
    <row r="132" spans="2:48" ht="15" customHeight="1">
      <c r="B132" s="83" t="str">
        <f t="shared" si="86"/>
        <v>79EPS010</v>
      </c>
      <c r="C132" s="83" t="str">
        <f t="shared" si="87"/>
        <v>79EPS044</v>
      </c>
      <c r="D132" s="83" t="str">
        <f t="shared" si="88"/>
        <v>79EPS002</v>
      </c>
      <c r="E132" s="83" t="str">
        <f t="shared" si="89"/>
        <v>79EPS016</v>
      </c>
      <c r="F132" s="83" t="str">
        <f t="shared" si="90"/>
        <v>79EPS023</v>
      </c>
      <c r="G132" s="83" t="str">
        <f t="shared" si="91"/>
        <v>79EPS005</v>
      </c>
      <c r="H132" s="83" t="str">
        <f t="shared" si="92"/>
        <v>79EPS040</v>
      </c>
      <c r="I132" s="83" t="str">
        <f t="shared" si="93"/>
        <v>79EPS017</v>
      </c>
      <c r="J132" s="83" t="str">
        <f t="shared" si="94"/>
        <v>79EAS016</v>
      </c>
      <c r="K132" s="104" t="s">
        <v>375</v>
      </c>
      <c r="L132" s="116" t="s">
        <v>807</v>
      </c>
      <c r="M132" s="106">
        <v>79</v>
      </c>
      <c r="N132" s="107">
        <v>393</v>
      </c>
      <c r="O132" s="108">
        <v>0</v>
      </c>
      <c r="P132" s="108">
        <v>3</v>
      </c>
      <c r="Q132" s="108">
        <v>26</v>
      </c>
      <c r="R132" s="108">
        <v>0</v>
      </c>
      <c r="S132" s="108">
        <v>0</v>
      </c>
      <c r="T132" s="108">
        <v>0</v>
      </c>
      <c r="U132" s="108">
        <v>0</v>
      </c>
      <c r="V132" s="126">
        <v>0</v>
      </c>
      <c r="W132" s="127">
        <v>422</v>
      </c>
      <c r="X132" s="107">
        <v>29</v>
      </c>
      <c r="Y132" s="108">
        <v>0</v>
      </c>
      <c r="Z132" s="108">
        <v>4</v>
      </c>
      <c r="AA132" s="108">
        <v>5</v>
      </c>
      <c r="AB132" s="108">
        <v>0</v>
      </c>
      <c r="AC132" s="108">
        <v>0</v>
      </c>
      <c r="AD132" s="108">
        <v>0</v>
      </c>
      <c r="AE132" s="108">
        <v>0</v>
      </c>
      <c r="AF132" s="126">
        <v>0</v>
      </c>
      <c r="AG132" s="127">
        <v>38</v>
      </c>
      <c r="AH132" s="107">
        <f t="shared" si="106"/>
        <v>39</v>
      </c>
      <c r="AI132" s="108">
        <f t="shared" si="107"/>
        <v>0</v>
      </c>
      <c r="AJ132" s="108">
        <f t="shared" si="108"/>
        <v>11</v>
      </c>
      <c r="AK132" s="108">
        <f t="shared" si="109"/>
        <v>37</v>
      </c>
      <c r="AL132" s="108">
        <f t="shared" si="110"/>
        <v>0</v>
      </c>
      <c r="AM132" s="108">
        <f t="shared" si="111"/>
        <v>0</v>
      </c>
      <c r="AN132" s="108">
        <f t="shared" si="112"/>
        <v>24</v>
      </c>
      <c r="AO132" s="108">
        <f t="shared" si="113"/>
        <v>0</v>
      </c>
      <c r="AP132" s="126">
        <f t="shared" si="114"/>
        <v>0</v>
      </c>
      <c r="AQ132" s="127">
        <f t="shared" si="65"/>
        <v>111</v>
      </c>
      <c r="AR132" s="84" t="str">
        <f t="shared" si="75"/>
        <v>615EPS010</v>
      </c>
      <c r="AS132" s="131" t="s">
        <v>1119</v>
      </c>
      <c r="AT132" s="131">
        <v>615</v>
      </c>
      <c r="AU132" s="131" t="s">
        <v>326</v>
      </c>
      <c r="AV132" s="132">
        <v>439</v>
      </c>
    </row>
    <row r="133" spans="2:48" ht="15" customHeight="1">
      <c r="B133" s="83" t="str">
        <f t="shared" si="86"/>
        <v>88EPS010</v>
      </c>
      <c r="C133" s="83" t="str">
        <f t="shared" si="87"/>
        <v>88EPS044</v>
      </c>
      <c r="D133" s="83" t="str">
        <f t="shared" si="88"/>
        <v>88EPS002</v>
      </c>
      <c r="E133" s="83" t="str">
        <f t="shared" si="89"/>
        <v>88EPS016</v>
      </c>
      <c r="F133" s="83" t="str">
        <f t="shared" si="90"/>
        <v>88EPS023</v>
      </c>
      <c r="G133" s="83" t="str">
        <f t="shared" si="91"/>
        <v>88EPS005</v>
      </c>
      <c r="H133" s="83" t="str">
        <f t="shared" si="92"/>
        <v>88EPS040</v>
      </c>
      <c r="I133" s="83" t="str">
        <f t="shared" si="93"/>
        <v>88EPS017</v>
      </c>
      <c r="J133" s="83" t="str">
        <f t="shared" si="94"/>
        <v>88EAS016</v>
      </c>
      <c r="K133" s="104" t="s">
        <v>377</v>
      </c>
      <c r="L133" s="116" t="s">
        <v>807</v>
      </c>
      <c r="M133" s="106">
        <v>88</v>
      </c>
      <c r="N133" s="107">
        <v>6818</v>
      </c>
      <c r="O133" s="108">
        <v>2</v>
      </c>
      <c r="P133" s="108">
        <v>359</v>
      </c>
      <c r="Q133" s="108">
        <v>246</v>
      </c>
      <c r="R133" s="108">
        <v>338</v>
      </c>
      <c r="S133" s="108">
        <v>106</v>
      </c>
      <c r="T133" s="108">
        <v>0</v>
      </c>
      <c r="U133" s="108">
        <v>0</v>
      </c>
      <c r="V133" s="126">
        <v>0</v>
      </c>
      <c r="W133" s="127">
        <v>7869</v>
      </c>
      <c r="X133" s="107">
        <v>636</v>
      </c>
      <c r="Y133" s="108">
        <v>0</v>
      </c>
      <c r="Z133" s="108">
        <v>347</v>
      </c>
      <c r="AA133" s="108">
        <v>48</v>
      </c>
      <c r="AB133" s="108">
        <v>332</v>
      </c>
      <c r="AC133" s="108">
        <v>180</v>
      </c>
      <c r="AD133" s="108">
        <v>0</v>
      </c>
      <c r="AE133" s="108">
        <v>0</v>
      </c>
      <c r="AF133" s="126">
        <v>0</v>
      </c>
      <c r="AG133" s="127">
        <v>1543</v>
      </c>
      <c r="AH133" s="107">
        <f t="shared" si="106"/>
        <v>1031</v>
      </c>
      <c r="AI133" s="108">
        <f t="shared" si="107"/>
        <v>0</v>
      </c>
      <c r="AJ133" s="108">
        <f t="shared" si="108"/>
        <v>487</v>
      </c>
      <c r="AK133" s="108">
        <f t="shared" si="109"/>
        <v>238</v>
      </c>
      <c r="AL133" s="108">
        <f t="shared" si="110"/>
        <v>362</v>
      </c>
      <c r="AM133" s="108">
        <f t="shared" si="111"/>
        <v>153</v>
      </c>
      <c r="AN133" s="108">
        <f t="shared" si="112"/>
        <v>176</v>
      </c>
      <c r="AO133" s="108">
        <f t="shared" si="113"/>
        <v>0</v>
      </c>
      <c r="AP133" s="126">
        <f t="shared" si="114"/>
        <v>0</v>
      </c>
      <c r="AQ133" s="127">
        <f t="shared" si="65"/>
        <v>2447</v>
      </c>
      <c r="AR133" s="84" t="str">
        <f t="shared" si="75"/>
        <v>615EPS016</v>
      </c>
      <c r="AS133" s="131" t="s">
        <v>1119</v>
      </c>
      <c r="AT133" s="131">
        <v>615</v>
      </c>
      <c r="AU133" s="131" t="s">
        <v>786</v>
      </c>
      <c r="AV133" s="132">
        <v>147</v>
      </c>
    </row>
    <row r="134" spans="2:48" ht="15" customHeight="1">
      <c r="B134" s="83" t="str">
        <f t="shared" si="86"/>
        <v>129EPS010</v>
      </c>
      <c r="C134" s="83" t="str">
        <f t="shared" si="87"/>
        <v>129EPS044</v>
      </c>
      <c r="D134" s="83" t="str">
        <f t="shared" si="88"/>
        <v>129EPS002</v>
      </c>
      <c r="E134" s="83" t="str">
        <f t="shared" si="89"/>
        <v>129EPS016</v>
      </c>
      <c r="F134" s="83" t="str">
        <f t="shared" si="90"/>
        <v>129EPS023</v>
      </c>
      <c r="G134" s="83" t="str">
        <f t="shared" si="91"/>
        <v>129EPS005</v>
      </c>
      <c r="H134" s="83" t="str">
        <f t="shared" si="92"/>
        <v>129EPS040</v>
      </c>
      <c r="I134" s="83" t="str">
        <f t="shared" si="93"/>
        <v>129EPS017</v>
      </c>
      <c r="J134" s="83" t="str">
        <f t="shared" si="94"/>
        <v>129EAS016</v>
      </c>
      <c r="K134" s="104" t="s">
        <v>385</v>
      </c>
      <c r="L134" s="116" t="s">
        <v>807</v>
      </c>
      <c r="M134" s="106">
        <v>129</v>
      </c>
      <c r="N134" s="107">
        <v>1527</v>
      </c>
      <c r="O134" s="108">
        <v>0</v>
      </c>
      <c r="P134" s="108">
        <v>39</v>
      </c>
      <c r="Q134" s="108">
        <v>21</v>
      </c>
      <c r="R134" s="108">
        <v>2</v>
      </c>
      <c r="S134" s="108">
        <v>6</v>
      </c>
      <c r="T134" s="108">
        <v>0</v>
      </c>
      <c r="U134" s="108">
        <v>0</v>
      </c>
      <c r="V134" s="126">
        <v>0</v>
      </c>
      <c r="W134" s="127">
        <v>1595</v>
      </c>
      <c r="X134" s="107">
        <v>111</v>
      </c>
      <c r="Y134" s="108">
        <v>0</v>
      </c>
      <c r="Z134" s="108">
        <v>62</v>
      </c>
      <c r="AA134" s="108">
        <v>0</v>
      </c>
      <c r="AB134" s="108">
        <v>4</v>
      </c>
      <c r="AC134" s="108">
        <v>9</v>
      </c>
      <c r="AD134" s="108">
        <v>0</v>
      </c>
      <c r="AE134" s="108">
        <v>0</v>
      </c>
      <c r="AF134" s="126">
        <v>0</v>
      </c>
      <c r="AG134" s="127">
        <v>186</v>
      </c>
      <c r="AH134" s="107">
        <f t="shared" si="106"/>
        <v>220</v>
      </c>
      <c r="AI134" s="108">
        <f t="shared" si="107"/>
        <v>0</v>
      </c>
      <c r="AJ134" s="108">
        <f t="shared" si="108"/>
        <v>85</v>
      </c>
      <c r="AK134" s="108">
        <f t="shared" si="109"/>
        <v>33</v>
      </c>
      <c r="AL134" s="108">
        <f t="shared" si="110"/>
        <v>0</v>
      </c>
      <c r="AM134" s="108">
        <f t="shared" si="111"/>
        <v>1</v>
      </c>
      <c r="AN134" s="108">
        <f t="shared" si="112"/>
        <v>53</v>
      </c>
      <c r="AO134" s="108">
        <f t="shared" si="113"/>
        <v>0</v>
      </c>
      <c r="AP134" s="126">
        <f t="shared" si="114"/>
        <v>0</v>
      </c>
      <c r="AQ134" s="127">
        <f t="shared" si="65"/>
        <v>392</v>
      </c>
      <c r="AR134" s="84" t="str">
        <f t="shared" si="75"/>
        <v>615EPS040</v>
      </c>
      <c r="AS134" s="131" t="s">
        <v>1119</v>
      </c>
      <c r="AT134" s="131">
        <v>615</v>
      </c>
      <c r="AU134" s="131" t="s">
        <v>292</v>
      </c>
      <c r="AV134" s="132">
        <v>88</v>
      </c>
    </row>
    <row r="135" spans="2:48" ht="15" customHeight="1">
      <c r="B135" s="83" t="str">
        <f t="shared" si="86"/>
        <v>212EPS010</v>
      </c>
      <c r="C135" s="83" t="str">
        <f t="shared" si="87"/>
        <v>212EPS044</v>
      </c>
      <c r="D135" s="83" t="str">
        <f t="shared" si="88"/>
        <v>212EPS002</v>
      </c>
      <c r="E135" s="83" t="str">
        <f t="shared" si="89"/>
        <v>212EPS016</v>
      </c>
      <c r="F135" s="83" t="str">
        <f t="shared" si="90"/>
        <v>212EPS023</v>
      </c>
      <c r="G135" s="83" t="str">
        <f t="shared" si="91"/>
        <v>212EPS005</v>
      </c>
      <c r="H135" s="83" t="str">
        <f t="shared" si="92"/>
        <v>212EPS040</v>
      </c>
      <c r="I135" s="83" t="str">
        <f t="shared" si="93"/>
        <v>212EPS017</v>
      </c>
      <c r="J135" s="83" t="str">
        <f t="shared" si="94"/>
        <v>212EAS016</v>
      </c>
      <c r="K135" s="104" t="s">
        <v>399</v>
      </c>
      <c r="L135" s="116" t="s">
        <v>807</v>
      </c>
      <c r="M135" s="106">
        <v>212</v>
      </c>
      <c r="N135" s="107">
        <v>1067</v>
      </c>
      <c r="O135" s="108">
        <v>0</v>
      </c>
      <c r="P135" s="108">
        <v>14</v>
      </c>
      <c r="Q135" s="108">
        <v>21</v>
      </c>
      <c r="R135" s="108">
        <v>0</v>
      </c>
      <c r="S135" s="108">
        <v>14</v>
      </c>
      <c r="T135" s="108">
        <v>0</v>
      </c>
      <c r="U135" s="108">
        <v>0</v>
      </c>
      <c r="V135" s="126">
        <v>0</v>
      </c>
      <c r="W135" s="127">
        <v>1116</v>
      </c>
      <c r="X135" s="107">
        <v>102</v>
      </c>
      <c r="Y135" s="108">
        <v>0</v>
      </c>
      <c r="Z135" s="108">
        <v>9</v>
      </c>
      <c r="AA135" s="108">
        <v>0</v>
      </c>
      <c r="AB135" s="108">
        <v>0</v>
      </c>
      <c r="AC135" s="108">
        <v>16</v>
      </c>
      <c r="AD135" s="108">
        <v>0</v>
      </c>
      <c r="AE135" s="108">
        <v>0</v>
      </c>
      <c r="AF135" s="126">
        <v>0</v>
      </c>
      <c r="AG135" s="127">
        <v>127</v>
      </c>
      <c r="AH135" s="107">
        <f t="shared" si="106"/>
        <v>196</v>
      </c>
      <c r="AI135" s="108">
        <f t="shared" si="107"/>
        <v>0</v>
      </c>
      <c r="AJ135" s="108">
        <f t="shared" si="108"/>
        <v>24</v>
      </c>
      <c r="AK135" s="108">
        <f t="shared" si="109"/>
        <v>0</v>
      </c>
      <c r="AL135" s="108">
        <f t="shared" si="110"/>
        <v>0</v>
      </c>
      <c r="AM135" s="108">
        <f t="shared" si="111"/>
        <v>6</v>
      </c>
      <c r="AN135" s="108">
        <f t="shared" si="112"/>
        <v>31</v>
      </c>
      <c r="AO135" s="108">
        <f t="shared" si="113"/>
        <v>0</v>
      </c>
      <c r="AP135" s="126">
        <f t="shared" si="114"/>
        <v>0</v>
      </c>
      <c r="AQ135" s="127">
        <f t="shared" ref="AQ135:AQ140" si="115">SUM(AH135:AP135)</f>
        <v>257</v>
      </c>
      <c r="AR135" s="84" t="str">
        <f t="shared" si="75"/>
        <v>649EPS040</v>
      </c>
      <c r="AS135" s="131" t="s">
        <v>1119</v>
      </c>
      <c r="AT135" s="131">
        <v>649</v>
      </c>
      <c r="AU135" s="131" t="s">
        <v>292</v>
      </c>
      <c r="AV135" s="132">
        <v>19</v>
      </c>
    </row>
    <row r="136" spans="2:48" ht="15" customHeight="1">
      <c r="B136" s="83" t="str">
        <f t="shared" si="86"/>
        <v>266EPS010</v>
      </c>
      <c r="C136" s="83" t="str">
        <f t="shared" si="87"/>
        <v>266EPS044</v>
      </c>
      <c r="D136" s="83" t="str">
        <f t="shared" si="88"/>
        <v>266EPS002</v>
      </c>
      <c r="E136" s="83" t="str">
        <f t="shared" si="89"/>
        <v>266EPS016</v>
      </c>
      <c r="F136" s="83" t="str">
        <f t="shared" si="90"/>
        <v>266EPS023</v>
      </c>
      <c r="G136" s="83" t="str">
        <f t="shared" si="91"/>
        <v>266EPS005</v>
      </c>
      <c r="H136" s="83" t="str">
        <f t="shared" si="92"/>
        <v>266EPS040</v>
      </c>
      <c r="I136" s="83" t="str">
        <f t="shared" si="93"/>
        <v>266EPS017</v>
      </c>
      <c r="J136" s="83" t="str">
        <f t="shared" si="94"/>
        <v>266EAS016</v>
      </c>
      <c r="K136" s="104" t="s">
        <v>405</v>
      </c>
      <c r="L136" s="116" t="s">
        <v>807</v>
      </c>
      <c r="M136" s="106">
        <v>266</v>
      </c>
      <c r="N136" s="107">
        <v>3728</v>
      </c>
      <c r="O136" s="108">
        <v>0</v>
      </c>
      <c r="P136" s="108">
        <v>125</v>
      </c>
      <c r="Q136" s="108">
        <v>168</v>
      </c>
      <c r="R136" s="108">
        <v>21</v>
      </c>
      <c r="S136" s="108">
        <v>147</v>
      </c>
      <c r="T136" s="108">
        <v>0</v>
      </c>
      <c r="U136" s="108">
        <v>0</v>
      </c>
      <c r="V136" s="126">
        <v>0</v>
      </c>
      <c r="W136" s="127">
        <v>4189</v>
      </c>
      <c r="X136" s="107">
        <v>451</v>
      </c>
      <c r="Y136" s="108">
        <v>0</v>
      </c>
      <c r="Z136" s="108">
        <v>121</v>
      </c>
      <c r="AA136" s="108">
        <v>78</v>
      </c>
      <c r="AB136" s="108">
        <v>12</v>
      </c>
      <c r="AC136" s="108">
        <v>226</v>
      </c>
      <c r="AD136" s="108">
        <v>0</v>
      </c>
      <c r="AE136" s="108">
        <v>0</v>
      </c>
      <c r="AF136" s="126">
        <v>0</v>
      </c>
      <c r="AG136" s="127">
        <v>888</v>
      </c>
      <c r="AH136" s="107">
        <f t="shared" si="106"/>
        <v>802</v>
      </c>
      <c r="AI136" s="108">
        <f t="shared" si="107"/>
        <v>0</v>
      </c>
      <c r="AJ136" s="108">
        <f t="shared" si="108"/>
        <v>181</v>
      </c>
      <c r="AK136" s="108">
        <f t="shared" si="109"/>
        <v>204</v>
      </c>
      <c r="AL136" s="108">
        <f t="shared" si="110"/>
        <v>18</v>
      </c>
      <c r="AM136" s="108">
        <f t="shared" si="111"/>
        <v>178</v>
      </c>
      <c r="AN136" s="108">
        <f t="shared" si="112"/>
        <v>41</v>
      </c>
      <c r="AO136" s="108">
        <f t="shared" si="113"/>
        <v>0</v>
      </c>
      <c r="AP136" s="126">
        <f t="shared" si="114"/>
        <v>1</v>
      </c>
      <c r="AQ136" s="127">
        <f t="shared" si="115"/>
        <v>1425</v>
      </c>
      <c r="AR136" s="84" t="str">
        <f t="shared" si="75"/>
        <v>652EPS040</v>
      </c>
      <c r="AS136" s="131" t="s">
        <v>1119</v>
      </c>
      <c r="AT136" s="131">
        <v>652</v>
      </c>
      <c r="AU136" s="131" t="s">
        <v>292</v>
      </c>
      <c r="AV136" s="132">
        <v>2</v>
      </c>
    </row>
    <row r="137" spans="2:48" ht="15" customHeight="1">
      <c r="B137" s="83" t="str">
        <f t="shared" si="86"/>
        <v>308EPS010</v>
      </c>
      <c r="C137" s="83" t="str">
        <f t="shared" si="87"/>
        <v>308EPS044</v>
      </c>
      <c r="D137" s="83" t="str">
        <f t="shared" si="88"/>
        <v>308EPS002</v>
      </c>
      <c r="E137" s="83" t="str">
        <f t="shared" si="89"/>
        <v>308EPS016</v>
      </c>
      <c r="F137" s="83" t="str">
        <f t="shared" si="90"/>
        <v>308EPS023</v>
      </c>
      <c r="G137" s="83" t="str">
        <f t="shared" si="91"/>
        <v>308EPS005</v>
      </c>
      <c r="H137" s="83" t="str">
        <f t="shared" si="92"/>
        <v>308EPS040</v>
      </c>
      <c r="I137" s="83" t="str">
        <f t="shared" si="93"/>
        <v>308EPS017</v>
      </c>
      <c r="J137" s="83" t="str">
        <f t="shared" si="94"/>
        <v>308EAS016</v>
      </c>
      <c r="K137" s="104" t="s">
        <v>409</v>
      </c>
      <c r="L137" s="116" t="s">
        <v>807</v>
      </c>
      <c r="M137" s="106">
        <v>308</v>
      </c>
      <c r="N137" s="107">
        <v>695</v>
      </c>
      <c r="O137" s="108">
        <v>0</v>
      </c>
      <c r="P137" s="108">
        <v>31</v>
      </c>
      <c r="Q137" s="108">
        <v>17</v>
      </c>
      <c r="R137" s="108">
        <v>0</v>
      </c>
      <c r="S137" s="108">
        <v>0</v>
      </c>
      <c r="T137" s="108">
        <v>0</v>
      </c>
      <c r="U137" s="108">
        <v>0</v>
      </c>
      <c r="V137" s="126">
        <v>0</v>
      </c>
      <c r="W137" s="127">
        <v>743</v>
      </c>
      <c r="X137" s="107">
        <v>72</v>
      </c>
      <c r="Y137" s="108">
        <v>0</v>
      </c>
      <c r="Z137" s="108">
        <v>22</v>
      </c>
      <c r="AA137" s="108">
        <v>0</v>
      </c>
      <c r="AB137" s="108">
        <v>0</v>
      </c>
      <c r="AC137" s="108">
        <v>0</v>
      </c>
      <c r="AD137" s="108">
        <v>0</v>
      </c>
      <c r="AE137" s="108">
        <v>0</v>
      </c>
      <c r="AF137" s="126">
        <v>0</v>
      </c>
      <c r="AG137" s="127">
        <v>94</v>
      </c>
      <c r="AH137" s="107">
        <f t="shared" si="106"/>
        <v>149</v>
      </c>
      <c r="AI137" s="108">
        <f t="shared" si="107"/>
        <v>0</v>
      </c>
      <c r="AJ137" s="108">
        <f t="shared" si="108"/>
        <v>28</v>
      </c>
      <c r="AK137" s="108">
        <f t="shared" si="109"/>
        <v>0</v>
      </c>
      <c r="AL137" s="108">
        <f t="shared" si="110"/>
        <v>0</v>
      </c>
      <c r="AM137" s="108">
        <f t="shared" si="111"/>
        <v>0</v>
      </c>
      <c r="AN137" s="108">
        <f t="shared" si="112"/>
        <v>23</v>
      </c>
      <c r="AO137" s="108">
        <f t="shared" si="113"/>
        <v>0</v>
      </c>
      <c r="AP137" s="126">
        <f t="shared" si="114"/>
        <v>0</v>
      </c>
      <c r="AQ137" s="127">
        <f t="shared" si="115"/>
        <v>200</v>
      </c>
      <c r="AR137" s="84" t="str">
        <f t="shared" ref="AR137:AR200" si="116">CONCATENATE(AT137,AU137)</f>
        <v>660EPS040</v>
      </c>
      <c r="AS137" s="131" t="s">
        <v>1119</v>
      </c>
      <c r="AT137" s="131">
        <v>660</v>
      </c>
      <c r="AU137" s="131" t="s">
        <v>292</v>
      </c>
      <c r="AV137" s="132">
        <v>7</v>
      </c>
    </row>
    <row r="138" spans="2:48" ht="15" customHeight="1">
      <c r="B138" s="83" t="str">
        <f t="shared" si="86"/>
        <v>360EPS010</v>
      </c>
      <c r="C138" s="83" t="str">
        <f t="shared" si="87"/>
        <v>360EPS044</v>
      </c>
      <c r="D138" s="83" t="str">
        <f t="shared" si="88"/>
        <v>360EPS002</v>
      </c>
      <c r="E138" s="83" t="str">
        <f t="shared" si="89"/>
        <v>360EPS016</v>
      </c>
      <c r="F138" s="83" t="str">
        <f t="shared" si="90"/>
        <v>360EPS023</v>
      </c>
      <c r="G138" s="83" t="str">
        <f t="shared" si="91"/>
        <v>360EPS005</v>
      </c>
      <c r="H138" s="83" t="str">
        <f t="shared" si="92"/>
        <v>360EPS040</v>
      </c>
      <c r="I138" s="83" t="str">
        <f t="shared" si="93"/>
        <v>360EPS017</v>
      </c>
      <c r="J138" s="83" t="str">
        <f t="shared" si="94"/>
        <v>360EAS016</v>
      </c>
      <c r="K138" s="133" t="s">
        <v>606</v>
      </c>
      <c r="L138" s="116" t="s">
        <v>807</v>
      </c>
      <c r="M138" s="106">
        <v>360</v>
      </c>
      <c r="N138" s="107">
        <v>6560</v>
      </c>
      <c r="O138" s="108">
        <v>1</v>
      </c>
      <c r="P138" s="108">
        <v>356</v>
      </c>
      <c r="Q138" s="108">
        <v>110</v>
      </c>
      <c r="R138" s="108">
        <v>275</v>
      </c>
      <c r="S138" s="108">
        <v>67</v>
      </c>
      <c r="T138" s="108">
        <v>1</v>
      </c>
      <c r="U138" s="108">
        <v>0</v>
      </c>
      <c r="V138" s="126">
        <v>0</v>
      </c>
      <c r="W138" s="127">
        <v>7370</v>
      </c>
      <c r="X138" s="107">
        <v>592</v>
      </c>
      <c r="Y138" s="108">
        <v>0</v>
      </c>
      <c r="Z138" s="108">
        <v>363</v>
      </c>
      <c r="AA138" s="108">
        <v>12</v>
      </c>
      <c r="AB138" s="108">
        <v>234</v>
      </c>
      <c r="AC138" s="108">
        <v>106</v>
      </c>
      <c r="AD138" s="108">
        <v>0</v>
      </c>
      <c r="AE138" s="108">
        <v>0</v>
      </c>
      <c r="AF138" s="126">
        <v>0</v>
      </c>
      <c r="AG138" s="127">
        <v>1307</v>
      </c>
      <c r="AH138" s="107">
        <f t="shared" si="106"/>
        <v>904</v>
      </c>
      <c r="AI138" s="108">
        <f t="shared" si="107"/>
        <v>0</v>
      </c>
      <c r="AJ138" s="108">
        <f t="shared" si="108"/>
        <v>470</v>
      </c>
      <c r="AK138" s="108">
        <f t="shared" si="109"/>
        <v>154</v>
      </c>
      <c r="AL138" s="108">
        <f t="shared" si="110"/>
        <v>266</v>
      </c>
      <c r="AM138" s="108">
        <f t="shared" si="111"/>
        <v>91</v>
      </c>
      <c r="AN138" s="108">
        <f t="shared" si="112"/>
        <v>96</v>
      </c>
      <c r="AO138" s="108">
        <f t="shared" si="113"/>
        <v>0</v>
      </c>
      <c r="AP138" s="126">
        <f t="shared" si="114"/>
        <v>0</v>
      </c>
      <c r="AQ138" s="127">
        <f t="shared" si="115"/>
        <v>1981</v>
      </c>
      <c r="AR138" s="84" t="str">
        <f t="shared" si="116"/>
        <v>667EPS040</v>
      </c>
      <c r="AS138" s="131" t="s">
        <v>1119</v>
      </c>
      <c r="AT138" s="131">
        <v>667</v>
      </c>
      <c r="AU138" s="131" t="s">
        <v>292</v>
      </c>
      <c r="AV138" s="132">
        <v>15</v>
      </c>
    </row>
    <row r="139" spans="2:48" ht="15" customHeight="1">
      <c r="B139" s="83" t="str">
        <f t="shared" si="86"/>
        <v>380EPS010</v>
      </c>
      <c r="C139" s="83" t="str">
        <f t="shared" si="87"/>
        <v>380EPS044</v>
      </c>
      <c r="D139" s="83" t="str">
        <f t="shared" si="88"/>
        <v>380EPS002</v>
      </c>
      <c r="E139" s="83" t="str">
        <f t="shared" si="89"/>
        <v>380EPS016</v>
      </c>
      <c r="F139" s="83" t="str">
        <f t="shared" si="90"/>
        <v>380EPS023</v>
      </c>
      <c r="G139" s="83" t="str">
        <f t="shared" si="91"/>
        <v>380EPS005</v>
      </c>
      <c r="H139" s="83" t="str">
        <f t="shared" si="92"/>
        <v>380EPS040</v>
      </c>
      <c r="I139" s="83" t="str">
        <f t="shared" si="93"/>
        <v>380EPS017</v>
      </c>
      <c r="J139" s="83" t="str">
        <f t="shared" si="94"/>
        <v>380EAS016</v>
      </c>
      <c r="K139" s="104" t="s">
        <v>422</v>
      </c>
      <c r="L139" s="116" t="s">
        <v>807</v>
      </c>
      <c r="M139" s="106">
        <v>380</v>
      </c>
      <c r="N139" s="107">
        <v>0</v>
      </c>
      <c r="O139" s="108">
        <v>0</v>
      </c>
      <c r="P139" s="108">
        <v>0</v>
      </c>
      <c r="Q139" s="108">
        <v>16</v>
      </c>
      <c r="R139" s="108">
        <v>1</v>
      </c>
      <c r="S139" s="108">
        <v>12</v>
      </c>
      <c r="T139" s="108">
        <v>0</v>
      </c>
      <c r="U139" s="108">
        <v>0</v>
      </c>
      <c r="V139" s="126">
        <v>0</v>
      </c>
      <c r="W139" s="127">
        <v>29</v>
      </c>
      <c r="X139" s="107">
        <v>0</v>
      </c>
      <c r="Y139" s="108">
        <v>0</v>
      </c>
      <c r="Z139" s="108">
        <v>0</v>
      </c>
      <c r="AA139" s="108">
        <v>0</v>
      </c>
      <c r="AB139" s="108">
        <v>2</v>
      </c>
      <c r="AC139" s="108">
        <v>17</v>
      </c>
      <c r="AD139" s="108">
        <v>0</v>
      </c>
      <c r="AE139" s="108">
        <v>0</v>
      </c>
      <c r="AF139" s="126">
        <v>0</v>
      </c>
      <c r="AG139" s="127">
        <v>19</v>
      </c>
      <c r="AH139" s="107">
        <f t="shared" si="106"/>
        <v>0</v>
      </c>
      <c r="AI139" s="108">
        <f t="shared" si="107"/>
        <v>0</v>
      </c>
      <c r="AJ139" s="108">
        <f t="shared" si="108"/>
        <v>0</v>
      </c>
      <c r="AK139" s="108">
        <f t="shared" si="109"/>
        <v>0</v>
      </c>
      <c r="AL139" s="108">
        <f t="shared" si="110"/>
        <v>2</v>
      </c>
      <c r="AM139" s="108">
        <f t="shared" si="111"/>
        <v>4</v>
      </c>
      <c r="AN139" s="108">
        <f t="shared" si="112"/>
        <v>15</v>
      </c>
      <c r="AO139" s="108">
        <f t="shared" si="113"/>
        <v>0</v>
      </c>
      <c r="AP139" s="126">
        <f t="shared" si="114"/>
        <v>0</v>
      </c>
      <c r="AQ139" s="127">
        <f t="shared" si="115"/>
        <v>21</v>
      </c>
      <c r="AR139" s="84" t="str">
        <f t="shared" si="116"/>
        <v>674EPS040</v>
      </c>
      <c r="AS139" s="131" t="s">
        <v>1119</v>
      </c>
      <c r="AT139" s="131">
        <v>674</v>
      </c>
      <c r="AU139" s="131" t="s">
        <v>292</v>
      </c>
      <c r="AV139" s="132">
        <v>10</v>
      </c>
    </row>
    <row r="140" spans="2:48" ht="15" customHeight="1">
      <c r="B140" s="83" t="str">
        <f t="shared" si="86"/>
        <v>631EPS010</v>
      </c>
      <c r="C140" s="83" t="str">
        <f t="shared" si="87"/>
        <v>631EPS044</v>
      </c>
      <c r="D140" s="83" t="str">
        <f t="shared" si="88"/>
        <v>631EPS002</v>
      </c>
      <c r="E140" s="83" t="str">
        <f t="shared" si="89"/>
        <v>631EPS016</v>
      </c>
      <c r="F140" s="83" t="str">
        <f t="shared" si="90"/>
        <v>631EPS023</v>
      </c>
      <c r="G140" s="83" t="str">
        <f t="shared" si="91"/>
        <v>631EPS005</v>
      </c>
      <c r="H140" s="83" t="str">
        <f t="shared" si="92"/>
        <v>631EPS040</v>
      </c>
      <c r="I140" s="83" t="str">
        <f t="shared" si="93"/>
        <v>631EPS017</v>
      </c>
      <c r="J140" s="83" t="str">
        <f t="shared" si="94"/>
        <v>631EAS016</v>
      </c>
      <c r="K140" s="137" t="s">
        <v>445</v>
      </c>
      <c r="L140" s="138" t="s">
        <v>807</v>
      </c>
      <c r="M140" s="139">
        <v>631</v>
      </c>
      <c r="N140" s="140">
        <v>1613</v>
      </c>
      <c r="O140" s="141">
        <v>0</v>
      </c>
      <c r="P140" s="141">
        <v>0</v>
      </c>
      <c r="Q140" s="141">
        <v>61</v>
      </c>
      <c r="R140" s="141">
        <v>0</v>
      </c>
      <c r="S140" s="141">
        <v>38</v>
      </c>
      <c r="T140" s="141">
        <v>0</v>
      </c>
      <c r="U140" s="141">
        <v>0</v>
      </c>
      <c r="V140" s="143">
        <v>0</v>
      </c>
      <c r="W140" s="144">
        <v>1712</v>
      </c>
      <c r="X140" s="140">
        <v>203</v>
      </c>
      <c r="Y140" s="141">
        <v>0</v>
      </c>
      <c r="Z140" s="141">
        <v>0</v>
      </c>
      <c r="AA140" s="141">
        <v>4</v>
      </c>
      <c r="AB140" s="141">
        <v>0</v>
      </c>
      <c r="AC140" s="141">
        <v>75</v>
      </c>
      <c r="AD140" s="141">
        <v>0</v>
      </c>
      <c r="AE140" s="141">
        <v>0</v>
      </c>
      <c r="AF140" s="143">
        <v>0</v>
      </c>
      <c r="AG140" s="144">
        <v>282</v>
      </c>
      <c r="AH140" s="140">
        <f t="shared" si="106"/>
        <v>425</v>
      </c>
      <c r="AI140" s="141">
        <f t="shared" si="107"/>
        <v>0</v>
      </c>
      <c r="AJ140" s="141">
        <f t="shared" si="108"/>
        <v>0</v>
      </c>
      <c r="AK140" s="141">
        <f t="shared" si="109"/>
        <v>51</v>
      </c>
      <c r="AL140" s="141">
        <f t="shared" si="110"/>
        <v>2</v>
      </c>
      <c r="AM140" s="141">
        <f t="shared" si="111"/>
        <v>12</v>
      </c>
      <c r="AN140" s="141">
        <f t="shared" si="112"/>
        <v>18</v>
      </c>
      <c r="AO140" s="141">
        <f t="shared" si="113"/>
        <v>0</v>
      </c>
      <c r="AP140" s="143">
        <f t="shared" si="114"/>
        <v>0</v>
      </c>
      <c r="AQ140" s="144">
        <f t="shared" si="115"/>
        <v>508</v>
      </c>
      <c r="AR140" s="84" t="str">
        <f t="shared" si="116"/>
        <v>697EPS016</v>
      </c>
      <c r="AS140" s="131" t="s">
        <v>1119</v>
      </c>
      <c r="AT140" s="131">
        <v>697</v>
      </c>
      <c r="AU140" s="131" t="s">
        <v>786</v>
      </c>
      <c r="AV140" s="132">
        <v>53</v>
      </c>
    </row>
    <row r="141" spans="2:48" ht="15" customHeight="1">
      <c r="AR141" s="84" t="str">
        <f t="shared" si="116"/>
        <v>697EPS040</v>
      </c>
      <c r="AS141" s="131" t="s">
        <v>1119</v>
      </c>
      <c r="AT141" s="131">
        <v>697</v>
      </c>
      <c r="AU141" s="131" t="s">
        <v>292</v>
      </c>
      <c r="AV141" s="132">
        <v>12</v>
      </c>
    </row>
    <row r="142" spans="2:48" ht="15" customHeight="1">
      <c r="K142" s="35" t="s">
        <v>541</v>
      </c>
      <c r="L142" s="1041" t="str">
        <f>'1. Población_Afiliada_Regimen'!D140</f>
        <v>JULIO 2025</v>
      </c>
      <c r="M142" s="1042"/>
      <c r="AR142" s="84" t="str">
        <f t="shared" si="116"/>
        <v>756EPS040</v>
      </c>
      <c r="AS142" s="131" t="s">
        <v>1119</v>
      </c>
      <c r="AT142" s="131">
        <v>756</v>
      </c>
      <c r="AU142" s="131" t="s">
        <v>292</v>
      </c>
      <c r="AV142" s="132">
        <v>22</v>
      </c>
    </row>
    <row r="143" spans="2:48" ht="15" customHeight="1">
      <c r="K143" s="142"/>
      <c r="L143" s="1043" t="s">
        <v>1122</v>
      </c>
      <c r="M143" s="1044"/>
      <c r="AR143" s="84" t="str">
        <f t="shared" si="116"/>
        <v>30EPS002</v>
      </c>
      <c r="AS143" s="131" t="s">
        <v>1123</v>
      </c>
      <c r="AT143" s="131">
        <v>30</v>
      </c>
      <c r="AU143" s="131" t="s">
        <v>328</v>
      </c>
      <c r="AV143" s="132">
        <v>98</v>
      </c>
    </row>
    <row r="144" spans="2:48" ht="15" customHeight="1">
      <c r="K144" s="36" t="s">
        <v>1124</v>
      </c>
      <c r="L144" s="1045" t="s">
        <v>545</v>
      </c>
      <c r="M144" s="1046"/>
      <c r="AR144" s="84" t="str">
        <f t="shared" si="116"/>
        <v>30EPS016</v>
      </c>
      <c r="AS144" s="131" t="s">
        <v>1123</v>
      </c>
      <c r="AT144" s="131">
        <v>30</v>
      </c>
      <c r="AU144" s="131" t="s">
        <v>786</v>
      </c>
      <c r="AV144" s="132">
        <v>25</v>
      </c>
    </row>
    <row r="145" spans="44:48" ht="15" customHeight="1">
      <c r="AR145" s="84" t="str">
        <f t="shared" si="116"/>
        <v>30EPS040</v>
      </c>
      <c r="AS145" s="131" t="s">
        <v>1123</v>
      </c>
      <c r="AT145" s="131">
        <v>30</v>
      </c>
      <c r="AU145" s="131" t="s">
        <v>292</v>
      </c>
      <c r="AV145" s="132">
        <v>8</v>
      </c>
    </row>
    <row r="146" spans="44:48" ht="15" customHeight="1">
      <c r="AR146" s="84" t="str">
        <f t="shared" si="116"/>
        <v>34EPS040</v>
      </c>
      <c r="AS146" s="131" t="s">
        <v>1123</v>
      </c>
      <c r="AT146" s="131">
        <v>34</v>
      </c>
      <c r="AU146" s="131" t="s">
        <v>292</v>
      </c>
      <c r="AV146" s="132">
        <v>28</v>
      </c>
    </row>
    <row r="147" spans="44:48" ht="15" customHeight="1">
      <c r="AR147" s="84" t="str">
        <f t="shared" si="116"/>
        <v>91EPS040</v>
      </c>
      <c r="AS147" s="131" t="s">
        <v>1123</v>
      </c>
      <c r="AT147" s="131">
        <v>91</v>
      </c>
      <c r="AU147" s="131" t="s">
        <v>292</v>
      </c>
      <c r="AV147" s="132">
        <v>2</v>
      </c>
    </row>
    <row r="148" spans="44:48" ht="15" customHeight="1">
      <c r="AR148" s="84" t="str">
        <f t="shared" si="116"/>
        <v>93EPS040</v>
      </c>
      <c r="AS148" s="131" t="s">
        <v>1123</v>
      </c>
      <c r="AT148" s="131">
        <v>93</v>
      </c>
      <c r="AU148" s="131" t="s">
        <v>292</v>
      </c>
      <c r="AV148" s="132">
        <v>5</v>
      </c>
    </row>
    <row r="149" spans="44:48" ht="15" customHeight="1">
      <c r="AR149" s="84" t="str">
        <f t="shared" si="116"/>
        <v>101EPS040</v>
      </c>
      <c r="AS149" s="131" t="s">
        <v>1123</v>
      </c>
      <c r="AT149" s="131">
        <v>101</v>
      </c>
      <c r="AU149" s="131" t="s">
        <v>292</v>
      </c>
      <c r="AV149" s="132">
        <v>15</v>
      </c>
    </row>
    <row r="150" spans="44:48" ht="15" customHeight="1">
      <c r="AR150" s="84" t="str">
        <f t="shared" si="116"/>
        <v>145EPS040</v>
      </c>
      <c r="AS150" s="131" t="s">
        <v>1123</v>
      </c>
      <c r="AT150" s="131">
        <v>145</v>
      </c>
      <c r="AU150" s="131" t="s">
        <v>292</v>
      </c>
      <c r="AV150" s="132">
        <v>1</v>
      </c>
    </row>
    <row r="151" spans="44:48" ht="15" customHeight="1">
      <c r="AR151" s="84" t="str">
        <f t="shared" si="116"/>
        <v>209EPS040</v>
      </c>
      <c r="AS151" s="131" t="s">
        <v>1123</v>
      </c>
      <c r="AT151" s="131">
        <v>209</v>
      </c>
      <c r="AU151" s="131" t="s">
        <v>292</v>
      </c>
      <c r="AV151" s="132">
        <v>4</v>
      </c>
    </row>
    <row r="152" spans="44:48" ht="15" customHeight="1">
      <c r="AR152" s="84" t="str">
        <f t="shared" si="116"/>
        <v>282EPS040</v>
      </c>
      <c r="AS152" s="131" t="s">
        <v>1123</v>
      </c>
      <c r="AT152" s="131">
        <v>282</v>
      </c>
      <c r="AU152" s="131" t="s">
        <v>292</v>
      </c>
      <c r="AV152" s="132">
        <v>26</v>
      </c>
    </row>
    <row r="153" spans="44:48" ht="15" customHeight="1">
      <c r="AR153" s="84" t="str">
        <f t="shared" si="116"/>
        <v>353EPS040</v>
      </c>
      <c r="AS153" s="131" t="s">
        <v>1123</v>
      </c>
      <c r="AT153" s="131">
        <v>353</v>
      </c>
      <c r="AU153" s="131" t="s">
        <v>292</v>
      </c>
      <c r="AV153" s="132">
        <v>1</v>
      </c>
    </row>
    <row r="154" spans="44:48" ht="15" customHeight="1">
      <c r="AR154" s="84" t="str">
        <f t="shared" si="116"/>
        <v>364EPS040</v>
      </c>
      <c r="AS154" s="131" t="s">
        <v>1123</v>
      </c>
      <c r="AT154" s="131">
        <v>364</v>
      </c>
      <c r="AU154" s="131" t="s">
        <v>292</v>
      </c>
      <c r="AV154" s="132">
        <v>15</v>
      </c>
    </row>
    <row r="155" spans="44:48" ht="15" customHeight="1">
      <c r="AR155" s="84" t="str">
        <f t="shared" si="116"/>
        <v>390EPS040</v>
      </c>
      <c r="AS155" s="131" t="s">
        <v>1123</v>
      </c>
      <c r="AT155" s="131">
        <v>390</v>
      </c>
      <c r="AU155" s="131" t="s">
        <v>292</v>
      </c>
      <c r="AV155" s="132">
        <v>18</v>
      </c>
    </row>
    <row r="156" spans="44:48" ht="15" customHeight="1">
      <c r="AR156" s="84" t="str">
        <f t="shared" si="116"/>
        <v>467EPS040</v>
      </c>
      <c r="AS156" s="131" t="s">
        <v>1123</v>
      </c>
      <c r="AT156" s="131">
        <v>467</v>
      </c>
      <c r="AU156" s="131" t="s">
        <v>292</v>
      </c>
      <c r="AV156" s="132">
        <v>1</v>
      </c>
    </row>
    <row r="157" spans="44:48" ht="15" customHeight="1">
      <c r="AR157" s="84" t="str">
        <f t="shared" si="116"/>
        <v>576EPS040</v>
      </c>
      <c r="AS157" s="131" t="s">
        <v>1123</v>
      </c>
      <c r="AT157" s="131">
        <v>576</v>
      </c>
      <c r="AU157" s="131" t="s">
        <v>292</v>
      </c>
      <c r="AV157" s="132">
        <v>2</v>
      </c>
    </row>
    <row r="158" spans="44:48" ht="15" customHeight="1">
      <c r="AR158" s="84" t="str">
        <f t="shared" si="116"/>
        <v>642EPS040</v>
      </c>
      <c r="AS158" s="131" t="s">
        <v>1123</v>
      </c>
      <c r="AT158" s="131">
        <v>642</v>
      </c>
      <c r="AU158" s="131" t="s">
        <v>292</v>
      </c>
      <c r="AV158" s="132">
        <v>3</v>
      </c>
    </row>
    <row r="159" spans="44:48" ht="15" customHeight="1">
      <c r="AR159" s="84" t="str">
        <f t="shared" si="116"/>
        <v>679EPS016</v>
      </c>
      <c r="AS159" s="131" t="s">
        <v>1123</v>
      </c>
      <c r="AT159" s="131">
        <v>679</v>
      </c>
      <c r="AU159" s="131" t="s">
        <v>786</v>
      </c>
      <c r="AV159" s="132">
        <v>6</v>
      </c>
    </row>
    <row r="160" spans="44:48" ht="15" customHeight="1">
      <c r="AR160" s="84" t="str">
        <f t="shared" si="116"/>
        <v>679EPS040</v>
      </c>
      <c r="AS160" s="131" t="s">
        <v>1123</v>
      </c>
      <c r="AT160" s="131">
        <v>679</v>
      </c>
      <c r="AU160" s="131" t="s">
        <v>292</v>
      </c>
      <c r="AV160" s="132">
        <v>6</v>
      </c>
    </row>
    <row r="161" spans="44:48" ht="15" customHeight="1">
      <c r="AR161" s="84" t="str">
        <f t="shared" si="116"/>
        <v>789EPS040</v>
      </c>
      <c r="AS161" s="131" t="s">
        <v>1123</v>
      </c>
      <c r="AT161" s="131">
        <v>789</v>
      </c>
      <c r="AU161" s="131" t="s">
        <v>292</v>
      </c>
      <c r="AV161" s="132">
        <v>6</v>
      </c>
    </row>
    <row r="162" spans="44:48" ht="15" customHeight="1">
      <c r="AR162" s="84" t="str">
        <f t="shared" si="116"/>
        <v>809EPS040</v>
      </c>
      <c r="AS162" s="131" t="s">
        <v>1123</v>
      </c>
      <c r="AT162" s="131">
        <v>809</v>
      </c>
      <c r="AU162" s="131" t="s">
        <v>292</v>
      </c>
      <c r="AV162" s="132">
        <v>2</v>
      </c>
    </row>
    <row r="163" spans="44:48" ht="15" customHeight="1">
      <c r="AR163" s="84" t="str">
        <f t="shared" si="116"/>
        <v>847EPS040</v>
      </c>
      <c r="AS163" s="131" t="s">
        <v>1123</v>
      </c>
      <c r="AT163" s="131">
        <v>847</v>
      </c>
      <c r="AU163" s="131" t="s">
        <v>292</v>
      </c>
      <c r="AV163" s="132">
        <v>17</v>
      </c>
    </row>
    <row r="164" spans="44:48" ht="15" customHeight="1">
      <c r="AR164" s="84" t="str">
        <f t="shared" si="116"/>
        <v>856EPS040</v>
      </c>
      <c r="AS164" s="131" t="s">
        <v>1123</v>
      </c>
      <c r="AT164" s="131">
        <v>856</v>
      </c>
      <c r="AU164" s="131" t="s">
        <v>292</v>
      </c>
      <c r="AV164" s="132">
        <v>5</v>
      </c>
    </row>
    <row r="165" spans="44:48" ht="15" customHeight="1">
      <c r="AR165" s="84" t="str">
        <f t="shared" si="116"/>
        <v>861EPS040</v>
      </c>
      <c r="AS165" s="131" t="s">
        <v>1123</v>
      </c>
      <c r="AT165" s="131">
        <v>861</v>
      </c>
      <c r="AU165" s="131" t="s">
        <v>292</v>
      </c>
      <c r="AV165" s="132">
        <v>11</v>
      </c>
    </row>
    <row r="166" spans="44:48" ht="15" customHeight="1">
      <c r="AR166" s="84" t="str">
        <f t="shared" si="116"/>
        <v>1EAS016</v>
      </c>
      <c r="AS166" s="131" t="s">
        <v>1125</v>
      </c>
      <c r="AT166" s="131">
        <v>1</v>
      </c>
      <c r="AU166" s="131" t="s">
        <v>331</v>
      </c>
      <c r="AV166" s="132">
        <v>3</v>
      </c>
    </row>
    <row r="167" spans="44:48" ht="15" customHeight="1">
      <c r="AR167" s="84" t="str">
        <f t="shared" si="116"/>
        <v>1EPS002</v>
      </c>
      <c r="AS167" s="131" t="s">
        <v>1125</v>
      </c>
      <c r="AT167" s="131">
        <v>1</v>
      </c>
      <c r="AU167" s="131" t="s">
        <v>328</v>
      </c>
      <c r="AV167" s="132">
        <v>4629</v>
      </c>
    </row>
    <row r="168" spans="44:48" ht="15" customHeight="1">
      <c r="AR168" s="84" t="str">
        <f t="shared" si="116"/>
        <v>1EPS005</v>
      </c>
      <c r="AS168" s="131" t="s">
        <v>1125</v>
      </c>
      <c r="AT168" s="131">
        <v>1</v>
      </c>
      <c r="AU168" s="131" t="s">
        <v>329</v>
      </c>
      <c r="AV168" s="132">
        <v>2139</v>
      </c>
    </row>
    <row r="169" spans="44:48" ht="15" customHeight="1">
      <c r="AR169" s="84" t="str">
        <f t="shared" si="116"/>
        <v>1EPS010</v>
      </c>
      <c r="AS169" s="131" t="s">
        <v>1125</v>
      </c>
      <c r="AT169" s="131">
        <v>1</v>
      </c>
      <c r="AU169" s="131" t="s">
        <v>326</v>
      </c>
      <c r="AV169" s="132">
        <v>8393</v>
      </c>
    </row>
    <row r="170" spans="44:48" ht="15" customHeight="1">
      <c r="AR170" s="84" t="str">
        <f t="shared" si="116"/>
        <v>1EPS016</v>
      </c>
      <c r="AS170" s="131" t="s">
        <v>1125</v>
      </c>
      <c r="AT170" s="131">
        <v>1</v>
      </c>
      <c r="AU170" s="131" t="s">
        <v>786</v>
      </c>
      <c r="AV170" s="132">
        <v>1826</v>
      </c>
    </row>
    <row r="171" spans="44:48" ht="15" customHeight="1">
      <c r="AR171" s="84" t="str">
        <f t="shared" si="116"/>
        <v>1EPS017</v>
      </c>
      <c r="AS171" s="131" t="s">
        <v>1125</v>
      </c>
      <c r="AT171" s="131">
        <v>1</v>
      </c>
      <c r="AU171" s="131" t="s">
        <v>340</v>
      </c>
      <c r="AV171" s="132">
        <v>3</v>
      </c>
    </row>
    <row r="172" spans="44:48" ht="15" customHeight="1">
      <c r="AR172" s="84" t="str">
        <f t="shared" si="116"/>
        <v>1EPS023</v>
      </c>
      <c r="AS172" s="131" t="s">
        <v>1125</v>
      </c>
      <c r="AT172" s="131">
        <v>1</v>
      </c>
      <c r="AU172" s="131" t="s">
        <v>1098</v>
      </c>
      <c r="AV172" s="132">
        <v>2344</v>
      </c>
    </row>
    <row r="173" spans="44:48" ht="15" customHeight="1">
      <c r="AR173" s="84" t="str">
        <f t="shared" si="116"/>
        <v>1EPS040</v>
      </c>
      <c r="AS173" s="131" t="s">
        <v>1125</v>
      </c>
      <c r="AT173" s="131">
        <v>1</v>
      </c>
      <c r="AU173" s="131" t="s">
        <v>292</v>
      </c>
      <c r="AV173" s="132">
        <v>1557</v>
      </c>
    </row>
    <row r="174" spans="44:48" ht="15" customHeight="1">
      <c r="AR174" s="84" t="str">
        <f t="shared" si="116"/>
        <v>1ESSC02</v>
      </c>
      <c r="AS174" s="131" t="s">
        <v>1125</v>
      </c>
      <c r="AT174" s="131">
        <v>1</v>
      </c>
      <c r="AU174" s="131" t="s">
        <v>1107</v>
      </c>
      <c r="AV174" s="132">
        <v>15</v>
      </c>
    </row>
    <row r="175" spans="44:48" ht="15" customHeight="1">
      <c r="AR175" s="84" t="str">
        <f t="shared" si="116"/>
        <v>79EPS002</v>
      </c>
      <c r="AS175" s="131" t="s">
        <v>1125</v>
      </c>
      <c r="AT175" s="131">
        <v>79</v>
      </c>
      <c r="AU175" s="131" t="s">
        <v>328</v>
      </c>
      <c r="AV175" s="132">
        <v>11</v>
      </c>
    </row>
    <row r="176" spans="44:48" ht="15" customHeight="1">
      <c r="AR176" s="84" t="str">
        <f t="shared" si="116"/>
        <v>79EPS010</v>
      </c>
      <c r="AS176" s="131" t="s">
        <v>1125</v>
      </c>
      <c r="AT176" s="131">
        <v>79</v>
      </c>
      <c r="AU176" s="131" t="s">
        <v>326</v>
      </c>
      <c r="AV176" s="132">
        <v>39</v>
      </c>
    </row>
    <row r="177" spans="44:48" ht="15" customHeight="1">
      <c r="AR177" s="84" t="str">
        <f t="shared" si="116"/>
        <v>79EPS016</v>
      </c>
      <c r="AS177" s="131" t="s">
        <v>1125</v>
      </c>
      <c r="AT177" s="131">
        <v>79</v>
      </c>
      <c r="AU177" s="131" t="s">
        <v>786</v>
      </c>
      <c r="AV177" s="132">
        <v>37</v>
      </c>
    </row>
    <row r="178" spans="44:48" ht="15" customHeight="1">
      <c r="AR178" s="84" t="str">
        <f t="shared" si="116"/>
        <v>79EPS040</v>
      </c>
      <c r="AS178" s="131" t="s">
        <v>1125</v>
      </c>
      <c r="AT178" s="131">
        <v>79</v>
      </c>
      <c r="AU178" s="131" t="s">
        <v>292</v>
      </c>
      <c r="AV178" s="132">
        <v>24</v>
      </c>
    </row>
    <row r="179" spans="44:48" ht="15" customHeight="1">
      <c r="AR179" s="84" t="str">
        <f t="shared" si="116"/>
        <v>88EPS002</v>
      </c>
      <c r="AS179" s="131" t="s">
        <v>1125</v>
      </c>
      <c r="AT179" s="131">
        <v>88</v>
      </c>
      <c r="AU179" s="131" t="s">
        <v>328</v>
      </c>
      <c r="AV179" s="132">
        <v>487</v>
      </c>
    </row>
    <row r="180" spans="44:48" ht="15" customHeight="1">
      <c r="AR180" s="84" t="str">
        <f t="shared" si="116"/>
        <v>88EPS005</v>
      </c>
      <c r="AS180" s="131" t="s">
        <v>1125</v>
      </c>
      <c r="AT180" s="131">
        <v>88</v>
      </c>
      <c r="AU180" s="131" t="s">
        <v>329</v>
      </c>
      <c r="AV180" s="132">
        <v>153</v>
      </c>
    </row>
    <row r="181" spans="44:48" ht="15" customHeight="1">
      <c r="AR181" s="84" t="str">
        <f t="shared" si="116"/>
        <v>88EPS010</v>
      </c>
      <c r="AS181" s="131" t="s">
        <v>1125</v>
      </c>
      <c r="AT181" s="131">
        <v>88</v>
      </c>
      <c r="AU181" s="131" t="s">
        <v>326</v>
      </c>
      <c r="AV181" s="132">
        <v>1031</v>
      </c>
    </row>
    <row r="182" spans="44:48" ht="15" customHeight="1">
      <c r="AR182" s="84" t="str">
        <f t="shared" si="116"/>
        <v>88EPS016</v>
      </c>
      <c r="AS182" s="131" t="s">
        <v>1125</v>
      </c>
      <c r="AT182" s="131">
        <v>88</v>
      </c>
      <c r="AU182" s="131" t="s">
        <v>786</v>
      </c>
      <c r="AV182" s="132">
        <v>238</v>
      </c>
    </row>
    <row r="183" spans="44:48" ht="15" customHeight="1">
      <c r="AR183" s="84" t="str">
        <f t="shared" si="116"/>
        <v>88EPS023</v>
      </c>
      <c r="AS183" s="131" t="s">
        <v>1125</v>
      </c>
      <c r="AT183" s="131">
        <v>88</v>
      </c>
      <c r="AU183" s="131" t="s">
        <v>1098</v>
      </c>
      <c r="AV183" s="132">
        <v>362</v>
      </c>
    </row>
    <row r="184" spans="44:48" ht="15" customHeight="1">
      <c r="AR184" s="84" t="str">
        <f t="shared" si="116"/>
        <v>88EPS040</v>
      </c>
      <c r="AS184" s="131" t="s">
        <v>1125</v>
      </c>
      <c r="AT184" s="131">
        <v>88</v>
      </c>
      <c r="AU184" s="131" t="s">
        <v>292</v>
      </c>
      <c r="AV184" s="132">
        <v>176</v>
      </c>
    </row>
    <row r="185" spans="44:48" ht="15" customHeight="1">
      <c r="AR185" s="84" t="str">
        <f t="shared" si="116"/>
        <v>129EPS002</v>
      </c>
      <c r="AS185" s="131" t="s">
        <v>1125</v>
      </c>
      <c r="AT185" s="131">
        <v>129</v>
      </c>
      <c r="AU185" s="131" t="s">
        <v>328</v>
      </c>
      <c r="AV185" s="132">
        <v>85</v>
      </c>
    </row>
    <row r="186" spans="44:48" ht="15" customHeight="1">
      <c r="AR186" s="84" t="str">
        <f t="shared" si="116"/>
        <v>129EPS005</v>
      </c>
      <c r="AS186" s="131" t="s">
        <v>1125</v>
      </c>
      <c r="AT186" s="131">
        <v>129</v>
      </c>
      <c r="AU186" s="131" t="s">
        <v>329</v>
      </c>
      <c r="AV186" s="132">
        <v>1</v>
      </c>
    </row>
    <row r="187" spans="44:48" ht="15" customHeight="1">
      <c r="AR187" s="84" t="str">
        <f t="shared" si="116"/>
        <v>129EPS010</v>
      </c>
      <c r="AS187" s="131" t="s">
        <v>1125</v>
      </c>
      <c r="AT187" s="131">
        <v>129</v>
      </c>
      <c r="AU187" s="131" t="s">
        <v>326</v>
      </c>
      <c r="AV187" s="132">
        <v>220</v>
      </c>
    </row>
    <row r="188" spans="44:48" ht="15" customHeight="1">
      <c r="AR188" s="84" t="str">
        <f t="shared" si="116"/>
        <v>129EPS016</v>
      </c>
      <c r="AS188" s="131" t="s">
        <v>1125</v>
      </c>
      <c r="AT188" s="131">
        <v>129</v>
      </c>
      <c r="AU188" s="131" t="s">
        <v>786</v>
      </c>
      <c r="AV188" s="132">
        <v>33</v>
      </c>
    </row>
    <row r="189" spans="44:48" ht="15" customHeight="1">
      <c r="AR189" s="84" t="str">
        <f t="shared" si="116"/>
        <v>129EPS040</v>
      </c>
      <c r="AS189" s="131" t="s">
        <v>1125</v>
      </c>
      <c r="AT189" s="131">
        <v>129</v>
      </c>
      <c r="AU189" s="131" t="s">
        <v>292</v>
      </c>
      <c r="AV189" s="132">
        <v>53</v>
      </c>
    </row>
    <row r="190" spans="44:48" ht="15" customHeight="1">
      <c r="AR190" s="84" t="str">
        <f t="shared" si="116"/>
        <v>212EPS002</v>
      </c>
      <c r="AS190" s="131" t="s">
        <v>1125</v>
      </c>
      <c r="AT190" s="131">
        <v>212</v>
      </c>
      <c r="AU190" s="131" t="s">
        <v>328</v>
      </c>
      <c r="AV190" s="132">
        <v>24</v>
      </c>
    </row>
    <row r="191" spans="44:48" ht="15" customHeight="1">
      <c r="AR191" s="84" t="str">
        <f t="shared" si="116"/>
        <v>212EPS005</v>
      </c>
      <c r="AS191" s="131" t="s">
        <v>1125</v>
      </c>
      <c r="AT191" s="131">
        <v>212</v>
      </c>
      <c r="AU191" s="131" t="s">
        <v>329</v>
      </c>
      <c r="AV191" s="132">
        <v>6</v>
      </c>
    </row>
    <row r="192" spans="44:48" ht="15" customHeight="1">
      <c r="AR192" s="84" t="str">
        <f t="shared" si="116"/>
        <v>212EPS010</v>
      </c>
      <c r="AS192" s="131" t="s">
        <v>1125</v>
      </c>
      <c r="AT192" s="131">
        <v>212</v>
      </c>
      <c r="AU192" s="131" t="s">
        <v>326</v>
      </c>
      <c r="AV192" s="132">
        <v>196</v>
      </c>
    </row>
    <row r="193" spans="44:48" ht="15" customHeight="1">
      <c r="AR193" s="84" t="str">
        <f t="shared" si="116"/>
        <v>212EPS040</v>
      </c>
      <c r="AS193" s="131" t="s">
        <v>1125</v>
      </c>
      <c r="AT193" s="131">
        <v>212</v>
      </c>
      <c r="AU193" s="131" t="s">
        <v>292</v>
      </c>
      <c r="AV193" s="132">
        <v>31</v>
      </c>
    </row>
    <row r="194" spans="44:48" ht="15" customHeight="1">
      <c r="AR194" s="84" t="str">
        <f t="shared" si="116"/>
        <v>266EAS016</v>
      </c>
      <c r="AS194" s="131" t="s">
        <v>1125</v>
      </c>
      <c r="AT194" s="131">
        <v>266</v>
      </c>
      <c r="AU194" s="131" t="s">
        <v>331</v>
      </c>
      <c r="AV194" s="132">
        <v>1</v>
      </c>
    </row>
    <row r="195" spans="44:48" ht="15" customHeight="1">
      <c r="AR195" s="84" t="str">
        <f t="shared" si="116"/>
        <v>266EPS002</v>
      </c>
      <c r="AS195" s="131" t="s">
        <v>1125</v>
      </c>
      <c r="AT195" s="131">
        <v>266</v>
      </c>
      <c r="AU195" s="131" t="s">
        <v>328</v>
      </c>
      <c r="AV195" s="132">
        <v>181</v>
      </c>
    </row>
    <row r="196" spans="44:48" ht="15" customHeight="1">
      <c r="AR196" s="84" t="str">
        <f t="shared" si="116"/>
        <v>266EPS005</v>
      </c>
      <c r="AS196" s="131" t="s">
        <v>1125</v>
      </c>
      <c r="AT196" s="131">
        <v>266</v>
      </c>
      <c r="AU196" s="131" t="s">
        <v>329</v>
      </c>
      <c r="AV196" s="132">
        <v>178</v>
      </c>
    </row>
    <row r="197" spans="44:48" ht="15" customHeight="1">
      <c r="AR197" s="84" t="str">
        <f t="shared" si="116"/>
        <v>266EPS010</v>
      </c>
      <c r="AS197" s="131" t="s">
        <v>1125</v>
      </c>
      <c r="AT197" s="131">
        <v>266</v>
      </c>
      <c r="AU197" s="131" t="s">
        <v>326</v>
      </c>
      <c r="AV197" s="132">
        <v>802</v>
      </c>
    </row>
    <row r="198" spans="44:48" ht="15" customHeight="1">
      <c r="AR198" s="84" t="str">
        <f t="shared" si="116"/>
        <v>266EPS016</v>
      </c>
      <c r="AS198" s="131" t="s">
        <v>1125</v>
      </c>
      <c r="AT198" s="131">
        <v>266</v>
      </c>
      <c r="AU198" s="131" t="s">
        <v>786</v>
      </c>
      <c r="AV198" s="132">
        <v>204</v>
      </c>
    </row>
    <row r="199" spans="44:48" ht="15" customHeight="1">
      <c r="AR199" s="84" t="str">
        <f t="shared" si="116"/>
        <v>266EPS023</v>
      </c>
      <c r="AS199" s="131" t="s">
        <v>1125</v>
      </c>
      <c r="AT199" s="131">
        <v>266</v>
      </c>
      <c r="AU199" s="131" t="s">
        <v>1098</v>
      </c>
      <c r="AV199" s="132">
        <v>18</v>
      </c>
    </row>
    <row r="200" spans="44:48" ht="15" customHeight="1">
      <c r="AR200" s="84" t="str">
        <f t="shared" si="116"/>
        <v>266EPS040</v>
      </c>
      <c r="AS200" s="131" t="s">
        <v>1125</v>
      </c>
      <c r="AT200" s="131">
        <v>266</v>
      </c>
      <c r="AU200" s="131" t="s">
        <v>292</v>
      </c>
      <c r="AV200" s="132">
        <v>41</v>
      </c>
    </row>
    <row r="201" spans="44:48" ht="15" customHeight="1">
      <c r="AR201" s="84" t="str">
        <f t="shared" ref="AR201:AR264" si="117">CONCATENATE(AT201,AU201)</f>
        <v>308EPS002</v>
      </c>
      <c r="AS201" s="131" t="s">
        <v>1125</v>
      </c>
      <c r="AT201" s="131">
        <v>308</v>
      </c>
      <c r="AU201" s="131" t="s">
        <v>328</v>
      </c>
      <c r="AV201" s="132">
        <v>28</v>
      </c>
    </row>
    <row r="202" spans="44:48" ht="15" customHeight="1">
      <c r="AR202" s="84" t="str">
        <f t="shared" si="117"/>
        <v>308EPS010</v>
      </c>
      <c r="AS202" s="131" t="s">
        <v>1125</v>
      </c>
      <c r="AT202" s="131">
        <v>308</v>
      </c>
      <c r="AU202" s="131" t="s">
        <v>326</v>
      </c>
      <c r="AV202" s="132">
        <v>149</v>
      </c>
    </row>
    <row r="203" spans="44:48" ht="15" customHeight="1">
      <c r="AR203" s="84" t="str">
        <f t="shared" si="117"/>
        <v>308EPS040</v>
      </c>
      <c r="AS203" s="131" t="s">
        <v>1125</v>
      </c>
      <c r="AT203" s="131">
        <v>308</v>
      </c>
      <c r="AU203" s="131" t="s">
        <v>292</v>
      </c>
      <c r="AV203" s="132">
        <v>23</v>
      </c>
    </row>
    <row r="204" spans="44:48" ht="15" customHeight="1">
      <c r="AR204" s="84" t="str">
        <f t="shared" si="117"/>
        <v>360EPS002</v>
      </c>
      <c r="AS204" s="131" t="s">
        <v>1125</v>
      </c>
      <c r="AT204" s="131">
        <v>360</v>
      </c>
      <c r="AU204" s="131" t="s">
        <v>328</v>
      </c>
      <c r="AV204" s="132">
        <v>470</v>
      </c>
    </row>
    <row r="205" spans="44:48" ht="15" customHeight="1">
      <c r="AR205" s="84" t="str">
        <f t="shared" si="117"/>
        <v>360EPS005</v>
      </c>
      <c r="AS205" s="131" t="s">
        <v>1125</v>
      </c>
      <c r="AT205" s="131">
        <v>360</v>
      </c>
      <c r="AU205" s="131" t="s">
        <v>329</v>
      </c>
      <c r="AV205" s="132">
        <v>91</v>
      </c>
    </row>
    <row r="206" spans="44:48" ht="15" customHeight="1">
      <c r="AR206" s="84" t="str">
        <f t="shared" si="117"/>
        <v>360EPS010</v>
      </c>
      <c r="AS206" s="131" t="s">
        <v>1125</v>
      </c>
      <c r="AT206" s="131">
        <v>360</v>
      </c>
      <c r="AU206" s="131" t="s">
        <v>326</v>
      </c>
      <c r="AV206" s="132">
        <v>904</v>
      </c>
    </row>
    <row r="207" spans="44:48" ht="15" customHeight="1">
      <c r="AR207" s="84" t="str">
        <f t="shared" si="117"/>
        <v>360EPS016</v>
      </c>
      <c r="AS207" s="131" t="s">
        <v>1125</v>
      </c>
      <c r="AT207" s="131">
        <v>360</v>
      </c>
      <c r="AU207" s="131" t="s">
        <v>786</v>
      </c>
      <c r="AV207" s="132">
        <v>154</v>
      </c>
    </row>
    <row r="208" spans="44:48" ht="15" customHeight="1">
      <c r="AR208" s="84" t="str">
        <f t="shared" si="117"/>
        <v>360EPS023</v>
      </c>
      <c r="AS208" s="131" t="s">
        <v>1125</v>
      </c>
      <c r="AT208" s="131">
        <v>360</v>
      </c>
      <c r="AU208" s="131" t="s">
        <v>1098</v>
      </c>
      <c r="AV208" s="132">
        <v>266</v>
      </c>
    </row>
    <row r="209" spans="44:48" ht="15" customHeight="1">
      <c r="AR209" s="84" t="str">
        <f t="shared" si="117"/>
        <v>360EPS040</v>
      </c>
      <c r="AS209" s="131" t="s">
        <v>1125</v>
      </c>
      <c r="AT209" s="131">
        <v>360</v>
      </c>
      <c r="AU209" s="131" t="s">
        <v>292</v>
      </c>
      <c r="AV209" s="132">
        <v>96</v>
      </c>
    </row>
    <row r="210" spans="44:48" ht="15" customHeight="1">
      <c r="AR210" s="84" t="str">
        <f t="shared" si="117"/>
        <v>380EPS005</v>
      </c>
      <c r="AS210" s="131" t="s">
        <v>1125</v>
      </c>
      <c r="AT210" s="131">
        <v>380</v>
      </c>
      <c r="AU210" s="131" t="s">
        <v>329</v>
      </c>
      <c r="AV210" s="132">
        <v>4</v>
      </c>
    </row>
    <row r="211" spans="44:48" ht="15" customHeight="1">
      <c r="AR211" s="84" t="str">
        <f t="shared" si="117"/>
        <v>380EPS023</v>
      </c>
      <c r="AS211" s="131" t="s">
        <v>1125</v>
      </c>
      <c r="AT211" s="131">
        <v>380</v>
      </c>
      <c r="AU211" s="131" t="s">
        <v>1098</v>
      </c>
      <c r="AV211" s="132">
        <v>2</v>
      </c>
    </row>
    <row r="212" spans="44:48" ht="15" customHeight="1">
      <c r="AR212" s="84" t="str">
        <f t="shared" si="117"/>
        <v>380EPS040</v>
      </c>
      <c r="AS212" s="131" t="s">
        <v>1125</v>
      </c>
      <c r="AT212" s="131">
        <v>380</v>
      </c>
      <c r="AU212" s="131" t="s">
        <v>292</v>
      </c>
      <c r="AV212" s="132">
        <v>15</v>
      </c>
    </row>
    <row r="213" spans="44:48" ht="15" customHeight="1">
      <c r="AR213" s="84" t="str">
        <f t="shared" si="117"/>
        <v>380ESSC02</v>
      </c>
      <c r="AS213" s="131" t="s">
        <v>1125</v>
      </c>
      <c r="AT213" s="131">
        <v>380</v>
      </c>
      <c r="AU213" s="131" t="s">
        <v>1107</v>
      </c>
      <c r="AV213" s="132">
        <v>1</v>
      </c>
    </row>
    <row r="214" spans="44:48" ht="15" customHeight="1">
      <c r="AR214" s="84" t="str">
        <f t="shared" si="117"/>
        <v>631EPS005</v>
      </c>
      <c r="AS214" s="131" t="s">
        <v>1125</v>
      </c>
      <c r="AT214" s="131">
        <v>631</v>
      </c>
      <c r="AU214" s="131" t="s">
        <v>329</v>
      </c>
      <c r="AV214" s="132">
        <v>12</v>
      </c>
    </row>
    <row r="215" spans="44:48" ht="15" customHeight="1">
      <c r="AR215" s="84" t="str">
        <f t="shared" si="117"/>
        <v>631EPS010</v>
      </c>
      <c r="AS215" s="131" t="s">
        <v>1125</v>
      </c>
      <c r="AT215" s="131">
        <v>631</v>
      </c>
      <c r="AU215" s="131" t="s">
        <v>326</v>
      </c>
      <c r="AV215" s="132">
        <v>425</v>
      </c>
    </row>
    <row r="216" spans="44:48" ht="15" customHeight="1">
      <c r="AR216" s="84" t="str">
        <f t="shared" si="117"/>
        <v>631EPS016</v>
      </c>
      <c r="AS216" s="131" t="s">
        <v>1125</v>
      </c>
      <c r="AT216" s="131">
        <v>631</v>
      </c>
      <c r="AU216" s="131" t="s">
        <v>786</v>
      </c>
      <c r="AV216" s="132">
        <v>51</v>
      </c>
    </row>
    <row r="217" spans="44:48" ht="15" customHeight="1">
      <c r="AR217" s="84" t="str">
        <f t="shared" si="117"/>
        <v>631EPS023</v>
      </c>
      <c r="AS217" s="131" t="s">
        <v>1125</v>
      </c>
      <c r="AT217" s="131">
        <v>631</v>
      </c>
      <c r="AU217" s="131" t="s">
        <v>1098</v>
      </c>
      <c r="AV217" s="132">
        <v>2</v>
      </c>
    </row>
    <row r="218" spans="44:48" ht="15" customHeight="1">
      <c r="AR218" s="84" t="str">
        <f t="shared" si="117"/>
        <v>631EPS040</v>
      </c>
      <c r="AS218" s="131" t="s">
        <v>1125</v>
      </c>
      <c r="AT218" s="131">
        <v>631</v>
      </c>
      <c r="AU218" s="131" t="s">
        <v>292</v>
      </c>
      <c r="AV218" s="132">
        <v>18</v>
      </c>
    </row>
    <row r="219" spans="44:48" ht="15" customHeight="1">
      <c r="AR219" s="84" t="str">
        <f t="shared" si="117"/>
        <v/>
      </c>
      <c r="AS219" s="145"/>
      <c r="AT219" s="145"/>
      <c r="AU219" s="145"/>
      <c r="AV219" s="146"/>
    </row>
    <row r="220" spans="44:48" ht="15" customHeight="1">
      <c r="AR220" s="84" t="str">
        <f t="shared" si="117"/>
        <v/>
      </c>
      <c r="AS220" s="145"/>
      <c r="AT220" s="145"/>
      <c r="AU220" s="145"/>
      <c r="AV220" s="146"/>
    </row>
    <row r="221" spans="44:48" ht="15" customHeight="1">
      <c r="AR221" s="84" t="str">
        <f t="shared" si="117"/>
        <v/>
      </c>
      <c r="AS221" s="145"/>
      <c r="AT221" s="145"/>
      <c r="AU221" s="145"/>
      <c r="AV221" s="146"/>
    </row>
    <row r="222" spans="44:48" ht="15" customHeight="1">
      <c r="AR222" s="84" t="str">
        <f t="shared" si="117"/>
        <v/>
      </c>
      <c r="AS222" s="145"/>
      <c r="AT222" s="145"/>
      <c r="AU222" s="145"/>
      <c r="AV222" s="146"/>
    </row>
    <row r="223" spans="44:48" ht="15" customHeight="1">
      <c r="AR223" s="84" t="str">
        <f t="shared" si="117"/>
        <v/>
      </c>
      <c r="AS223" s="147"/>
      <c r="AT223" s="147"/>
      <c r="AU223" s="147"/>
      <c r="AV223" s="148"/>
    </row>
    <row r="224" spans="44:48" ht="15" customHeight="1">
      <c r="AR224" s="84" t="str">
        <f t="shared" si="117"/>
        <v/>
      </c>
      <c r="AS224" s="147"/>
      <c r="AT224" s="147"/>
      <c r="AU224" s="147"/>
      <c r="AV224" s="148"/>
    </row>
    <row r="225" spans="44:48" ht="15" customHeight="1">
      <c r="AR225" s="84" t="str">
        <f t="shared" si="117"/>
        <v/>
      </c>
      <c r="AS225" s="147"/>
      <c r="AT225" s="147"/>
      <c r="AU225" s="147"/>
      <c r="AV225" s="148"/>
    </row>
    <row r="226" spans="44:48" ht="15" customHeight="1">
      <c r="AR226" s="84" t="str">
        <f t="shared" si="117"/>
        <v/>
      </c>
      <c r="AS226" s="147"/>
      <c r="AT226" s="147"/>
      <c r="AU226" s="147"/>
      <c r="AV226" s="148"/>
    </row>
    <row r="227" spans="44:48" ht="15" customHeight="1">
      <c r="AR227" s="84" t="str">
        <f t="shared" si="117"/>
        <v/>
      </c>
      <c r="AS227" s="147"/>
      <c r="AT227" s="147"/>
      <c r="AU227" s="147"/>
      <c r="AV227" s="148"/>
    </row>
    <row r="228" spans="44:48" ht="15" customHeight="1">
      <c r="AR228" s="84" t="str">
        <f t="shared" si="117"/>
        <v/>
      </c>
      <c r="AS228" s="147"/>
      <c r="AT228" s="147"/>
      <c r="AU228" s="147"/>
      <c r="AV228" s="148"/>
    </row>
    <row r="229" spans="44:48" ht="15" customHeight="1">
      <c r="AR229" s="84" t="str">
        <f t="shared" si="117"/>
        <v/>
      </c>
      <c r="AS229" s="147"/>
      <c r="AT229" s="147"/>
      <c r="AU229" s="147"/>
      <c r="AV229" s="148"/>
    </row>
    <row r="230" spans="44:48" ht="15" customHeight="1">
      <c r="AR230" s="84" t="str">
        <f t="shared" si="117"/>
        <v/>
      </c>
      <c r="AS230" s="147"/>
      <c r="AT230" s="147"/>
      <c r="AU230" s="147"/>
      <c r="AV230" s="148"/>
    </row>
    <row r="231" spans="44:48" ht="15" customHeight="1">
      <c r="AR231" s="84" t="str">
        <f t="shared" si="117"/>
        <v/>
      </c>
      <c r="AS231" s="147"/>
      <c r="AT231" s="147"/>
      <c r="AU231" s="147"/>
      <c r="AV231" s="148"/>
    </row>
    <row r="232" spans="44:48" ht="15" customHeight="1">
      <c r="AR232" s="84" t="str">
        <f t="shared" si="117"/>
        <v/>
      </c>
      <c r="AS232" s="147"/>
      <c r="AT232" s="147"/>
      <c r="AU232" s="147"/>
      <c r="AV232" s="148"/>
    </row>
    <row r="233" spans="44:48" ht="15" customHeight="1">
      <c r="AR233" s="84" t="str">
        <f t="shared" si="117"/>
        <v/>
      </c>
      <c r="AS233" s="147"/>
      <c r="AT233" s="147"/>
      <c r="AU233" s="147"/>
      <c r="AV233" s="148"/>
    </row>
    <row r="234" spans="44:48" ht="15" customHeight="1">
      <c r="AR234" s="84" t="str">
        <f t="shared" si="117"/>
        <v/>
      </c>
      <c r="AS234" s="147"/>
      <c r="AT234" s="147"/>
      <c r="AU234" s="147"/>
      <c r="AV234" s="148"/>
    </row>
    <row r="235" spans="44:48" ht="15" customHeight="1">
      <c r="AR235" s="84" t="str">
        <f t="shared" si="117"/>
        <v/>
      </c>
      <c r="AS235" s="147"/>
      <c r="AT235" s="147"/>
      <c r="AU235" s="147"/>
      <c r="AV235" s="148"/>
    </row>
    <row r="236" spans="44:48" ht="15" customHeight="1">
      <c r="AR236" s="84" t="str">
        <f t="shared" si="117"/>
        <v/>
      </c>
      <c r="AS236" s="147"/>
      <c r="AT236" s="147"/>
      <c r="AU236" s="147"/>
      <c r="AV236" s="148"/>
    </row>
    <row r="237" spans="44:48" ht="15" customHeight="1">
      <c r="AR237" s="84" t="str">
        <f t="shared" si="117"/>
        <v/>
      </c>
      <c r="AS237" s="147"/>
      <c r="AT237" s="147"/>
      <c r="AU237" s="147"/>
      <c r="AV237" s="148"/>
    </row>
    <row r="238" spans="44:48" ht="15" customHeight="1">
      <c r="AR238" s="84" t="str">
        <f t="shared" si="117"/>
        <v/>
      </c>
      <c r="AS238" s="147"/>
      <c r="AT238" s="147"/>
      <c r="AU238" s="147"/>
      <c r="AV238" s="148"/>
    </row>
    <row r="239" spans="44:48" ht="15" customHeight="1">
      <c r="AR239" s="84" t="str">
        <f t="shared" si="117"/>
        <v/>
      </c>
      <c r="AS239" s="147"/>
      <c r="AT239" s="147"/>
      <c r="AU239" s="147"/>
      <c r="AV239" s="148"/>
    </row>
    <row r="240" spans="44:48" ht="15" customHeight="1">
      <c r="AR240" s="84" t="str">
        <f t="shared" si="117"/>
        <v/>
      </c>
      <c r="AS240" s="147"/>
      <c r="AT240" s="147"/>
      <c r="AU240" s="147"/>
      <c r="AV240" s="148"/>
    </row>
    <row r="241" spans="44:48" ht="15" customHeight="1">
      <c r="AR241" s="84" t="str">
        <f t="shared" si="117"/>
        <v/>
      </c>
      <c r="AS241" s="147"/>
      <c r="AT241" s="147"/>
      <c r="AU241" s="147"/>
      <c r="AV241" s="148"/>
    </row>
    <row r="242" spans="44:48" ht="15" customHeight="1">
      <c r="AR242" s="84" t="str">
        <f t="shared" si="117"/>
        <v/>
      </c>
      <c r="AS242" s="147"/>
      <c r="AT242" s="147"/>
      <c r="AU242" s="147"/>
      <c r="AV242" s="148"/>
    </row>
    <row r="243" spans="44:48" ht="15" customHeight="1">
      <c r="AR243" s="84" t="str">
        <f t="shared" si="117"/>
        <v/>
      </c>
      <c r="AS243" s="147"/>
      <c r="AT243" s="147"/>
      <c r="AU243" s="147"/>
      <c r="AV243" s="148"/>
    </row>
    <row r="244" spans="44:48" ht="15" customHeight="1">
      <c r="AR244" s="84" t="str">
        <f t="shared" si="117"/>
        <v/>
      </c>
      <c r="AS244" s="147"/>
      <c r="AT244" s="147"/>
      <c r="AU244" s="147"/>
      <c r="AV244" s="148"/>
    </row>
    <row r="245" spans="44:48" ht="15" customHeight="1">
      <c r="AR245" s="84" t="str">
        <f t="shared" si="117"/>
        <v/>
      </c>
      <c r="AS245" s="147"/>
      <c r="AT245" s="147"/>
      <c r="AU245" s="147"/>
      <c r="AV245" s="148"/>
    </row>
    <row r="246" spans="44:48" ht="15" customHeight="1">
      <c r="AR246" s="84" t="str">
        <f t="shared" si="117"/>
        <v/>
      </c>
      <c r="AS246" s="147"/>
      <c r="AT246" s="147"/>
      <c r="AU246" s="147"/>
      <c r="AV246" s="148"/>
    </row>
    <row r="247" spans="44:48" ht="15" customHeight="1">
      <c r="AR247" s="84" t="str">
        <f t="shared" si="117"/>
        <v/>
      </c>
      <c r="AS247" s="147"/>
      <c r="AT247" s="147"/>
      <c r="AU247" s="147"/>
      <c r="AV247" s="148"/>
    </row>
    <row r="248" spans="44:48" ht="15" customHeight="1">
      <c r="AR248" s="84" t="str">
        <f t="shared" si="117"/>
        <v/>
      </c>
      <c r="AS248" s="147"/>
      <c r="AT248" s="147"/>
      <c r="AU248" s="147"/>
      <c r="AV248" s="148"/>
    </row>
    <row r="249" spans="44:48" ht="15" customHeight="1">
      <c r="AR249" s="84" t="str">
        <f t="shared" si="117"/>
        <v/>
      </c>
      <c r="AS249" s="147"/>
      <c r="AT249" s="147"/>
      <c r="AU249" s="147"/>
      <c r="AV249" s="148"/>
    </row>
    <row r="250" spans="44:48" ht="15" customHeight="1">
      <c r="AR250" s="84" t="str">
        <f t="shared" si="117"/>
        <v/>
      </c>
      <c r="AS250" s="147"/>
      <c r="AT250" s="147"/>
      <c r="AU250" s="147"/>
      <c r="AV250" s="148"/>
    </row>
    <row r="251" spans="44:48" ht="15" customHeight="1">
      <c r="AR251" s="84" t="str">
        <f t="shared" si="117"/>
        <v/>
      </c>
      <c r="AS251" s="147"/>
      <c r="AT251" s="147"/>
      <c r="AU251" s="147"/>
      <c r="AV251" s="148"/>
    </row>
    <row r="252" spans="44:48" ht="15" customHeight="1">
      <c r="AR252" s="84" t="str">
        <f t="shared" si="117"/>
        <v/>
      </c>
      <c r="AS252" s="147"/>
      <c r="AT252" s="147"/>
      <c r="AU252" s="147"/>
      <c r="AV252" s="148"/>
    </row>
    <row r="253" spans="44:48" ht="15" customHeight="1">
      <c r="AR253" s="84" t="str">
        <f t="shared" si="117"/>
        <v/>
      </c>
      <c r="AS253" s="147"/>
      <c r="AT253" s="147"/>
      <c r="AU253" s="147"/>
      <c r="AV253" s="148"/>
    </row>
    <row r="254" spans="44:48" ht="15" customHeight="1">
      <c r="AR254" s="84" t="str">
        <f t="shared" si="117"/>
        <v/>
      </c>
      <c r="AS254" s="147"/>
      <c r="AT254" s="147"/>
      <c r="AU254" s="147"/>
      <c r="AV254" s="148"/>
    </row>
    <row r="255" spans="44:48" ht="15" customHeight="1">
      <c r="AR255" s="84" t="str">
        <f t="shared" si="117"/>
        <v/>
      </c>
      <c r="AS255" s="147"/>
      <c r="AT255" s="147"/>
      <c r="AU255" s="147"/>
      <c r="AV255" s="148"/>
    </row>
    <row r="256" spans="44:48" ht="15" customHeight="1">
      <c r="AR256" s="84" t="str">
        <f t="shared" si="117"/>
        <v/>
      </c>
      <c r="AS256" s="147"/>
      <c r="AT256" s="147"/>
      <c r="AU256" s="147"/>
      <c r="AV256" s="148"/>
    </row>
    <row r="257" spans="44:48" ht="15" customHeight="1">
      <c r="AR257" s="84" t="str">
        <f t="shared" si="117"/>
        <v/>
      </c>
      <c r="AS257" s="147"/>
      <c r="AT257" s="147"/>
      <c r="AU257" s="147"/>
      <c r="AV257" s="148"/>
    </row>
    <row r="258" spans="44:48" ht="15" customHeight="1">
      <c r="AR258" s="84" t="str">
        <f t="shared" si="117"/>
        <v/>
      </c>
      <c r="AS258" s="147"/>
      <c r="AT258" s="147"/>
      <c r="AU258" s="147"/>
      <c r="AV258" s="148"/>
    </row>
    <row r="259" spans="44:48" ht="15" customHeight="1">
      <c r="AR259" s="84" t="str">
        <f t="shared" si="117"/>
        <v/>
      </c>
      <c r="AS259" s="147"/>
      <c r="AT259" s="147"/>
      <c r="AU259" s="147"/>
      <c r="AV259" s="148"/>
    </row>
    <row r="260" spans="44:48" ht="15" customHeight="1">
      <c r="AR260" s="84" t="str">
        <f t="shared" si="117"/>
        <v/>
      </c>
      <c r="AS260" s="147"/>
      <c r="AT260" s="147"/>
      <c r="AU260" s="147"/>
      <c r="AV260" s="148"/>
    </row>
    <row r="261" spans="44:48" ht="15" customHeight="1">
      <c r="AR261" s="84" t="str">
        <f t="shared" si="117"/>
        <v/>
      </c>
      <c r="AS261" s="147"/>
      <c r="AT261" s="147"/>
      <c r="AU261" s="147"/>
      <c r="AV261" s="148"/>
    </row>
    <row r="262" spans="44:48" ht="15" customHeight="1">
      <c r="AR262" s="84" t="str">
        <f t="shared" si="117"/>
        <v/>
      </c>
      <c r="AS262" s="147"/>
      <c r="AT262" s="147"/>
      <c r="AU262" s="147"/>
      <c r="AV262" s="148"/>
    </row>
    <row r="263" spans="44:48" ht="15" customHeight="1">
      <c r="AR263" s="84" t="str">
        <f t="shared" si="117"/>
        <v/>
      </c>
      <c r="AS263" s="147"/>
      <c r="AT263" s="147"/>
      <c r="AU263" s="147"/>
      <c r="AV263" s="148"/>
    </row>
    <row r="264" spans="44:48" ht="15" customHeight="1">
      <c r="AR264" s="84" t="str">
        <f t="shared" si="117"/>
        <v/>
      </c>
      <c r="AS264" s="147"/>
      <c r="AT264" s="147"/>
      <c r="AU264" s="147"/>
      <c r="AV264" s="148"/>
    </row>
    <row r="265" spans="44:48" ht="15" customHeight="1">
      <c r="AR265" s="84" t="str">
        <f t="shared" ref="AR265:AR328" si="118">CONCATENATE(AT265,AU265)</f>
        <v/>
      </c>
      <c r="AS265" s="147"/>
      <c r="AT265" s="147"/>
      <c r="AU265" s="147"/>
      <c r="AV265" s="148"/>
    </row>
    <row r="266" spans="44:48" ht="15" customHeight="1">
      <c r="AR266" s="84" t="str">
        <f t="shared" si="118"/>
        <v/>
      </c>
      <c r="AS266" s="147"/>
      <c r="AT266" s="147"/>
      <c r="AU266" s="147"/>
      <c r="AV266" s="148"/>
    </row>
    <row r="267" spans="44:48" ht="15" customHeight="1">
      <c r="AR267" s="84" t="str">
        <f t="shared" si="118"/>
        <v/>
      </c>
      <c r="AS267" s="147"/>
      <c r="AT267" s="147"/>
      <c r="AU267" s="147"/>
      <c r="AV267" s="148"/>
    </row>
    <row r="268" spans="44:48" ht="15" customHeight="1">
      <c r="AR268" s="84" t="str">
        <f t="shared" si="118"/>
        <v/>
      </c>
      <c r="AS268" s="147"/>
      <c r="AT268" s="147"/>
      <c r="AU268" s="147"/>
      <c r="AV268" s="148"/>
    </row>
    <row r="269" spans="44:48" ht="15" customHeight="1">
      <c r="AR269" s="84" t="str">
        <f t="shared" si="118"/>
        <v/>
      </c>
      <c r="AS269" s="147"/>
      <c r="AT269" s="147"/>
      <c r="AU269" s="147"/>
      <c r="AV269" s="148"/>
    </row>
    <row r="270" spans="44:48" ht="15" customHeight="1">
      <c r="AR270" s="84" t="str">
        <f t="shared" si="118"/>
        <v/>
      </c>
      <c r="AS270" s="147"/>
      <c r="AT270" s="147"/>
      <c r="AU270" s="147"/>
      <c r="AV270" s="148"/>
    </row>
    <row r="271" spans="44:48" ht="15" customHeight="1">
      <c r="AR271" s="84" t="str">
        <f t="shared" si="118"/>
        <v/>
      </c>
      <c r="AS271" s="147"/>
      <c r="AT271" s="147"/>
      <c r="AU271" s="147"/>
      <c r="AV271" s="148"/>
    </row>
    <row r="272" spans="44:48" ht="15" customHeight="1">
      <c r="AR272" s="84" t="str">
        <f t="shared" si="118"/>
        <v/>
      </c>
      <c r="AS272" s="147"/>
      <c r="AT272" s="147"/>
      <c r="AU272" s="147"/>
      <c r="AV272" s="148"/>
    </row>
    <row r="273" spans="44:48" ht="15" customHeight="1">
      <c r="AR273" s="84" t="str">
        <f t="shared" si="118"/>
        <v/>
      </c>
      <c r="AS273" s="147"/>
      <c r="AT273" s="147"/>
      <c r="AU273" s="147"/>
      <c r="AV273" s="148"/>
    </row>
    <row r="274" spans="44:48" ht="15" customHeight="1">
      <c r="AR274" s="84" t="str">
        <f t="shared" si="118"/>
        <v/>
      </c>
      <c r="AS274" s="147"/>
      <c r="AT274" s="147"/>
      <c r="AU274" s="147"/>
      <c r="AV274" s="148"/>
    </row>
    <row r="275" spans="44:48" ht="15" customHeight="1">
      <c r="AR275" s="84" t="str">
        <f t="shared" si="118"/>
        <v/>
      </c>
      <c r="AS275" s="147"/>
      <c r="AT275" s="147"/>
      <c r="AU275" s="147"/>
      <c r="AV275" s="148"/>
    </row>
    <row r="276" spans="44:48" ht="15" customHeight="1">
      <c r="AR276" s="84" t="str">
        <f t="shared" si="118"/>
        <v/>
      </c>
      <c r="AS276" s="147"/>
      <c r="AT276" s="147"/>
      <c r="AU276" s="147"/>
      <c r="AV276" s="148"/>
    </row>
    <row r="277" spans="44:48" ht="15" customHeight="1">
      <c r="AR277" s="84" t="str">
        <f t="shared" si="118"/>
        <v/>
      </c>
      <c r="AS277" s="147"/>
      <c r="AT277" s="147"/>
      <c r="AU277" s="147"/>
      <c r="AV277" s="148"/>
    </row>
    <row r="278" spans="44:48" ht="15" customHeight="1">
      <c r="AR278" s="84" t="str">
        <f t="shared" si="118"/>
        <v/>
      </c>
      <c r="AS278" s="147"/>
      <c r="AT278" s="147"/>
      <c r="AU278" s="147"/>
      <c r="AV278" s="148"/>
    </row>
    <row r="279" spans="44:48" ht="15" customHeight="1">
      <c r="AR279" s="84" t="str">
        <f t="shared" si="118"/>
        <v/>
      </c>
      <c r="AS279" s="147"/>
      <c r="AT279" s="147"/>
      <c r="AU279" s="147"/>
      <c r="AV279" s="148"/>
    </row>
    <row r="280" spans="44:48" ht="15" customHeight="1">
      <c r="AR280" s="84" t="str">
        <f t="shared" si="118"/>
        <v/>
      </c>
      <c r="AS280" s="147"/>
      <c r="AT280" s="147"/>
      <c r="AU280" s="147"/>
      <c r="AV280" s="148"/>
    </row>
    <row r="281" spans="44:48" ht="15" customHeight="1">
      <c r="AR281" s="84" t="str">
        <f t="shared" si="118"/>
        <v/>
      </c>
      <c r="AS281" s="147"/>
      <c r="AT281" s="147"/>
      <c r="AU281" s="147"/>
      <c r="AV281" s="148"/>
    </row>
    <row r="282" spans="44:48" ht="15" customHeight="1">
      <c r="AR282" s="84" t="str">
        <f t="shared" si="118"/>
        <v/>
      </c>
      <c r="AS282" s="147"/>
      <c r="AT282" s="147"/>
      <c r="AU282" s="147"/>
      <c r="AV282" s="148"/>
    </row>
    <row r="283" spans="44:48" ht="15" customHeight="1">
      <c r="AR283" s="84" t="str">
        <f t="shared" si="118"/>
        <v/>
      </c>
      <c r="AS283" s="147"/>
      <c r="AT283" s="147"/>
      <c r="AU283" s="147"/>
      <c r="AV283" s="148"/>
    </row>
    <row r="284" spans="44:48" ht="15" customHeight="1">
      <c r="AR284" s="84" t="str">
        <f t="shared" si="118"/>
        <v/>
      </c>
      <c r="AS284" s="147"/>
      <c r="AT284" s="147"/>
      <c r="AU284" s="147"/>
      <c r="AV284" s="148"/>
    </row>
    <row r="285" spans="44:48" ht="15" customHeight="1">
      <c r="AR285" s="84" t="str">
        <f t="shared" si="118"/>
        <v/>
      </c>
      <c r="AS285" s="147"/>
      <c r="AT285" s="147"/>
      <c r="AU285" s="147"/>
      <c r="AV285" s="148"/>
    </row>
    <row r="286" spans="44:48" ht="15" customHeight="1">
      <c r="AR286" s="84" t="str">
        <f t="shared" si="118"/>
        <v/>
      </c>
      <c r="AS286" s="147"/>
      <c r="AT286" s="147"/>
      <c r="AU286" s="147"/>
      <c r="AV286" s="148"/>
    </row>
    <row r="287" spans="44:48" ht="15" customHeight="1">
      <c r="AR287" s="84" t="str">
        <f t="shared" si="118"/>
        <v/>
      </c>
      <c r="AS287" s="147"/>
      <c r="AT287" s="147"/>
      <c r="AU287" s="147"/>
      <c r="AV287" s="148"/>
    </row>
    <row r="288" spans="44:48" ht="15" customHeight="1">
      <c r="AR288" s="84" t="str">
        <f t="shared" si="118"/>
        <v/>
      </c>
      <c r="AS288" s="147"/>
      <c r="AT288" s="147"/>
      <c r="AU288" s="147"/>
      <c r="AV288" s="148"/>
    </row>
    <row r="289" spans="44:48" ht="15" customHeight="1">
      <c r="AR289" s="84" t="str">
        <f t="shared" si="118"/>
        <v/>
      </c>
      <c r="AS289" s="147"/>
      <c r="AT289" s="147"/>
      <c r="AU289" s="147"/>
      <c r="AV289" s="148"/>
    </row>
    <row r="290" spans="44:48" ht="15" customHeight="1">
      <c r="AR290" s="84" t="str">
        <f t="shared" si="118"/>
        <v/>
      </c>
      <c r="AS290" s="147"/>
      <c r="AT290" s="147"/>
      <c r="AU290" s="147"/>
      <c r="AV290" s="148"/>
    </row>
    <row r="291" spans="44:48" ht="15" customHeight="1">
      <c r="AR291" s="84" t="str">
        <f t="shared" si="118"/>
        <v/>
      </c>
      <c r="AS291" s="147"/>
      <c r="AT291" s="147"/>
      <c r="AU291" s="147"/>
      <c r="AV291" s="148"/>
    </row>
    <row r="292" spans="44:48" ht="15" customHeight="1">
      <c r="AR292" s="84" t="str">
        <f t="shared" si="118"/>
        <v/>
      </c>
      <c r="AS292" s="147"/>
      <c r="AT292" s="147"/>
      <c r="AU292" s="147"/>
      <c r="AV292" s="148"/>
    </row>
    <row r="293" spans="44:48" ht="15" customHeight="1">
      <c r="AR293" s="84" t="str">
        <f t="shared" si="118"/>
        <v/>
      </c>
      <c r="AS293" s="147"/>
      <c r="AT293" s="147"/>
      <c r="AU293" s="147"/>
      <c r="AV293" s="148"/>
    </row>
    <row r="294" spans="44:48" ht="15" customHeight="1">
      <c r="AR294" s="84" t="str">
        <f t="shared" si="118"/>
        <v/>
      </c>
      <c r="AS294" s="147"/>
      <c r="AT294" s="147"/>
      <c r="AU294" s="147"/>
      <c r="AV294" s="148"/>
    </row>
    <row r="295" spans="44:48" ht="15" customHeight="1">
      <c r="AR295" s="84" t="str">
        <f t="shared" si="118"/>
        <v/>
      </c>
      <c r="AS295" s="147"/>
      <c r="AT295" s="147"/>
      <c r="AU295" s="147"/>
      <c r="AV295" s="148"/>
    </row>
    <row r="296" spans="44:48" ht="15" customHeight="1">
      <c r="AR296" s="84" t="str">
        <f t="shared" si="118"/>
        <v/>
      </c>
      <c r="AS296" s="147"/>
      <c r="AT296" s="147"/>
      <c r="AU296" s="147"/>
      <c r="AV296" s="148"/>
    </row>
    <row r="297" spans="44:48" ht="15" customHeight="1">
      <c r="AR297" s="84" t="str">
        <f t="shared" si="118"/>
        <v/>
      </c>
      <c r="AS297" s="147"/>
      <c r="AT297" s="147"/>
      <c r="AU297" s="147"/>
      <c r="AV297" s="148"/>
    </row>
    <row r="298" spans="44:48" ht="15" customHeight="1">
      <c r="AR298" s="84" t="str">
        <f t="shared" si="118"/>
        <v/>
      </c>
      <c r="AS298" s="147"/>
      <c r="AT298" s="147"/>
      <c r="AU298" s="147"/>
      <c r="AV298" s="148"/>
    </row>
    <row r="299" spans="44:48" ht="15" customHeight="1">
      <c r="AR299" s="84" t="str">
        <f t="shared" si="118"/>
        <v/>
      </c>
      <c r="AS299" s="147"/>
      <c r="AT299" s="147"/>
      <c r="AU299" s="147"/>
      <c r="AV299" s="148"/>
    </row>
    <row r="300" spans="44:48" ht="15" customHeight="1">
      <c r="AR300" s="84" t="str">
        <f t="shared" si="118"/>
        <v/>
      </c>
      <c r="AS300" s="147"/>
      <c r="AT300" s="147"/>
      <c r="AU300" s="147"/>
      <c r="AV300" s="148"/>
    </row>
    <row r="301" spans="44:48" ht="15" customHeight="1">
      <c r="AR301" s="84" t="str">
        <f t="shared" si="118"/>
        <v/>
      </c>
      <c r="AS301" s="147"/>
      <c r="AT301" s="147"/>
      <c r="AU301" s="147"/>
      <c r="AV301" s="148"/>
    </row>
    <row r="302" spans="44:48" ht="15" customHeight="1">
      <c r="AR302" s="84" t="str">
        <f t="shared" si="118"/>
        <v/>
      </c>
      <c r="AS302" s="147"/>
      <c r="AT302" s="147"/>
      <c r="AU302" s="147"/>
      <c r="AV302" s="148"/>
    </row>
    <row r="303" spans="44:48" ht="15" customHeight="1">
      <c r="AR303" s="84" t="str">
        <f t="shared" si="118"/>
        <v/>
      </c>
      <c r="AS303" s="147"/>
      <c r="AT303" s="147"/>
      <c r="AU303" s="147"/>
      <c r="AV303" s="148"/>
    </row>
    <row r="304" spans="44:48" ht="15" customHeight="1">
      <c r="AR304" s="84" t="str">
        <f t="shared" si="118"/>
        <v/>
      </c>
      <c r="AS304" s="147"/>
      <c r="AT304" s="147"/>
      <c r="AU304" s="147"/>
      <c r="AV304" s="148"/>
    </row>
    <row r="305" spans="44:48" ht="15" customHeight="1">
      <c r="AR305" s="84" t="str">
        <f t="shared" si="118"/>
        <v/>
      </c>
      <c r="AS305" s="147"/>
      <c r="AT305" s="147"/>
      <c r="AU305" s="147"/>
      <c r="AV305" s="148"/>
    </row>
    <row r="306" spans="44:48" ht="15" customHeight="1">
      <c r="AR306" s="84" t="str">
        <f t="shared" si="118"/>
        <v/>
      </c>
      <c r="AS306" s="147"/>
      <c r="AT306" s="147"/>
      <c r="AU306" s="147"/>
      <c r="AV306" s="148"/>
    </row>
    <row r="307" spans="44:48" ht="15" customHeight="1">
      <c r="AR307" s="84" t="str">
        <f t="shared" si="118"/>
        <v/>
      </c>
      <c r="AS307" s="147"/>
      <c r="AT307" s="147"/>
      <c r="AU307" s="147"/>
      <c r="AV307" s="148"/>
    </row>
    <row r="308" spans="44:48" ht="15" customHeight="1">
      <c r="AR308" s="84" t="str">
        <f t="shared" si="118"/>
        <v/>
      </c>
      <c r="AS308" s="147"/>
      <c r="AT308" s="147"/>
      <c r="AU308" s="147"/>
      <c r="AV308" s="148"/>
    </row>
    <row r="309" spans="44:48" ht="15" customHeight="1">
      <c r="AR309" s="84" t="str">
        <f t="shared" si="118"/>
        <v/>
      </c>
      <c r="AS309" s="147"/>
      <c r="AT309" s="147"/>
      <c r="AU309" s="147"/>
      <c r="AV309" s="148"/>
    </row>
    <row r="310" spans="44:48" ht="15" customHeight="1">
      <c r="AR310" s="84" t="str">
        <f t="shared" si="118"/>
        <v/>
      </c>
      <c r="AS310" s="147"/>
      <c r="AT310" s="147"/>
      <c r="AU310" s="147"/>
      <c r="AV310" s="148"/>
    </row>
    <row r="311" spans="44:48" ht="15" customHeight="1">
      <c r="AR311" s="84" t="str">
        <f t="shared" si="118"/>
        <v/>
      </c>
      <c r="AS311" s="147"/>
      <c r="AT311" s="147"/>
      <c r="AU311" s="147"/>
      <c r="AV311" s="148"/>
    </row>
    <row r="312" spans="44:48" ht="15" customHeight="1">
      <c r="AR312" s="84" t="str">
        <f t="shared" si="118"/>
        <v/>
      </c>
      <c r="AS312" s="147"/>
      <c r="AT312" s="147"/>
      <c r="AU312" s="147"/>
      <c r="AV312" s="148"/>
    </row>
    <row r="313" spans="44:48" ht="15" customHeight="1">
      <c r="AR313" s="84" t="str">
        <f t="shared" si="118"/>
        <v/>
      </c>
      <c r="AS313" s="147"/>
      <c r="AT313" s="147"/>
      <c r="AU313" s="147"/>
      <c r="AV313" s="148"/>
    </row>
    <row r="314" spans="44:48" ht="15" customHeight="1">
      <c r="AR314" s="84" t="str">
        <f t="shared" si="118"/>
        <v/>
      </c>
      <c r="AS314" s="147"/>
      <c r="AT314" s="147"/>
      <c r="AU314" s="147"/>
      <c r="AV314" s="148"/>
    </row>
    <row r="315" spans="44:48" ht="15" customHeight="1">
      <c r="AR315" s="84" t="str">
        <f t="shared" si="118"/>
        <v/>
      </c>
      <c r="AS315" s="147"/>
      <c r="AT315" s="147"/>
      <c r="AU315" s="147"/>
      <c r="AV315" s="148"/>
    </row>
    <row r="316" spans="44:48" ht="15" customHeight="1">
      <c r="AR316" s="84" t="str">
        <f t="shared" si="118"/>
        <v/>
      </c>
      <c r="AS316" s="147"/>
      <c r="AT316" s="147"/>
      <c r="AU316" s="147"/>
      <c r="AV316" s="148"/>
    </row>
    <row r="317" spans="44:48" ht="15" customHeight="1">
      <c r="AR317" s="84" t="str">
        <f t="shared" si="118"/>
        <v/>
      </c>
      <c r="AS317" s="147"/>
      <c r="AT317" s="147"/>
      <c r="AU317" s="147"/>
      <c r="AV317" s="148"/>
    </row>
    <row r="318" spans="44:48" ht="15" customHeight="1">
      <c r="AR318" s="84" t="str">
        <f t="shared" si="118"/>
        <v/>
      </c>
      <c r="AS318" s="147"/>
      <c r="AT318" s="147"/>
      <c r="AU318" s="147"/>
      <c r="AV318" s="148"/>
    </row>
    <row r="319" spans="44:48" ht="15" customHeight="1">
      <c r="AR319" s="84" t="str">
        <f t="shared" si="118"/>
        <v/>
      </c>
      <c r="AS319" s="147"/>
      <c r="AT319" s="147"/>
      <c r="AU319" s="147"/>
      <c r="AV319" s="148"/>
    </row>
    <row r="320" spans="44:48" ht="15" customHeight="1">
      <c r="AR320" s="84" t="str">
        <f t="shared" si="118"/>
        <v/>
      </c>
      <c r="AS320" s="147"/>
      <c r="AT320" s="147"/>
      <c r="AU320" s="147"/>
      <c r="AV320" s="148"/>
    </row>
    <row r="321" spans="44:48" ht="15" customHeight="1">
      <c r="AR321" s="84" t="str">
        <f t="shared" si="118"/>
        <v/>
      </c>
      <c r="AS321" s="147"/>
      <c r="AT321" s="147"/>
      <c r="AU321" s="147"/>
      <c r="AV321" s="148"/>
    </row>
    <row r="322" spans="44:48" ht="15" customHeight="1">
      <c r="AR322" s="84" t="str">
        <f t="shared" si="118"/>
        <v/>
      </c>
      <c r="AS322" s="147"/>
      <c r="AT322" s="147"/>
      <c r="AU322" s="147"/>
      <c r="AV322" s="148"/>
    </row>
    <row r="323" spans="44:48" ht="15" customHeight="1">
      <c r="AR323" s="84" t="str">
        <f t="shared" si="118"/>
        <v/>
      </c>
      <c r="AS323" s="147"/>
      <c r="AT323" s="147"/>
      <c r="AU323" s="147"/>
      <c r="AV323" s="148"/>
    </row>
    <row r="324" spans="44:48" ht="15" customHeight="1">
      <c r="AR324" s="84" t="str">
        <f t="shared" si="118"/>
        <v/>
      </c>
      <c r="AS324" s="147"/>
      <c r="AT324" s="147"/>
      <c r="AU324" s="147"/>
      <c r="AV324" s="148"/>
    </row>
    <row r="325" spans="44:48" ht="15" customHeight="1">
      <c r="AR325" s="84" t="str">
        <f t="shared" si="118"/>
        <v/>
      </c>
      <c r="AS325" s="147"/>
      <c r="AT325" s="147"/>
      <c r="AU325" s="147"/>
      <c r="AV325" s="148"/>
    </row>
    <row r="326" spans="44:48" ht="15" customHeight="1">
      <c r="AR326" s="84" t="str">
        <f t="shared" si="118"/>
        <v/>
      </c>
      <c r="AS326" s="147"/>
      <c r="AT326" s="147"/>
      <c r="AU326" s="147"/>
      <c r="AV326" s="148"/>
    </row>
    <row r="327" spans="44:48" ht="15" customHeight="1">
      <c r="AR327" s="84" t="str">
        <f t="shared" si="118"/>
        <v/>
      </c>
      <c r="AS327" s="147"/>
      <c r="AT327" s="147"/>
      <c r="AU327" s="147"/>
      <c r="AV327" s="148"/>
    </row>
    <row r="328" spans="44:48" ht="15" customHeight="1">
      <c r="AR328" s="84" t="str">
        <f t="shared" si="118"/>
        <v/>
      </c>
      <c r="AS328" s="147"/>
      <c r="AT328" s="147"/>
      <c r="AU328" s="147"/>
      <c r="AV328" s="148"/>
    </row>
    <row r="329" spans="44:48" ht="15" customHeight="1">
      <c r="AR329" s="84" t="str">
        <f t="shared" ref="AR329:AR392" si="119">CONCATENATE(AT329,AU329)</f>
        <v/>
      </c>
      <c r="AS329" s="147"/>
      <c r="AT329" s="147"/>
      <c r="AU329" s="147"/>
      <c r="AV329" s="148"/>
    </row>
    <row r="330" spans="44:48" ht="15" customHeight="1">
      <c r="AR330" s="84" t="str">
        <f t="shared" si="119"/>
        <v/>
      </c>
      <c r="AS330" s="147"/>
      <c r="AT330" s="147"/>
      <c r="AU330" s="147"/>
      <c r="AV330" s="148"/>
    </row>
    <row r="331" spans="44:48" ht="15" customHeight="1">
      <c r="AR331" s="84" t="str">
        <f t="shared" si="119"/>
        <v/>
      </c>
      <c r="AS331" s="147"/>
      <c r="AT331" s="147"/>
      <c r="AU331" s="147"/>
      <c r="AV331" s="148"/>
    </row>
    <row r="332" spans="44:48" ht="15" customHeight="1">
      <c r="AR332" s="84" t="str">
        <f t="shared" si="119"/>
        <v/>
      </c>
      <c r="AS332" s="147"/>
      <c r="AT332" s="147"/>
      <c r="AU332" s="147"/>
      <c r="AV332" s="148"/>
    </row>
    <row r="333" spans="44:48" ht="15" customHeight="1">
      <c r="AR333" s="84" t="str">
        <f t="shared" si="119"/>
        <v/>
      </c>
      <c r="AS333" s="147"/>
      <c r="AT333" s="147"/>
      <c r="AU333" s="147"/>
      <c r="AV333" s="148"/>
    </row>
    <row r="334" spans="44:48" ht="15" customHeight="1">
      <c r="AR334" s="84" t="str">
        <f t="shared" si="119"/>
        <v/>
      </c>
      <c r="AS334" s="147"/>
      <c r="AT334" s="147"/>
      <c r="AU334" s="147"/>
      <c r="AV334" s="148"/>
    </row>
    <row r="335" spans="44:48" ht="15" customHeight="1">
      <c r="AR335" s="84" t="str">
        <f t="shared" si="119"/>
        <v/>
      </c>
      <c r="AS335" s="147"/>
      <c r="AT335" s="147"/>
      <c r="AU335" s="147"/>
      <c r="AV335" s="148"/>
    </row>
    <row r="336" spans="44:48" ht="15" customHeight="1">
      <c r="AR336" s="84" t="str">
        <f t="shared" si="119"/>
        <v/>
      </c>
      <c r="AS336" s="147"/>
      <c r="AT336" s="147"/>
      <c r="AU336" s="147"/>
      <c r="AV336" s="148"/>
    </row>
    <row r="337" spans="44:48" ht="15" customHeight="1">
      <c r="AR337" s="84" t="str">
        <f t="shared" si="119"/>
        <v/>
      </c>
      <c r="AS337" s="147"/>
      <c r="AT337" s="147"/>
      <c r="AU337" s="147"/>
      <c r="AV337" s="148"/>
    </row>
    <row r="338" spans="44:48" ht="15" customHeight="1">
      <c r="AR338" s="84" t="str">
        <f t="shared" si="119"/>
        <v/>
      </c>
      <c r="AS338" s="147"/>
      <c r="AT338" s="147"/>
      <c r="AU338" s="147"/>
      <c r="AV338" s="148"/>
    </row>
    <row r="339" spans="44:48" ht="15" customHeight="1">
      <c r="AR339" s="84" t="str">
        <f t="shared" si="119"/>
        <v/>
      </c>
      <c r="AS339" s="147"/>
      <c r="AT339" s="147"/>
      <c r="AU339" s="147"/>
      <c r="AV339" s="148"/>
    </row>
    <row r="340" spans="44:48" ht="15" customHeight="1">
      <c r="AR340" s="84" t="str">
        <f t="shared" si="119"/>
        <v/>
      </c>
      <c r="AS340" s="147"/>
      <c r="AT340" s="147"/>
      <c r="AU340" s="147"/>
      <c r="AV340" s="148"/>
    </row>
    <row r="341" spans="44:48" ht="15" customHeight="1">
      <c r="AR341" s="84" t="str">
        <f t="shared" si="119"/>
        <v/>
      </c>
      <c r="AS341" s="147"/>
      <c r="AT341" s="147"/>
      <c r="AU341" s="147"/>
      <c r="AV341" s="148"/>
    </row>
    <row r="342" spans="44:48" ht="15" customHeight="1">
      <c r="AR342" s="84" t="str">
        <f t="shared" si="119"/>
        <v/>
      </c>
      <c r="AS342" s="147"/>
      <c r="AT342" s="147"/>
      <c r="AU342" s="147"/>
      <c r="AV342" s="148"/>
    </row>
    <row r="343" spans="44:48" ht="15" customHeight="1">
      <c r="AR343" s="84" t="str">
        <f t="shared" si="119"/>
        <v/>
      </c>
      <c r="AS343" s="147"/>
      <c r="AT343" s="147"/>
      <c r="AU343" s="147"/>
      <c r="AV343" s="148"/>
    </row>
    <row r="344" spans="44:48" ht="15" customHeight="1">
      <c r="AR344" s="84" t="str">
        <f t="shared" si="119"/>
        <v/>
      </c>
      <c r="AS344" s="147"/>
      <c r="AT344" s="147"/>
      <c r="AU344" s="147"/>
      <c r="AV344" s="148"/>
    </row>
    <row r="345" spans="44:48" ht="15" customHeight="1">
      <c r="AR345" s="84" t="str">
        <f t="shared" si="119"/>
        <v/>
      </c>
      <c r="AS345" s="147"/>
      <c r="AT345" s="147"/>
      <c r="AU345" s="147"/>
      <c r="AV345" s="148"/>
    </row>
    <row r="346" spans="44:48" ht="15" customHeight="1">
      <c r="AR346" s="84" t="str">
        <f t="shared" si="119"/>
        <v/>
      </c>
      <c r="AS346" s="147"/>
      <c r="AT346" s="147"/>
      <c r="AU346" s="147"/>
      <c r="AV346" s="148"/>
    </row>
    <row r="347" spans="44:48" ht="15" customHeight="1">
      <c r="AR347" s="84" t="str">
        <f t="shared" si="119"/>
        <v/>
      </c>
      <c r="AS347" s="147"/>
      <c r="AT347" s="147"/>
      <c r="AU347" s="147"/>
      <c r="AV347" s="148"/>
    </row>
    <row r="348" spans="44:48" ht="15" customHeight="1">
      <c r="AR348" s="84" t="str">
        <f t="shared" si="119"/>
        <v/>
      </c>
      <c r="AS348" s="147"/>
      <c r="AT348" s="147"/>
      <c r="AU348" s="147"/>
      <c r="AV348" s="148"/>
    </row>
    <row r="349" spans="44:48" ht="15" customHeight="1">
      <c r="AR349" s="84" t="str">
        <f t="shared" si="119"/>
        <v/>
      </c>
      <c r="AS349" s="147"/>
      <c r="AT349" s="147"/>
      <c r="AU349" s="147"/>
      <c r="AV349" s="148"/>
    </row>
    <row r="350" spans="44:48" ht="15" customHeight="1">
      <c r="AR350" s="84" t="str">
        <f t="shared" si="119"/>
        <v/>
      </c>
      <c r="AS350" s="147"/>
      <c r="AT350" s="147"/>
      <c r="AU350" s="147"/>
      <c r="AV350" s="148"/>
    </row>
    <row r="351" spans="44:48" ht="15" customHeight="1">
      <c r="AR351" s="84" t="str">
        <f t="shared" si="119"/>
        <v/>
      </c>
      <c r="AS351" s="147"/>
      <c r="AT351" s="147"/>
      <c r="AU351" s="147"/>
      <c r="AV351" s="148"/>
    </row>
    <row r="352" spans="44:48" ht="15" customHeight="1">
      <c r="AR352" s="84" t="str">
        <f t="shared" si="119"/>
        <v/>
      </c>
      <c r="AS352" s="147"/>
      <c r="AT352" s="147"/>
      <c r="AU352" s="147"/>
      <c r="AV352" s="148"/>
    </row>
    <row r="353" spans="44:48" ht="15" customHeight="1">
      <c r="AR353" s="84" t="str">
        <f t="shared" si="119"/>
        <v/>
      </c>
      <c r="AS353" s="147"/>
      <c r="AT353" s="147"/>
      <c r="AU353" s="147"/>
      <c r="AV353" s="148"/>
    </row>
    <row r="354" spans="44:48" ht="15" customHeight="1">
      <c r="AR354" s="84" t="str">
        <f t="shared" si="119"/>
        <v/>
      </c>
      <c r="AS354" s="147"/>
      <c r="AT354" s="147"/>
      <c r="AU354" s="147"/>
      <c r="AV354" s="148"/>
    </row>
    <row r="355" spans="44:48" ht="15" customHeight="1">
      <c r="AR355" s="84" t="str">
        <f t="shared" si="119"/>
        <v/>
      </c>
      <c r="AS355" s="147"/>
      <c r="AT355" s="147"/>
      <c r="AU355" s="147"/>
      <c r="AV355" s="148"/>
    </row>
    <row r="356" spans="44:48" ht="15" customHeight="1">
      <c r="AR356" s="84" t="str">
        <f t="shared" si="119"/>
        <v/>
      </c>
      <c r="AS356" s="147"/>
      <c r="AT356" s="147"/>
      <c r="AU356" s="147"/>
      <c r="AV356" s="148"/>
    </row>
    <row r="357" spans="44:48" ht="15" customHeight="1">
      <c r="AR357" s="84" t="str">
        <f t="shared" si="119"/>
        <v/>
      </c>
      <c r="AS357" s="147"/>
      <c r="AT357" s="147"/>
      <c r="AU357" s="147"/>
      <c r="AV357" s="148"/>
    </row>
    <row r="358" spans="44:48" ht="15" customHeight="1">
      <c r="AR358" s="84" t="str">
        <f t="shared" si="119"/>
        <v/>
      </c>
      <c r="AS358" s="147"/>
      <c r="AT358" s="147"/>
      <c r="AU358" s="147"/>
      <c r="AV358" s="148"/>
    </row>
    <row r="359" spans="44:48" ht="15" customHeight="1">
      <c r="AR359" s="84" t="str">
        <f t="shared" si="119"/>
        <v/>
      </c>
      <c r="AS359" s="147"/>
      <c r="AT359" s="147"/>
      <c r="AU359" s="147"/>
      <c r="AV359" s="148"/>
    </row>
    <row r="360" spans="44:48" ht="15" customHeight="1">
      <c r="AR360" s="84" t="str">
        <f t="shared" si="119"/>
        <v/>
      </c>
      <c r="AS360" s="147"/>
      <c r="AT360" s="147"/>
      <c r="AU360" s="147"/>
      <c r="AV360" s="148"/>
    </row>
    <row r="361" spans="44:48" ht="15" customHeight="1">
      <c r="AR361" s="84" t="str">
        <f t="shared" si="119"/>
        <v/>
      </c>
      <c r="AS361" s="147"/>
      <c r="AT361" s="147"/>
      <c r="AU361" s="147"/>
      <c r="AV361" s="148"/>
    </row>
    <row r="362" spans="44:48" ht="15" customHeight="1">
      <c r="AR362" s="84" t="str">
        <f t="shared" si="119"/>
        <v/>
      </c>
      <c r="AS362" s="147"/>
      <c r="AT362" s="147"/>
      <c r="AU362" s="147"/>
      <c r="AV362" s="148"/>
    </row>
    <row r="363" spans="44:48" ht="15" customHeight="1">
      <c r="AR363" s="84" t="str">
        <f t="shared" si="119"/>
        <v/>
      </c>
      <c r="AS363" s="147"/>
      <c r="AT363" s="147"/>
      <c r="AU363" s="147"/>
      <c r="AV363" s="148"/>
    </row>
    <row r="364" spans="44:48" ht="15" customHeight="1">
      <c r="AR364" s="84" t="str">
        <f t="shared" si="119"/>
        <v/>
      </c>
      <c r="AS364" s="147"/>
      <c r="AT364" s="147"/>
      <c r="AU364" s="147"/>
      <c r="AV364" s="148"/>
    </row>
    <row r="365" spans="44:48" ht="15" customHeight="1">
      <c r="AR365" s="84" t="str">
        <f t="shared" si="119"/>
        <v/>
      </c>
      <c r="AS365" s="147"/>
      <c r="AT365" s="147"/>
      <c r="AU365" s="147"/>
      <c r="AV365" s="148"/>
    </row>
    <row r="366" spans="44:48" ht="15" customHeight="1">
      <c r="AR366" s="84" t="str">
        <f t="shared" si="119"/>
        <v/>
      </c>
      <c r="AS366" s="147"/>
      <c r="AT366" s="147"/>
      <c r="AU366" s="147"/>
      <c r="AV366" s="148"/>
    </row>
    <row r="367" spans="44:48" ht="15" customHeight="1">
      <c r="AR367" s="84" t="str">
        <f t="shared" si="119"/>
        <v/>
      </c>
      <c r="AS367" s="147"/>
      <c r="AT367" s="147"/>
      <c r="AU367" s="147"/>
      <c r="AV367" s="148"/>
    </row>
    <row r="368" spans="44:48" ht="15" customHeight="1">
      <c r="AR368" s="84" t="str">
        <f t="shared" si="119"/>
        <v/>
      </c>
      <c r="AS368" s="147"/>
      <c r="AT368" s="147"/>
      <c r="AU368" s="147"/>
      <c r="AV368" s="148"/>
    </row>
    <row r="369" spans="44:48" ht="15" customHeight="1">
      <c r="AR369" s="84" t="str">
        <f t="shared" si="119"/>
        <v/>
      </c>
      <c r="AS369" s="147"/>
      <c r="AT369" s="147"/>
      <c r="AU369" s="147"/>
      <c r="AV369" s="148"/>
    </row>
    <row r="370" spans="44:48" ht="15" customHeight="1">
      <c r="AR370" s="84" t="str">
        <f t="shared" si="119"/>
        <v/>
      </c>
      <c r="AS370" s="147"/>
      <c r="AT370" s="147"/>
      <c r="AU370" s="147"/>
      <c r="AV370" s="148"/>
    </row>
    <row r="371" spans="44:48" ht="15" customHeight="1">
      <c r="AR371" s="84" t="str">
        <f t="shared" si="119"/>
        <v/>
      </c>
      <c r="AS371" s="147"/>
      <c r="AT371" s="147"/>
      <c r="AU371" s="147"/>
      <c r="AV371" s="148"/>
    </row>
    <row r="372" spans="44:48" ht="15" customHeight="1">
      <c r="AR372" s="84" t="str">
        <f t="shared" si="119"/>
        <v/>
      </c>
      <c r="AS372" s="147"/>
      <c r="AT372" s="147"/>
      <c r="AU372" s="147"/>
      <c r="AV372" s="148"/>
    </row>
    <row r="373" spans="44:48" ht="15" customHeight="1">
      <c r="AR373" s="84" t="str">
        <f t="shared" si="119"/>
        <v/>
      </c>
      <c r="AS373" s="147"/>
      <c r="AT373" s="147"/>
      <c r="AU373" s="147"/>
      <c r="AV373" s="148"/>
    </row>
    <row r="374" spans="44:48" ht="15" customHeight="1">
      <c r="AR374" s="84" t="str">
        <f t="shared" si="119"/>
        <v/>
      </c>
      <c r="AS374" s="147"/>
      <c r="AT374" s="147"/>
      <c r="AU374" s="147"/>
      <c r="AV374" s="148"/>
    </row>
    <row r="375" spans="44:48" ht="15" customHeight="1">
      <c r="AR375" s="84" t="str">
        <f t="shared" si="119"/>
        <v/>
      </c>
      <c r="AS375" s="147"/>
      <c r="AT375" s="147"/>
      <c r="AU375" s="147"/>
      <c r="AV375" s="148"/>
    </row>
    <row r="376" spans="44:48" ht="15" customHeight="1">
      <c r="AR376" s="84" t="str">
        <f t="shared" si="119"/>
        <v/>
      </c>
      <c r="AS376" s="147"/>
      <c r="AT376" s="147"/>
      <c r="AU376" s="147"/>
      <c r="AV376" s="148"/>
    </row>
    <row r="377" spans="44:48" ht="15" customHeight="1">
      <c r="AR377" s="84" t="str">
        <f t="shared" si="119"/>
        <v/>
      </c>
      <c r="AS377" s="147"/>
      <c r="AT377" s="147"/>
      <c r="AU377" s="147"/>
      <c r="AV377" s="148"/>
    </row>
    <row r="378" spans="44:48" ht="15" customHeight="1">
      <c r="AR378" s="84" t="str">
        <f t="shared" si="119"/>
        <v/>
      </c>
      <c r="AS378" s="147"/>
      <c r="AT378" s="147"/>
      <c r="AU378" s="147"/>
      <c r="AV378" s="148"/>
    </row>
    <row r="379" spans="44:48" ht="15" customHeight="1">
      <c r="AR379" s="84" t="str">
        <f t="shared" si="119"/>
        <v/>
      </c>
      <c r="AS379" s="147"/>
      <c r="AT379" s="147"/>
      <c r="AU379" s="147"/>
      <c r="AV379" s="148"/>
    </row>
    <row r="380" spans="44:48" ht="15" customHeight="1">
      <c r="AR380" s="84" t="str">
        <f t="shared" si="119"/>
        <v/>
      </c>
      <c r="AS380" s="147"/>
      <c r="AT380" s="147"/>
      <c r="AU380" s="147"/>
      <c r="AV380" s="148"/>
    </row>
    <row r="381" spans="44:48" ht="15" customHeight="1">
      <c r="AR381" s="84" t="str">
        <f t="shared" si="119"/>
        <v/>
      </c>
      <c r="AS381" s="147"/>
      <c r="AT381" s="147"/>
      <c r="AU381" s="147"/>
      <c r="AV381" s="148"/>
    </row>
    <row r="382" spans="44:48" ht="15" customHeight="1">
      <c r="AR382" s="84" t="str">
        <f t="shared" si="119"/>
        <v/>
      </c>
      <c r="AS382" s="147"/>
      <c r="AT382" s="147"/>
      <c r="AU382" s="147"/>
      <c r="AV382" s="148"/>
    </row>
    <row r="383" spans="44:48" ht="15" customHeight="1">
      <c r="AR383" s="84" t="str">
        <f t="shared" si="119"/>
        <v/>
      </c>
      <c r="AS383" s="147"/>
      <c r="AT383" s="147"/>
      <c r="AU383" s="147"/>
      <c r="AV383" s="148"/>
    </row>
    <row r="384" spans="44:48" ht="15" customHeight="1">
      <c r="AR384" s="84" t="str">
        <f t="shared" si="119"/>
        <v/>
      </c>
      <c r="AS384" s="147"/>
      <c r="AT384" s="147"/>
      <c r="AU384" s="147"/>
      <c r="AV384" s="148"/>
    </row>
    <row r="385" spans="44:48" ht="15" customHeight="1">
      <c r="AR385" s="84" t="str">
        <f t="shared" si="119"/>
        <v/>
      </c>
      <c r="AS385" s="147"/>
      <c r="AT385" s="147"/>
      <c r="AU385" s="147"/>
      <c r="AV385" s="148"/>
    </row>
    <row r="386" spans="44:48" ht="15" customHeight="1">
      <c r="AR386" s="84" t="str">
        <f t="shared" si="119"/>
        <v/>
      </c>
      <c r="AS386" s="147"/>
      <c r="AT386" s="147"/>
      <c r="AU386" s="147"/>
      <c r="AV386" s="148"/>
    </row>
    <row r="387" spans="44:48" ht="15" customHeight="1">
      <c r="AR387" s="84" t="str">
        <f t="shared" si="119"/>
        <v/>
      </c>
      <c r="AS387" s="147"/>
      <c r="AT387" s="147"/>
      <c r="AU387" s="147"/>
      <c r="AV387" s="148"/>
    </row>
    <row r="388" spans="44:48" ht="15" customHeight="1">
      <c r="AR388" s="84" t="str">
        <f t="shared" si="119"/>
        <v/>
      </c>
      <c r="AS388" s="147"/>
      <c r="AT388" s="147"/>
      <c r="AU388" s="147"/>
      <c r="AV388" s="148"/>
    </row>
    <row r="389" spans="44:48" ht="15" customHeight="1">
      <c r="AR389" s="84" t="str">
        <f t="shared" si="119"/>
        <v/>
      </c>
      <c r="AS389" s="147"/>
      <c r="AT389" s="147"/>
      <c r="AU389" s="147"/>
      <c r="AV389" s="148"/>
    </row>
    <row r="390" spans="44:48" ht="15" customHeight="1">
      <c r="AR390" s="84" t="str">
        <f t="shared" si="119"/>
        <v/>
      </c>
      <c r="AS390" s="147"/>
      <c r="AT390" s="147"/>
      <c r="AU390" s="147"/>
      <c r="AV390" s="148"/>
    </row>
    <row r="391" spans="44:48" ht="15" customHeight="1">
      <c r="AR391" s="84" t="str">
        <f t="shared" si="119"/>
        <v/>
      </c>
      <c r="AS391" s="147"/>
      <c r="AT391" s="147"/>
      <c r="AU391" s="147"/>
      <c r="AV391" s="148"/>
    </row>
    <row r="392" spans="44:48" ht="15" customHeight="1">
      <c r="AR392" s="84" t="str">
        <f t="shared" si="119"/>
        <v/>
      </c>
      <c r="AS392" s="147"/>
      <c r="AT392" s="147"/>
      <c r="AU392" s="147"/>
      <c r="AV392" s="148"/>
    </row>
    <row r="393" spans="44:48" ht="15" customHeight="1">
      <c r="AR393" s="84" t="str">
        <f t="shared" ref="AR393:AR456" si="120">CONCATENATE(AT393,AU393)</f>
        <v/>
      </c>
      <c r="AS393" s="147"/>
      <c r="AT393" s="147"/>
      <c r="AU393" s="147"/>
      <c r="AV393" s="148"/>
    </row>
    <row r="394" spans="44:48" ht="15" customHeight="1">
      <c r="AR394" s="84" t="str">
        <f t="shared" si="120"/>
        <v/>
      </c>
      <c r="AS394" s="147"/>
      <c r="AT394" s="147"/>
      <c r="AU394" s="147"/>
      <c r="AV394" s="148"/>
    </row>
    <row r="395" spans="44:48" ht="15" customHeight="1">
      <c r="AR395" s="84" t="str">
        <f t="shared" si="120"/>
        <v/>
      </c>
      <c r="AS395" s="147"/>
      <c r="AT395" s="147"/>
      <c r="AU395" s="147"/>
      <c r="AV395" s="148"/>
    </row>
    <row r="396" spans="44:48" ht="15" customHeight="1">
      <c r="AR396" s="84" t="str">
        <f t="shared" si="120"/>
        <v/>
      </c>
      <c r="AS396" s="147"/>
      <c r="AT396" s="147"/>
      <c r="AU396" s="147"/>
      <c r="AV396" s="148"/>
    </row>
    <row r="397" spans="44:48" ht="15" customHeight="1">
      <c r="AR397" s="84" t="str">
        <f t="shared" si="120"/>
        <v/>
      </c>
      <c r="AS397" s="147"/>
      <c r="AT397" s="147"/>
      <c r="AU397" s="147"/>
      <c r="AV397" s="148"/>
    </row>
    <row r="398" spans="44:48" ht="15" customHeight="1">
      <c r="AR398" s="84" t="str">
        <f t="shared" si="120"/>
        <v/>
      </c>
      <c r="AS398" s="147"/>
      <c r="AT398" s="147"/>
      <c r="AU398" s="147"/>
      <c r="AV398" s="148"/>
    </row>
    <row r="399" spans="44:48" ht="15" customHeight="1">
      <c r="AR399" s="84" t="str">
        <f t="shared" si="120"/>
        <v/>
      </c>
      <c r="AS399" s="147"/>
      <c r="AT399" s="147"/>
      <c r="AU399" s="147"/>
      <c r="AV399" s="148"/>
    </row>
    <row r="400" spans="44:48" ht="15" customHeight="1">
      <c r="AR400" s="84" t="str">
        <f t="shared" si="120"/>
        <v/>
      </c>
      <c r="AS400" s="147"/>
      <c r="AT400" s="147"/>
      <c r="AU400" s="147"/>
      <c r="AV400" s="148"/>
    </row>
    <row r="401" spans="44:48" ht="15" customHeight="1">
      <c r="AR401" s="84" t="str">
        <f t="shared" si="120"/>
        <v/>
      </c>
      <c r="AS401" s="147"/>
      <c r="AT401" s="147"/>
      <c r="AU401" s="147"/>
      <c r="AV401" s="148"/>
    </row>
    <row r="402" spans="44:48" ht="15" customHeight="1">
      <c r="AR402" s="84" t="str">
        <f t="shared" si="120"/>
        <v/>
      </c>
      <c r="AS402" s="147"/>
      <c r="AT402" s="147"/>
      <c r="AU402" s="147"/>
      <c r="AV402" s="148"/>
    </row>
    <row r="403" spans="44:48" ht="15" customHeight="1">
      <c r="AR403" s="84" t="str">
        <f t="shared" si="120"/>
        <v/>
      </c>
      <c r="AS403" s="147"/>
      <c r="AT403" s="147"/>
      <c r="AU403" s="147"/>
      <c r="AV403" s="148"/>
    </row>
    <row r="404" spans="44:48" ht="15" customHeight="1">
      <c r="AR404" s="84" t="str">
        <f t="shared" si="120"/>
        <v/>
      </c>
      <c r="AS404" s="147"/>
      <c r="AT404" s="147"/>
      <c r="AU404" s="147"/>
      <c r="AV404" s="148"/>
    </row>
    <row r="405" spans="44:48" ht="15" customHeight="1">
      <c r="AR405" s="84" t="str">
        <f t="shared" si="120"/>
        <v/>
      </c>
      <c r="AS405" s="147"/>
      <c r="AT405" s="147"/>
      <c r="AU405" s="147"/>
      <c r="AV405" s="148"/>
    </row>
    <row r="406" spans="44:48" ht="15" customHeight="1">
      <c r="AR406" s="84" t="str">
        <f t="shared" si="120"/>
        <v/>
      </c>
      <c r="AS406" s="147"/>
      <c r="AT406" s="147"/>
      <c r="AU406" s="147"/>
      <c r="AV406" s="148"/>
    </row>
    <row r="407" spans="44:48" ht="15" customHeight="1">
      <c r="AR407" s="84" t="str">
        <f t="shared" si="120"/>
        <v/>
      </c>
      <c r="AS407" s="147"/>
      <c r="AT407" s="147"/>
      <c r="AU407" s="147"/>
      <c r="AV407" s="148"/>
    </row>
    <row r="408" spans="44:48" ht="15" customHeight="1">
      <c r="AR408" s="84" t="str">
        <f t="shared" si="120"/>
        <v/>
      </c>
      <c r="AS408" s="147"/>
      <c r="AT408" s="147"/>
      <c r="AU408" s="147"/>
      <c r="AV408" s="148"/>
    </row>
    <row r="409" spans="44:48" ht="15" customHeight="1">
      <c r="AR409" s="84" t="str">
        <f t="shared" si="120"/>
        <v/>
      </c>
      <c r="AS409" s="147"/>
      <c r="AT409" s="147"/>
      <c r="AU409" s="147"/>
      <c r="AV409" s="148"/>
    </row>
    <row r="410" spans="44:48" ht="15" customHeight="1">
      <c r="AR410" s="84" t="str">
        <f t="shared" si="120"/>
        <v/>
      </c>
      <c r="AS410" s="147"/>
      <c r="AT410" s="147"/>
      <c r="AU410" s="147"/>
      <c r="AV410" s="148"/>
    </row>
    <row r="411" spans="44:48" ht="15" customHeight="1">
      <c r="AR411" s="84" t="str">
        <f t="shared" si="120"/>
        <v/>
      </c>
      <c r="AS411" s="147"/>
      <c r="AT411" s="147"/>
      <c r="AU411" s="147"/>
      <c r="AV411" s="148"/>
    </row>
    <row r="412" spans="44:48" ht="15" customHeight="1">
      <c r="AR412" s="84" t="str">
        <f t="shared" si="120"/>
        <v/>
      </c>
      <c r="AS412" s="147"/>
      <c r="AT412" s="147"/>
      <c r="AU412" s="147"/>
      <c r="AV412" s="148"/>
    </row>
    <row r="413" spans="44:48" ht="15" customHeight="1">
      <c r="AR413" s="84" t="str">
        <f t="shared" si="120"/>
        <v/>
      </c>
      <c r="AS413" s="147"/>
      <c r="AT413" s="147"/>
      <c r="AU413" s="147"/>
      <c r="AV413" s="148"/>
    </row>
    <row r="414" spans="44:48" ht="15" customHeight="1">
      <c r="AR414" s="84" t="str">
        <f t="shared" si="120"/>
        <v/>
      </c>
      <c r="AS414" s="147"/>
      <c r="AT414" s="147"/>
      <c r="AU414" s="147"/>
      <c r="AV414" s="148"/>
    </row>
    <row r="415" spans="44:48" ht="15" customHeight="1">
      <c r="AR415" s="84" t="str">
        <f t="shared" si="120"/>
        <v/>
      </c>
      <c r="AS415" s="147"/>
      <c r="AT415" s="147"/>
      <c r="AU415" s="147"/>
      <c r="AV415" s="148"/>
    </row>
    <row r="416" spans="44:48" ht="15" customHeight="1">
      <c r="AR416" s="84" t="str">
        <f t="shared" si="120"/>
        <v/>
      </c>
      <c r="AS416" s="147"/>
      <c r="AT416" s="147"/>
      <c r="AU416" s="147"/>
      <c r="AV416" s="148"/>
    </row>
    <row r="417" spans="44:48" ht="15" customHeight="1">
      <c r="AR417" s="84" t="str">
        <f t="shared" si="120"/>
        <v/>
      </c>
      <c r="AS417" s="147"/>
      <c r="AT417" s="147"/>
      <c r="AU417" s="147"/>
      <c r="AV417" s="148"/>
    </row>
    <row r="418" spans="44:48" ht="15" customHeight="1">
      <c r="AR418" s="84" t="str">
        <f t="shared" si="120"/>
        <v/>
      </c>
      <c r="AS418" s="147"/>
      <c r="AT418" s="147"/>
      <c r="AU418" s="147"/>
      <c r="AV418" s="148"/>
    </row>
    <row r="419" spans="44:48" ht="15" customHeight="1">
      <c r="AR419" s="84" t="str">
        <f t="shared" si="120"/>
        <v/>
      </c>
      <c r="AS419" s="147"/>
      <c r="AT419" s="147"/>
      <c r="AU419" s="147"/>
      <c r="AV419" s="148"/>
    </row>
    <row r="420" spans="44:48" ht="15" customHeight="1">
      <c r="AR420" s="84" t="str">
        <f t="shared" si="120"/>
        <v/>
      </c>
      <c r="AS420" s="147"/>
      <c r="AT420" s="147"/>
      <c r="AU420" s="147"/>
      <c r="AV420" s="148"/>
    </row>
    <row r="421" spans="44:48" ht="15" customHeight="1">
      <c r="AR421" s="84" t="str">
        <f t="shared" si="120"/>
        <v/>
      </c>
      <c r="AS421" s="147"/>
      <c r="AT421" s="147"/>
      <c r="AU421" s="147"/>
      <c r="AV421" s="148"/>
    </row>
    <row r="422" spans="44:48" ht="15" customHeight="1">
      <c r="AR422" s="84" t="str">
        <f t="shared" si="120"/>
        <v/>
      </c>
      <c r="AS422" s="147"/>
      <c r="AT422" s="147"/>
      <c r="AU422" s="147"/>
      <c r="AV422" s="148"/>
    </row>
    <row r="423" spans="44:48" ht="15" customHeight="1">
      <c r="AR423" s="84" t="str">
        <f t="shared" si="120"/>
        <v/>
      </c>
      <c r="AS423" s="147"/>
      <c r="AT423" s="147"/>
      <c r="AU423" s="147"/>
      <c r="AV423" s="148"/>
    </row>
    <row r="424" spans="44:48" ht="15" customHeight="1">
      <c r="AR424" s="84" t="str">
        <f t="shared" si="120"/>
        <v/>
      </c>
      <c r="AS424" s="147"/>
      <c r="AT424" s="147"/>
      <c r="AU424" s="147"/>
      <c r="AV424" s="148"/>
    </row>
    <row r="425" spans="44:48" ht="15" customHeight="1">
      <c r="AR425" s="84" t="str">
        <f t="shared" si="120"/>
        <v/>
      </c>
      <c r="AS425" s="147"/>
      <c r="AT425" s="147"/>
      <c r="AU425" s="147"/>
      <c r="AV425" s="148"/>
    </row>
    <row r="426" spans="44:48" ht="15" customHeight="1">
      <c r="AR426" s="84" t="str">
        <f t="shared" si="120"/>
        <v/>
      </c>
      <c r="AS426" s="147"/>
      <c r="AT426" s="147"/>
      <c r="AU426" s="147"/>
      <c r="AV426" s="148"/>
    </row>
    <row r="427" spans="44:48" ht="15" customHeight="1">
      <c r="AR427" s="84" t="str">
        <f t="shared" si="120"/>
        <v/>
      </c>
      <c r="AS427" s="147"/>
      <c r="AT427" s="147"/>
      <c r="AU427" s="147"/>
      <c r="AV427" s="148"/>
    </row>
    <row r="428" spans="44:48" ht="15" customHeight="1">
      <c r="AR428" s="84" t="str">
        <f t="shared" si="120"/>
        <v/>
      </c>
      <c r="AS428" s="147"/>
      <c r="AT428" s="147"/>
      <c r="AU428" s="147"/>
      <c r="AV428" s="148"/>
    </row>
    <row r="429" spans="44:48" ht="15" customHeight="1">
      <c r="AR429" s="84" t="str">
        <f t="shared" si="120"/>
        <v/>
      </c>
      <c r="AS429" s="147"/>
      <c r="AT429" s="147"/>
      <c r="AU429" s="147"/>
      <c r="AV429" s="148"/>
    </row>
    <row r="430" spans="44:48" ht="15" customHeight="1">
      <c r="AR430" s="84" t="str">
        <f t="shared" si="120"/>
        <v/>
      </c>
      <c r="AS430" s="147"/>
      <c r="AT430" s="147"/>
      <c r="AU430" s="147"/>
      <c r="AV430" s="148"/>
    </row>
    <row r="431" spans="44:48" ht="15" customHeight="1">
      <c r="AR431" s="84" t="str">
        <f t="shared" si="120"/>
        <v/>
      </c>
      <c r="AS431" s="147"/>
      <c r="AT431" s="147"/>
      <c r="AU431" s="147"/>
      <c r="AV431" s="148"/>
    </row>
    <row r="432" spans="44:48" ht="15" customHeight="1">
      <c r="AR432" s="84" t="str">
        <f t="shared" si="120"/>
        <v/>
      </c>
      <c r="AS432" s="147"/>
      <c r="AT432" s="147"/>
      <c r="AU432" s="147"/>
      <c r="AV432" s="148"/>
    </row>
    <row r="433" spans="44:48" ht="15" customHeight="1">
      <c r="AR433" s="84" t="str">
        <f t="shared" si="120"/>
        <v/>
      </c>
      <c r="AS433" s="147"/>
      <c r="AT433" s="147"/>
      <c r="AU433" s="147"/>
      <c r="AV433" s="148"/>
    </row>
    <row r="434" spans="44:48" ht="15" customHeight="1">
      <c r="AR434" s="84" t="str">
        <f t="shared" si="120"/>
        <v/>
      </c>
      <c r="AS434" s="147"/>
      <c r="AT434" s="147"/>
      <c r="AU434" s="147"/>
      <c r="AV434" s="148"/>
    </row>
    <row r="435" spans="44:48" ht="15" customHeight="1">
      <c r="AR435" s="84" t="str">
        <f t="shared" si="120"/>
        <v/>
      </c>
      <c r="AS435" s="147"/>
      <c r="AT435" s="147"/>
      <c r="AU435" s="147"/>
      <c r="AV435" s="148"/>
    </row>
    <row r="436" spans="44:48" ht="15" customHeight="1">
      <c r="AR436" s="84" t="str">
        <f t="shared" si="120"/>
        <v/>
      </c>
      <c r="AS436" s="147"/>
      <c r="AT436" s="147"/>
      <c r="AU436" s="147"/>
      <c r="AV436" s="148"/>
    </row>
    <row r="437" spans="44:48" ht="15" customHeight="1">
      <c r="AR437" s="84" t="str">
        <f t="shared" si="120"/>
        <v/>
      </c>
      <c r="AS437" s="147"/>
      <c r="AT437" s="147"/>
      <c r="AU437" s="147"/>
      <c r="AV437" s="148"/>
    </row>
    <row r="438" spans="44:48" ht="15" customHeight="1">
      <c r="AR438" s="84" t="str">
        <f t="shared" si="120"/>
        <v/>
      </c>
      <c r="AS438" s="147"/>
      <c r="AT438" s="147"/>
      <c r="AU438" s="147"/>
      <c r="AV438" s="148"/>
    </row>
    <row r="439" spans="44:48" ht="15" customHeight="1">
      <c r="AR439" s="84" t="str">
        <f t="shared" si="120"/>
        <v/>
      </c>
      <c r="AS439" s="147"/>
      <c r="AT439" s="147"/>
      <c r="AU439" s="147"/>
      <c r="AV439" s="148"/>
    </row>
    <row r="440" spans="44:48" ht="15" customHeight="1">
      <c r="AR440" s="84" t="str">
        <f t="shared" si="120"/>
        <v/>
      </c>
      <c r="AS440" s="147"/>
      <c r="AT440" s="147"/>
      <c r="AU440" s="147"/>
      <c r="AV440" s="148"/>
    </row>
    <row r="441" spans="44:48" ht="15" customHeight="1">
      <c r="AR441" s="84" t="str">
        <f t="shared" si="120"/>
        <v/>
      </c>
      <c r="AS441" s="147"/>
      <c r="AT441" s="147"/>
      <c r="AU441" s="147"/>
      <c r="AV441" s="148"/>
    </row>
    <row r="442" spans="44:48" ht="15" customHeight="1">
      <c r="AR442" s="84" t="str">
        <f t="shared" si="120"/>
        <v/>
      </c>
      <c r="AS442" s="147"/>
      <c r="AT442" s="147"/>
      <c r="AU442" s="147"/>
      <c r="AV442" s="148"/>
    </row>
    <row r="443" spans="44:48" ht="15" customHeight="1">
      <c r="AR443" s="84" t="str">
        <f t="shared" si="120"/>
        <v/>
      </c>
      <c r="AS443" s="147"/>
      <c r="AT443" s="147"/>
      <c r="AU443" s="147"/>
      <c r="AV443" s="148"/>
    </row>
    <row r="444" spans="44:48" ht="15" customHeight="1">
      <c r="AR444" s="84" t="str">
        <f t="shared" si="120"/>
        <v/>
      </c>
      <c r="AS444" s="147"/>
      <c r="AT444" s="147"/>
      <c r="AU444" s="147"/>
      <c r="AV444" s="148"/>
    </row>
    <row r="445" spans="44:48" ht="15" customHeight="1">
      <c r="AR445" s="84" t="str">
        <f t="shared" si="120"/>
        <v/>
      </c>
      <c r="AS445" s="147"/>
      <c r="AT445" s="147"/>
      <c r="AU445" s="147"/>
      <c r="AV445" s="148"/>
    </row>
    <row r="446" spans="44:48" ht="15" customHeight="1">
      <c r="AR446" s="84" t="str">
        <f t="shared" si="120"/>
        <v/>
      </c>
      <c r="AS446" s="147"/>
      <c r="AT446" s="147"/>
      <c r="AU446" s="147"/>
      <c r="AV446" s="148"/>
    </row>
    <row r="447" spans="44:48" ht="15" customHeight="1">
      <c r="AR447" s="84" t="str">
        <f t="shared" si="120"/>
        <v/>
      </c>
      <c r="AS447" s="147"/>
      <c r="AT447" s="147"/>
      <c r="AU447" s="147"/>
      <c r="AV447" s="148"/>
    </row>
    <row r="448" spans="44:48" ht="15" customHeight="1">
      <c r="AR448" s="84" t="str">
        <f t="shared" si="120"/>
        <v/>
      </c>
      <c r="AS448" s="147"/>
      <c r="AT448" s="147"/>
      <c r="AU448" s="147"/>
      <c r="AV448" s="148"/>
    </row>
    <row r="449" spans="44:48" ht="15" customHeight="1">
      <c r="AR449" s="84" t="str">
        <f t="shared" si="120"/>
        <v/>
      </c>
      <c r="AS449" s="147"/>
      <c r="AT449" s="147"/>
      <c r="AU449" s="147"/>
      <c r="AV449" s="148"/>
    </row>
    <row r="450" spans="44:48" ht="15" customHeight="1">
      <c r="AR450" s="84" t="str">
        <f t="shared" si="120"/>
        <v/>
      </c>
      <c r="AS450" s="147"/>
      <c r="AT450" s="147"/>
      <c r="AU450" s="147"/>
      <c r="AV450" s="148"/>
    </row>
    <row r="451" spans="44:48" ht="15" customHeight="1">
      <c r="AR451" s="84" t="str">
        <f t="shared" si="120"/>
        <v/>
      </c>
      <c r="AS451" s="147"/>
      <c r="AT451" s="147"/>
      <c r="AU451" s="147"/>
      <c r="AV451" s="148"/>
    </row>
    <row r="452" spans="44:48" ht="15" customHeight="1">
      <c r="AR452" s="84" t="str">
        <f t="shared" si="120"/>
        <v/>
      </c>
      <c r="AS452" s="147"/>
      <c r="AT452" s="147"/>
      <c r="AU452" s="147"/>
      <c r="AV452" s="148"/>
    </row>
    <row r="453" spans="44:48" ht="15" customHeight="1">
      <c r="AR453" s="84" t="str">
        <f t="shared" si="120"/>
        <v/>
      </c>
      <c r="AS453" s="147"/>
      <c r="AT453" s="147"/>
      <c r="AU453" s="147"/>
      <c r="AV453" s="148"/>
    </row>
    <row r="454" spans="44:48" ht="15" customHeight="1">
      <c r="AR454" s="84" t="str">
        <f t="shared" si="120"/>
        <v/>
      </c>
      <c r="AS454" s="147"/>
      <c r="AT454" s="147"/>
      <c r="AU454" s="147"/>
      <c r="AV454" s="148"/>
    </row>
    <row r="455" spans="44:48" ht="15" customHeight="1">
      <c r="AR455" s="84" t="str">
        <f t="shared" si="120"/>
        <v/>
      </c>
      <c r="AS455" s="147"/>
      <c r="AT455" s="147"/>
      <c r="AU455" s="147"/>
      <c r="AV455" s="148"/>
    </row>
    <row r="456" spans="44:48" ht="15" customHeight="1">
      <c r="AR456" s="84" t="str">
        <f t="shared" si="120"/>
        <v/>
      </c>
      <c r="AS456" s="147"/>
      <c r="AT456" s="147"/>
      <c r="AU456" s="147"/>
      <c r="AV456" s="148"/>
    </row>
    <row r="457" spans="44:48" ht="15" customHeight="1">
      <c r="AR457" s="84" t="str">
        <f t="shared" ref="AR457:AR520" si="121">CONCATENATE(AT457,AU457)</f>
        <v/>
      </c>
      <c r="AS457" s="147"/>
      <c r="AT457" s="147"/>
      <c r="AU457" s="147"/>
      <c r="AV457" s="148"/>
    </row>
    <row r="458" spans="44:48" ht="15" customHeight="1">
      <c r="AR458" s="84" t="str">
        <f t="shared" si="121"/>
        <v/>
      </c>
      <c r="AS458" s="147"/>
      <c r="AT458" s="147"/>
      <c r="AU458" s="147"/>
      <c r="AV458" s="148"/>
    </row>
    <row r="459" spans="44:48" ht="15" customHeight="1">
      <c r="AR459" s="84" t="str">
        <f t="shared" si="121"/>
        <v/>
      </c>
      <c r="AS459" s="147"/>
      <c r="AT459" s="147"/>
      <c r="AU459" s="147"/>
      <c r="AV459" s="148"/>
    </row>
    <row r="460" spans="44:48" ht="15" customHeight="1">
      <c r="AR460" s="84" t="str">
        <f t="shared" si="121"/>
        <v/>
      </c>
      <c r="AS460" s="147"/>
      <c r="AT460" s="147"/>
      <c r="AU460" s="147"/>
      <c r="AV460" s="148"/>
    </row>
    <row r="461" spans="44:48" ht="15" customHeight="1">
      <c r="AR461" s="84" t="str">
        <f t="shared" si="121"/>
        <v/>
      </c>
      <c r="AS461" s="147"/>
      <c r="AT461" s="147"/>
      <c r="AU461" s="147"/>
      <c r="AV461" s="148"/>
    </row>
    <row r="462" spans="44:48" ht="15" customHeight="1">
      <c r="AR462" s="84" t="str">
        <f t="shared" si="121"/>
        <v/>
      </c>
      <c r="AS462" s="147"/>
      <c r="AT462" s="147"/>
      <c r="AU462" s="147"/>
      <c r="AV462" s="148"/>
    </row>
    <row r="463" spans="44:48" ht="15" customHeight="1">
      <c r="AR463" s="84" t="str">
        <f t="shared" si="121"/>
        <v/>
      </c>
      <c r="AS463" s="147"/>
      <c r="AT463" s="147"/>
      <c r="AU463" s="147"/>
      <c r="AV463" s="148"/>
    </row>
    <row r="464" spans="44:48" ht="15" customHeight="1">
      <c r="AR464" s="84" t="str">
        <f t="shared" si="121"/>
        <v/>
      </c>
      <c r="AS464" s="147"/>
      <c r="AT464" s="147"/>
      <c r="AU464" s="147"/>
      <c r="AV464" s="148"/>
    </row>
    <row r="465" spans="44:48" ht="15" customHeight="1">
      <c r="AR465" s="84" t="str">
        <f t="shared" si="121"/>
        <v/>
      </c>
      <c r="AS465" s="147"/>
      <c r="AT465" s="147"/>
      <c r="AU465" s="147"/>
      <c r="AV465" s="148"/>
    </row>
    <row r="466" spans="44:48" ht="15" customHeight="1">
      <c r="AR466" s="84" t="str">
        <f t="shared" si="121"/>
        <v/>
      </c>
      <c r="AS466" s="147"/>
      <c r="AT466" s="147"/>
      <c r="AU466" s="147"/>
      <c r="AV466" s="148"/>
    </row>
    <row r="467" spans="44:48" ht="15" customHeight="1">
      <c r="AR467" s="84" t="str">
        <f t="shared" si="121"/>
        <v/>
      </c>
      <c r="AS467" s="147"/>
      <c r="AT467" s="147"/>
      <c r="AU467" s="147"/>
      <c r="AV467" s="148"/>
    </row>
    <row r="468" spans="44:48" ht="15" customHeight="1">
      <c r="AR468" s="84" t="str">
        <f t="shared" si="121"/>
        <v/>
      </c>
      <c r="AS468" s="147"/>
      <c r="AT468" s="147"/>
      <c r="AU468" s="147"/>
      <c r="AV468" s="148"/>
    </row>
    <row r="469" spans="44:48" ht="15" customHeight="1">
      <c r="AR469" s="84" t="str">
        <f t="shared" si="121"/>
        <v/>
      </c>
      <c r="AS469" s="147"/>
      <c r="AT469" s="147"/>
      <c r="AU469" s="147"/>
      <c r="AV469" s="148"/>
    </row>
    <row r="470" spans="44:48" ht="15" customHeight="1">
      <c r="AR470" s="84" t="str">
        <f t="shared" si="121"/>
        <v/>
      </c>
      <c r="AS470" s="147"/>
      <c r="AT470" s="147"/>
      <c r="AU470" s="147"/>
      <c r="AV470" s="148"/>
    </row>
    <row r="471" spans="44:48" ht="15" customHeight="1">
      <c r="AR471" s="84" t="str">
        <f t="shared" si="121"/>
        <v/>
      </c>
      <c r="AS471" s="147"/>
      <c r="AT471" s="147"/>
      <c r="AU471" s="147"/>
      <c r="AV471" s="148"/>
    </row>
    <row r="472" spans="44:48" ht="15" customHeight="1">
      <c r="AR472" s="84" t="str">
        <f t="shared" si="121"/>
        <v/>
      </c>
      <c r="AS472" s="147"/>
      <c r="AT472" s="147"/>
      <c r="AU472" s="147"/>
      <c r="AV472" s="148"/>
    </row>
    <row r="473" spans="44:48" ht="15" customHeight="1">
      <c r="AR473" s="84" t="str">
        <f t="shared" si="121"/>
        <v/>
      </c>
      <c r="AS473" s="147"/>
      <c r="AT473" s="147"/>
      <c r="AU473" s="147"/>
      <c r="AV473" s="148"/>
    </row>
    <row r="474" spans="44:48" ht="15" customHeight="1">
      <c r="AR474" s="84" t="str">
        <f t="shared" si="121"/>
        <v/>
      </c>
      <c r="AS474" s="147"/>
      <c r="AT474" s="147"/>
      <c r="AU474" s="147"/>
      <c r="AV474" s="148"/>
    </row>
    <row r="475" spans="44:48" ht="15" customHeight="1">
      <c r="AR475" s="84" t="str">
        <f t="shared" si="121"/>
        <v/>
      </c>
      <c r="AS475" s="147"/>
      <c r="AT475" s="147"/>
      <c r="AU475" s="147"/>
      <c r="AV475" s="148"/>
    </row>
    <row r="476" spans="44:48" ht="15" customHeight="1">
      <c r="AR476" s="84" t="str">
        <f t="shared" si="121"/>
        <v/>
      </c>
      <c r="AS476" s="147"/>
      <c r="AT476" s="147"/>
      <c r="AU476" s="147"/>
      <c r="AV476" s="148"/>
    </row>
    <row r="477" spans="44:48" ht="15" customHeight="1">
      <c r="AR477" s="84" t="str">
        <f t="shared" si="121"/>
        <v/>
      </c>
      <c r="AS477" s="147"/>
      <c r="AT477" s="147"/>
      <c r="AU477" s="147"/>
      <c r="AV477" s="148"/>
    </row>
    <row r="478" spans="44:48" ht="15" customHeight="1">
      <c r="AR478" s="84" t="str">
        <f t="shared" si="121"/>
        <v/>
      </c>
      <c r="AS478" s="147"/>
      <c r="AT478" s="147"/>
      <c r="AU478" s="147"/>
      <c r="AV478" s="148"/>
    </row>
    <row r="479" spans="44:48" ht="15" customHeight="1">
      <c r="AR479" s="84" t="str">
        <f t="shared" si="121"/>
        <v/>
      </c>
      <c r="AS479" s="147"/>
      <c r="AT479" s="147"/>
      <c r="AU479" s="147"/>
      <c r="AV479" s="148"/>
    </row>
    <row r="480" spans="44:48" ht="15" customHeight="1">
      <c r="AR480" s="84" t="str">
        <f t="shared" si="121"/>
        <v/>
      </c>
      <c r="AS480" s="147"/>
      <c r="AT480" s="147"/>
      <c r="AU480" s="147"/>
      <c r="AV480" s="148"/>
    </row>
    <row r="481" spans="44:48" ht="15" customHeight="1">
      <c r="AR481" s="84" t="str">
        <f t="shared" si="121"/>
        <v/>
      </c>
      <c r="AS481" s="147"/>
      <c r="AT481" s="147"/>
      <c r="AU481" s="147"/>
      <c r="AV481" s="148"/>
    </row>
    <row r="482" spans="44:48" ht="15" customHeight="1">
      <c r="AR482" s="84" t="str">
        <f t="shared" si="121"/>
        <v/>
      </c>
      <c r="AS482" s="147"/>
      <c r="AT482" s="147"/>
      <c r="AU482" s="147"/>
      <c r="AV482" s="148"/>
    </row>
    <row r="483" spans="44:48" ht="15" customHeight="1">
      <c r="AR483" s="84" t="str">
        <f t="shared" si="121"/>
        <v/>
      </c>
      <c r="AS483" s="147"/>
      <c r="AT483" s="147"/>
      <c r="AU483" s="147"/>
      <c r="AV483" s="148"/>
    </row>
    <row r="484" spans="44:48" ht="15" customHeight="1">
      <c r="AR484" s="84" t="str">
        <f t="shared" si="121"/>
        <v/>
      </c>
      <c r="AS484" s="147"/>
      <c r="AT484" s="147"/>
      <c r="AU484" s="147"/>
      <c r="AV484" s="148"/>
    </row>
    <row r="485" spans="44:48" ht="15" customHeight="1">
      <c r="AR485" s="84" t="str">
        <f t="shared" si="121"/>
        <v/>
      </c>
      <c r="AS485" s="147"/>
      <c r="AT485" s="147"/>
      <c r="AU485" s="147"/>
      <c r="AV485" s="148"/>
    </row>
    <row r="486" spans="44:48" ht="15" customHeight="1">
      <c r="AR486" s="84" t="str">
        <f t="shared" si="121"/>
        <v/>
      </c>
      <c r="AS486" s="147"/>
      <c r="AT486" s="147"/>
      <c r="AU486" s="147"/>
      <c r="AV486" s="148"/>
    </row>
    <row r="487" spans="44:48" ht="15" customHeight="1">
      <c r="AR487" s="84" t="str">
        <f t="shared" si="121"/>
        <v/>
      </c>
      <c r="AS487" s="147"/>
      <c r="AT487" s="147"/>
      <c r="AU487" s="147"/>
      <c r="AV487" s="148"/>
    </row>
    <row r="488" spans="44:48" ht="15" customHeight="1">
      <c r="AR488" s="84" t="str">
        <f t="shared" si="121"/>
        <v/>
      </c>
      <c r="AS488" s="147"/>
      <c r="AT488" s="147"/>
      <c r="AU488" s="147"/>
      <c r="AV488" s="148"/>
    </row>
    <row r="489" spans="44:48" ht="15" customHeight="1">
      <c r="AR489" s="84" t="str">
        <f t="shared" si="121"/>
        <v/>
      </c>
      <c r="AS489" s="147"/>
      <c r="AT489" s="147"/>
      <c r="AU489" s="147"/>
      <c r="AV489" s="148"/>
    </row>
    <row r="490" spans="44:48" ht="15" customHeight="1">
      <c r="AR490" s="84" t="str">
        <f t="shared" si="121"/>
        <v/>
      </c>
      <c r="AS490" s="147"/>
      <c r="AT490" s="147"/>
      <c r="AU490" s="147"/>
      <c r="AV490" s="148"/>
    </row>
    <row r="491" spans="44:48" ht="15" customHeight="1">
      <c r="AR491" s="84" t="str">
        <f t="shared" si="121"/>
        <v/>
      </c>
      <c r="AS491" s="147"/>
      <c r="AT491" s="147"/>
      <c r="AU491" s="147"/>
      <c r="AV491" s="148"/>
    </row>
    <row r="492" spans="44:48" ht="15" customHeight="1">
      <c r="AR492" s="84" t="str">
        <f t="shared" si="121"/>
        <v/>
      </c>
      <c r="AS492" s="147"/>
      <c r="AT492" s="147"/>
      <c r="AU492" s="147"/>
      <c r="AV492" s="148"/>
    </row>
    <row r="493" spans="44:48" ht="15" customHeight="1">
      <c r="AR493" s="84" t="str">
        <f t="shared" si="121"/>
        <v/>
      </c>
      <c r="AS493" s="147"/>
      <c r="AT493" s="147"/>
      <c r="AU493" s="147"/>
      <c r="AV493" s="148"/>
    </row>
    <row r="494" spans="44:48" ht="15" customHeight="1">
      <c r="AR494" s="84" t="str">
        <f t="shared" si="121"/>
        <v/>
      </c>
      <c r="AS494" s="147"/>
      <c r="AT494" s="147"/>
      <c r="AU494" s="147"/>
      <c r="AV494" s="148"/>
    </row>
    <row r="495" spans="44:48" ht="15" customHeight="1">
      <c r="AR495" s="84" t="str">
        <f t="shared" si="121"/>
        <v/>
      </c>
      <c r="AS495" s="147"/>
      <c r="AT495" s="147"/>
      <c r="AU495" s="147"/>
      <c r="AV495" s="148"/>
    </row>
    <row r="496" spans="44:48" ht="15" customHeight="1">
      <c r="AR496" s="84" t="str">
        <f t="shared" si="121"/>
        <v/>
      </c>
      <c r="AS496" s="147"/>
      <c r="AT496" s="147"/>
      <c r="AU496" s="147"/>
      <c r="AV496" s="148"/>
    </row>
    <row r="497" spans="44:48" ht="15" customHeight="1">
      <c r="AR497" s="84" t="str">
        <f t="shared" si="121"/>
        <v/>
      </c>
      <c r="AS497" s="147"/>
      <c r="AT497" s="147"/>
      <c r="AU497" s="147"/>
      <c r="AV497" s="148"/>
    </row>
    <row r="498" spans="44:48" ht="15" customHeight="1">
      <c r="AR498" s="84" t="str">
        <f t="shared" si="121"/>
        <v/>
      </c>
      <c r="AS498" s="147"/>
      <c r="AT498" s="147"/>
      <c r="AU498" s="147"/>
      <c r="AV498" s="148"/>
    </row>
    <row r="499" spans="44:48" ht="15" customHeight="1">
      <c r="AR499" s="84" t="str">
        <f t="shared" si="121"/>
        <v/>
      </c>
      <c r="AS499" s="147"/>
      <c r="AT499" s="147"/>
      <c r="AU499" s="147"/>
      <c r="AV499" s="148"/>
    </row>
    <row r="500" spans="44:48" ht="15" customHeight="1">
      <c r="AR500" s="84" t="str">
        <f t="shared" si="121"/>
        <v/>
      </c>
      <c r="AS500" s="147"/>
      <c r="AT500" s="147"/>
      <c r="AU500" s="147"/>
      <c r="AV500" s="148"/>
    </row>
    <row r="501" spans="44:48" ht="15" customHeight="1">
      <c r="AR501" s="84" t="str">
        <f t="shared" si="121"/>
        <v/>
      </c>
      <c r="AS501" s="147"/>
      <c r="AT501" s="147"/>
      <c r="AU501" s="147"/>
      <c r="AV501" s="148"/>
    </row>
    <row r="502" spans="44:48" ht="15" customHeight="1">
      <c r="AR502" s="84" t="str">
        <f t="shared" si="121"/>
        <v/>
      </c>
      <c r="AS502" s="147"/>
      <c r="AT502" s="147"/>
      <c r="AU502" s="147"/>
      <c r="AV502" s="148"/>
    </row>
    <row r="503" spans="44:48" ht="15" customHeight="1">
      <c r="AR503" s="84" t="str">
        <f t="shared" si="121"/>
        <v/>
      </c>
      <c r="AS503" s="147"/>
      <c r="AT503" s="147"/>
      <c r="AU503" s="147"/>
      <c r="AV503" s="148"/>
    </row>
    <row r="504" spans="44:48" ht="15" customHeight="1">
      <c r="AR504" s="84" t="str">
        <f t="shared" si="121"/>
        <v/>
      </c>
      <c r="AS504" s="147"/>
      <c r="AT504" s="147"/>
      <c r="AU504" s="147"/>
      <c r="AV504" s="148"/>
    </row>
    <row r="505" spans="44:48" ht="15" customHeight="1">
      <c r="AR505" s="84" t="str">
        <f t="shared" si="121"/>
        <v/>
      </c>
      <c r="AS505" s="147"/>
      <c r="AT505" s="147"/>
      <c r="AU505" s="147"/>
      <c r="AV505" s="148"/>
    </row>
    <row r="506" spans="44:48" ht="15" customHeight="1">
      <c r="AR506" s="84" t="str">
        <f t="shared" si="121"/>
        <v/>
      </c>
      <c r="AS506" s="147"/>
      <c r="AT506" s="147"/>
      <c r="AU506" s="147"/>
      <c r="AV506" s="148"/>
    </row>
    <row r="507" spans="44:48" ht="15" customHeight="1">
      <c r="AR507" s="84" t="str">
        <f t="shared" si="121"/>
        <v/>
      </c>
      <c r="AS507" s="147"/>
      <c r="AT507" s="147"/>
      <c r="AU507" s="147"/>
      <c r="AV507" s="148"/>
    </row>
    <row r="508" spans="44:48" ht="15" customHeight="1">
      <c r="AR508" s="84" t="str">
        <f t="shared" si="121"/>
        <v/>
      </c>
      <c r="AS508" s="147"/>
      <c r="AT508" s="147"/>
      <c r="AU508" s="147"/>
      <c r="AV508" s="148"/>
    </row>
    <row r="509" spans="44:48" ht="15" customHeight="1">
      <c r="AR509" s="84" t="str">
        <f t="shared" si="121"/>
        <v/>
      </c>
      <c r="AS509" s="147"/>
      <c r="AT509" s="147"/>
      <c r="AU509" s="147"/>
      <c r="AV509" s="148"/>
    </row>
    <row r="510" spans="44:48" ht="15" customHeight="1">
      <c r="AR510" s="84" t="str">
        <f t="shared" si="121"/>
        <v/>
      </c>
      <c r="AS510" s="147"/>
      <c r="AT510" s="147"/>
      <c r="AU510" s="147"/>
      <c r="AV510" s="148"/>
    </row>
    <row r="511" spans="44:48" ht="15" customHeight="1">
      <c r="AR511" s="84" t="str">
        <f t="shared" si="121"/>
        <v/>
      </c>
      <c r="AS511" s="147"/>
      <c r="AT511" s="147"/>
      <c r="AU511" s="147"/>
      <c r="AV511" s="148"/>
    </row>
    <row r="512" spans="44:48" ht="15" customHeight="1">
      <c r="AR512" s="84" t="str">
        <f t="shared" si="121"/>
        <v/>
      </c>
      <c r="AS512" s="147"/>
      <c r="AT512" s="147"/>
      <c r="AU512" s="147"/>
      <c r="AV512" s="148"/>
    </row>
    <row r="513" spans="44:48" ht="15" customHeight="1">
      <c r="AR513" s="84" t="str">
        <f t="shared" si="121"/>
        <v/>
      </c>
      <c r="AS513" s="147"/>
      <c r="AT513" s="147"/>
      <c r="AU513" s="147"/>
      <c r="AV513" s="148"/>
    </row>
    <row r="514" spans="44:48" ht="15" customHeight="1">
      <c r="AR514" s="84" t="str">
        <f t="shared" si="121"/>
        <v/>
      </c>
      <c r="AS514" s="147"/>
      <c r="AT514" s="147"/>
      <c r="AU514" s="147"/>
      <c r="AV514" s="148"/>
    </row>
    <row r="515" spans="44:48" ht="15" customHeight="1">
      <c r="AR515" s="84" t="str">
        <f t="shared" si="121"/>
        <v/>
      </c>
      <c r="AS515" s="147"/>
      <c r="AT515" s="147"/>
      <c r="AU515" s="147"/>
      <c r="AV515" s="148"/>
    </row>
    <row r="516" spans="44:48" ht="15" customHeight="1">
      <c r="AR516" s="84" t="str">
        <f t="shared" si="121"/>
        <v/>
      </c>
      <c r="AS516" s="147"/>
      <c r="AT516" s="147"/>
      <c r="AU516" s="147"/>
      <c r="AV516" s="148"/>
    </row>
    <row r="517" spans="44:48" ht="15" customHeight="1">
      <c r="AR517" s="84" t="str">
        <f t="shared" si="121"/>
        <v/>
      </c>
      <c r="AS517" s="147"/>
      <c r="AT517" s="147"/>
      <c r="AU517" s="147"/>
      <c r="AV517" s="148"/>
    </row>
    <row r="518" spans="44:48" ht="15" customHeight="1">
      <c r="AR518" s="84" t="str">
        <f t="shared" si="121"/>
        <v/>
      </c>
      <c r="AS518" s="147"/>
      <c r="AT518" s="147"/>
      <c r="AU518" s="147"/>
      <c r="AV518" s="148"/>
    </row>
    <row r="519" spans="44:48" ht="15" customHeight="1">
      <c r="AR519" s="84" t="str">
        <f t="shared" si="121"/>
        <v/>
      </c>
      <c r="AS519" s="147"/>
      <c r="AT519" s="147"/>
      <c r="AU519" s="147"/>
      <c r="AV519" s="148"/>
    </row>
    <row r="520" spans="44:48" ht="15" customHeight="1">
      <c r="AR520" s="84" t="str">
        <f t="shared" si="121"/>
        <v/>
      </c>
      <c r="AS520" s="147"/>
      <c r="AT520" s="147"/>
      <c r="AU520" s="147"/>
      <c r="AV520" s="148"/>
    </row>
    <row r="521" spans="44:48" ht="15" customHeight="1">
      <c r="AR521" s="84" t="str">
        <f t="shared" ref="AR521:AR584" si="122">CONCATENATE(AT521,AU521)</f>
        <v/>
      </c>
      <c r="AS521" s="147"/>
      <c r="AT521" s="147"/>
      <c r="AU521" s="147"/>
      <c r="AV521" s="148"/>
    </row>
    <row r="522" spans="44:48" ht="15" customHeight="1">
      <c r="AR522" s="84" t="str">
        <f t="shared" si="122"/>
        <v/>
      </c>
      <c r="AS522" s="147"/>
      <c r="AT522" s="147"/>
      <c r="AU522" s="147"/>
      <c r="AV522" s="148"/>
    </row>
    <row r="523" spans="44:48" ht="15" customHeight="1">
      <c r="AR523" s="84" t="str">
        <f t="shared" si="122"/>
        <v/>
      </c>
      <c r="AS523" s="147"/>
      <c r="AT523" s="147"/>
      <c r="AU523" s="147"/>
      <c r="AV523" s="148"/>
    </row>
    <row r="524" spans="44:48" ht="15" customHeight="1">
      <c r="AR524" s="84" t="str">
        <f t="shared" si="122"/>
        <v/>
      </c>
      <c r="AS524" s="147"/>
      <c r="AT524" s="147"/>
      <c r="AU524" s="147"/>
      <c r="AV524" s="148"/>
    </row>
    <row r="525" spans="44:48" ht="15" customHeight="1">
      <c r="AR525" s="84" t="str">
        <f t="shared" si="122"/>
        <v/>
      </c>
      <c r="AS525" s="147"/>
      <c r="AT525" s="147"/>
      <c r="AU525" s="147"/>
      <c r="AV525" s="148"/>
    </row>
    <row r="526" spans="44:48" ht="15" customHeight="1">
      <c r="AR526" s="84" t="str">
        <f t="shared" si="122"/>
        <v/>
      </c>
      <c r="AS526" s="147"/>
      <c r="AT526" s="147"/>
      <c r="AU526" s="147"/>
      <c r="AV526" s="148"/>
    </row>
    <row r="527" spans="44:48" ht="15" customHeight="1">
      <c r="AR527" s="84" t="str">
        <f t="shared" si="122"/>
        <v/>
      </c>
      <c r="AS527" s="147"/>
      <c r="AT527" s="147"/>
      <c r="AU527" s="147"/>
      <c r="AV527" s="148"/>
    </row>
    <row r="528" spans="44:48" ht="15" customHeight="1">
      <c r="AR528" s="84" t="str">
        <f t="shared" si="122"/>
        <v/>
      </c>
      <c r="AS528" s="147"/>
      <c r="AT528" s="147"/>
      <c r="AU528" s="147"/>
      <c r="AV528" s="148"/>
    </row>
    <row r="529" spans="44:48" ht="15" customHeight="1">
      <c r="AR529" s="84" t="str">
        <f t="shared" si="122"/>
        <v/>
      </c>
      <c r="AS529" s="147"/>
      <c r="AT529" s="147"/>
      <c r="AU529" s="147"/>
      <c r="AV529" s="148"/>
    </row>
    <row r="530" spans="44:48" ht="15" customHeight="1">
      <c r="AR530" s="84" t="str">
        <f t="shared" si="122"/>
        <v/>
      </c>
      <c r="AS530" s="147"/>
      <c r="AT530" s="147"/>
      <c r="AU530" s="147"/>
      <c r="AV530" s="148"/>
    </row>
    <row r="531" spans="44:48" ht="15" customHeight="1">
      <c r="AR531" s="84" t="str">
        <f t="shared" si="122"/>
        <v/>
      </c>
      <c r="AS531" s="147"/>
      <c r="AT531" s="147"/>
      <c r="AU531" s="147"/>
      <c r="AV531" s="148"/>
    </row>
    <row r="532" spans="44:48" ht="15" customHeight="1">
      <c r="AR532" s="84" t="str">
        <f t="shared" si="122"/>
        <v/>
      </c>
      <c r="AS532" s="147"/>
      <c r="AT532" s="147"/>
      <c r="AU532" s="147"/>
      <c r="AV532" s="148"/>
    </row>
    <row r="533" spans="44:48" ht="15" customHeight="1">
      <c r="AR533" s="84" t="str">
        <f t="shared" si="122"/>
        <v/>
      </c>
      <c r="AS533" s="147"/>
      <c r="AT533" s="147"/>
      <c r="AU533" s="147"/>
      <c r="AV533" s="148"/>
    </row>
    <row r="534" spans="44:48" ht="15" customHeight="1">
      <c r="AR534" s="84" t="str">
        <f t="shared" si="122"/>
        <v/>
      </c>
      <c r="AS534" s="147"/>
      <c r="AT534" s="147"/>
      <c r="AU534" s="147"/>
      <c r="AV534" s="148"/>
    </row>
    <row r="535" spans="44:48" ht="15" customHeight="1">
      <c r="AR535" s="84" t="str">
        <f t="shared" si="122"/>
        <v/>
      </c>
      <c r="AS535" s="147"/>
      <c r="AT535" s="147"/>
      <c r="AU535" s="147"/>
      <c r="AV535" s="148"/>
    </row>
    <row r="536" spans="44:48" ht="15" customHeight="1">
      <c r="AR536" s="84" t="str">
        <f t="shared" si="122"/>
        <v/>
      </c>
      <c r="AS536" s="147"/>
      <c r="AT536" s="147"/>
      <c r="AU536" s="147"/>
      <c r="AV536" s="148"/>
    </row>
    <row r="537" spans="44:48" ht="15" customHeight="1">
      <c r="AR537" s="84" t="str">
        <f t="shared" si="122"/>
        <v/>
      </c>
      <c r="AS537" s="147"/>
      <c r="AT537" s="147"/>
      <c r="AU537" s="147"/>
      <c r="AV537" s="148"/>
    </row>
    <row r="538" spans="44:48" ht="15" customHeight="1">
      <c r="AR538" s="84" t="str">
        <f t="shared" si="122"/>
        <v/>
      </c>
      <c r="AS538" s="147"/>
      <c r="AT538" s="147"/>
      <c r="AU538" s="147"/>
      <c r="AV538" s="148"/>
    </row>
    <row r="539" spans="44:48" ht="15" customHeight="1">
      <c r="AR539" s="84" t="str">
        <f t="shared" si="122"/>
        <v/>
      </c>
      <c r="AS539" s="147"/>
      <c r="AT539" s="147"/>
      <c r="AU539" s="147"/>
      <c r="AV539" s="148"/>
    </row>
    <row r="540" spans="44:48" ht="15" customHeight="1">
      <c r="AR540" s="84" t="str">
        <f t="shared" si="122"/>
        <v/>
      </c>
      <c r="AS540" s="147"/>
      <c r="AT540" s="147"/>
      <c r="AU540" s="147"/>
      <c r="AV540" s="148"/>
    </row>
    <row r="541" spans="44:48" ht="15" customHeight="1">
      <c r="AR541" s="84" t="str">
        <f t="shared" si="122"/>
        <v/>
      </c>
      <c r="AS541" s="147"/>
      <c r="AT541" s="147"/>
      <c r="AU541" s="147"/>
      <c r="AV541" s="148"/>
    </row>
    <row r="542" spans="44:48" ht="15" customHeight="1">
      <c r="AR542" s="84" t="str">
        <f t="shared" si="122"/>
        <v/>
      </c>
      <c r="AS542" s="147"/>
      <c r="AT542" s="147"/>
      <c r="AU542" s="147"/>
      <c r="AV542" s="148"/>
    </row>
    <row r="543" spans="44:48" ht="15" customHeight="1">
      <c r="AR543" s="84" t="str">
        <f t="shared" si="122"/>
        <v/>
      </c>
      <c r="AS543" s="147"/>
      <c r="AT543" s="147"/>
      <c r="AU543" s="147"/>
      <c r="AV543" s="148"/>
    </row>
    <row r="544" spans="44:48" ht="15" customHeight="1">
      <c r="AR544" s="84" t="str">
        <f t="shared" si="122"/>
        <v/>
      </c>
      <c r="AS544" s="147"/>
      <c r="AT544" s="147"/>
      <c r="AU544" s="147"/>
      <c r="AV544" s="148"/>
    </row>
    <row r="545" spans="44:48" ht="15" customHeight="1">
      <c r="AR545" s="84" t="str">
        <f t="shared" si="122"/>
        <v/>
      </c>
      <c r="AS545" s="147"/>
      <c r="AT545" s="147"/>
      <c r="AU545" s="147"/>
      <c r="AV545" s="148"/>
    </row>
    <row r="546" spans="44:48" ht="15" customHeight="1">
      <c r="AR546" s="84" t="str">
        <f t="shared" si="122"/>
        <v/>
      </c>
      <c r="AS546" s="147"/>
      <c r="AT546" s="147"/>
      <c r="AU546" s="147"/>
      <c r="AV546" s="148"/>
    </row>
    <row r="547" spans="44:48" ht="15" customHeight="1">
      <c r="AR547" s="84" t="str">
        <f t="shared" si="122"/>
        <v/>
      </c>
      <c r="AS547" s="147"/>
      <c r="AT547" s="147"/>
      <c r="AU547" s="147"/>
      <c r="AV547" s="148"/>
    </row>
    <row r="548" spans="44:48" ht="15" customHeight="1">
      <c r="AR548" s="84" t="str">
        <f t="shared" si="122"/>
        <v/>
      </c>
      <c r="AS548" s="147"/>
      <c r="AT548" s="147"/>
      <c r="AU548" s="147"/>
      <c r="AV548" s="148"/>
    </row>
    <row r="549" spans="44:48" ht="15" customHeight="1">
      <c r="AR549" s="84" t="str">
        <f t="shared" si="122"/>
        <v/>
      </c>
      <c r="AS549" s="147"/>
      <c r="AT549" s="147"/>
      <c r="AU549" s="147"/>
      <c r="AV549" s="148"/>
    </row>
    <row r="550" spans="44:48" ht="15" customHeight="1">
      <c r="AR550" s="84" t="str">
        <f t="shared" si="122"/>
        <v/>
      </c>
      <c r="AS550" s="147"/>
      <c r="AT550" s="147"/>
      <c r="AU550" s="147"/>
      <c r="AV550" s="148"/>
    </row>
    <row r="551" spans="44:48" ht="15" customHeight="1">
      <c r="AR551" s="84" t="str">
        <f t="shared" si="122"/>
        <v/>
      </c>
      <c r="AS551" s="147"/>
      <c r="AT551" s="147"/>
      <c r="AU551" s="147"/>
      <c r="AV551" s="148"/>
    </row>
    <row r="552" spans="44:48" ht="15" customHeight="1">
      <c r="AR552" s="84" t="str">
        <f t="shared" si="122"/>
        <v/>
      </c>
      <c r="AS552" s="147"/>
      <c r="AT552" s="147"/>
      <c r="AU552" s="147"/>
      <c r="AV552" s="148"/>
    </row>
    <row r="553" spans="44:48" ht="15" customHeight="1">
      <c r="AR553" s="84" t="str">
        <f t="shared" si="122"/>
        <v/>
      </c>
      <c r="AS553" s="147"/>
      <c r="AT553" s="147"/>
      <c r="AU553" s="147"/>
      <c r="AV553" s="148"/>
    </row>
    <row r="554" spans="44:48" ht="15" customHeight="1">
      <c r="AR554" s="84" t="str">
        <f t="shared" si="122"/>
        <v/>
      </c>
      <c r="AS554" s="147"/>
      <c r="AT554" s="147"/>
      <c r="AU554" s="147"/>
      <c r="AV554" s="148"/>
    </row>
    <row r="555" spans="44:48" ht="15" customHeight="1">
      <c r="AR555" s="84" t="str">
        <f t="shared" si="122"/>
        <v/>
      </c>
      <c r="AS555" s="147"/>
      <c r="AT555" s="147"/>
      <c r="AU555" s="147"/>
      <c r="AV555" s="148"/>
    </row>
    <row r="556" spans="44:48" ht="15" customHeight="1">
      <c r="AR556" s="84" t="str">
        <f t="shared" si="122"/>
        <v/>
      </c>
      <c r="AS556" s="147"/>
      <c r="AT556" s="147"/>
      <c r="AU556" s="147"/>
      <c r="AV556" s="148"/>
    </row>
    <row r="557" spans="44:48" ht="15" customHeight="1">
      <c r="AR557" s="84" t="str">
        <f t="shared" si="122"/>
        <v/>
      </c>
      <c r="AS557" s="147"/>
      <c r="AT557" s="147"/>
      <c r="AU557" s="147"/>
      <c r="AV557" s="148"/>
    </row>
    <row r="558" spans="44:48" ht="15" customHeight="1">
      <c r="AR558" s="84" t="str">
        <f t="shared" si="122"/>
        <v/>
      </c>
      <c r="AS558" s="147"/>
      <c r="AT558" s="147"/>
      <c r="AU558" s="147"/>
      <c r="AV558" s="148"/>
    </row>
    <row r="559" spans="44:48" ht="15" customHeight="1">
      <c r="AR559" s="84" t="str">
        <f t="shared" si="122"/>
        <v/>
      </c>
      <c r="AS559" s="147"/>
      <c r="AT559" s="147"/>
      <c r="AU559" s="147"/>
      <c r="AV559" s="148"/>
    </row>
    <row r="560" spans="44:48" ht="15" customHeight="1">
      <c r="AR560" s="84" t="str">
        <f t="shared" si="122"/>
        <v/>
      </c>
      <c r="AS560" s="147"/>
      <c r="AT560" s="147"/>
      <c r="AU560" s="147"/>
      <c r="AV560" s="148"/>
    </row>
    <row r="561" spans="44:48" ht="15" customHeight="1">
      <c r="AR561" s="84" t="str">
        <f t="shared" si="122"/>
        <v/>
      </c>
      <c r="AS561" s="147"/>
      <c r="AT561" s="147"/>
      <c r="AU561" s="147"/>
      <c r="AV561" s="148"/>
    </row>
    <row r="562" spans="44:48" ht="15" customHeight="1">
      <c r="AR562" s="84" t="str">
        <f t="shared" si="122"/>
        <v/>
      </c>
      <c r="AS562" s="147"/>
      <c r="AT562" s="147"/>
      <c r="AU562" s="147"/>
      <c r="AV562" s="148"/>
    </row>
    <row r="563" spans="44:48" ht="15" customHeight="1">
      <c r="AR563" s="84" t="str">
        <f t="shared" si="122"/>
        <v/>
      </c>
      <c r="AS563" s="147"/>
      <c r="AT563" s="147"/>
      <c r="AU563" s="147"/>
      <c r="AV563" s="148"/>
    </row>
    <row r="564" spans="44:48" ht="15" customHeight="1">
      <c r="AR564" s="84" t="str">
        <f t="shared" si="122"/>
        <v/>
      </c>
      <c r="AS564" s="147"/>
      <c r="AT564" s="147"/>
      <c r="AU564" s="147"/>
      <c r="AV564" s="148"/>
    </row>
    <row r="565" spans="44:48" ht="15" customHeight="1">
      <c r="AR565" s="84" t="str">
        <f t="shared" si="122"/>
        <v/>
      </c>
      <c r="AS565" s="147"/>
      <c r="AT565" s="147"/>
      <c r="AU565" s="147"/>
      <c r="AV565" s="148"/>
    </row>
    <row r="566" spans="44:48" ht="15" customHeight="1">
      <c r="AR566" s="84" t="str">
        <f t="shared" si="122"/>
        <v/>
      </c>
      <c r="AS566" s="147"/>
      <c r="AT566" s="147"/>
      <c r="AU566" s="147"/>
      <c r="AV566" s="148"/>
    </row>
    <row r="567" spans="44:48" ht="15" customHeight="1">
      <c r="AR567" s="84" t="str">
        <f t="shared" si="122"/>
        <v/>
      </c>
      <c r="AS567" s="147"/>
      <c r="AT567" s="147"/>
      <c r="AU567" s="147"/>
      <c r="AV567" s="148"/>
    </row>
    <row r="568" spans="44:48" ht="15" customHeight="1">
      <c r="AR568" s="84" t="str">
        <f t="shared" si="122"/>
        <v/>
      </c>
      <c r="AS568" s="147"/>
      <c r="AT568" s="147"/>
      <c r="AU568" s="147"/>
      <c r="AV568" s="148"/>
    </row>
    <row r="569" spans="44:48" ht="15" customHeight="1">
      <c r="AR569" s="84" t="str">
        <f t="shared" si="122"/>
        <v/>
      </c>
      <c r="AS569" s="147"/>
      <c r="AT569" s="147"/>
      <c r="AU569" s="147"/>
      <c r="AV569" s="148"/>
    </row>
    <row r="570" spans="44:48" ht="15" customHeight="1">
      <c r="AR570" s="84" t="str">
        <f t="shared" si="122"/>
        <v/>
      </c>
      <c r="AS570" s="147"/>
      <c r="AT570" s="147"/>
      <c r="AU570" s="147"/>
      <c r="AV570" s="148"/>
    </row>
    <row r="571" spans="44:48" ht="15" customHeight="1">
      <c r="AR571" s="84" t="str">
        <f t="shared" si="122"/>
        <v/>
      </c>
      <c r="AS571" s="147"/>
      <c r="AT571" s="147"/>
      <c r="AU571" s="147"/>
      <c r="AV571" s="148"/>
    </row>
    <row r="572" spans="44:48" ht="15" customHeight="1">
      <c r="AR572" s="84" t="str">
        <f t="shared" si="122"/>
        <v/>
      </c>
      <c r="AS572" s="147"/>
      <c r="AT572" s="147"/>
      <c r="AU572" s="147"/>
      <c r="AV572" s="148"/>
    </row>
    <row r="573" spans="44:48" ht="15" customHeight="1">
      <c r="AR573" s="84" t="str">
        <f t="shared" si="122"/>
        <v/>
      </c>
      <c r="AS573" s="147"/>
      <c r="AT573" s="147"/>
      <c r="AU573" s="147"/>
      <c r="AV573" s="148"/>
    </row>
    <row r="574" spans="44:48" ht="15" customHeight="1">
      <c r="AR574" s="84" t="str">
        <f t="shared" si="122"/>
        <v/>
      </c>
      <c r="AS574" s="147"/>
      <c r="AT574" s="147"/>
      <c r="AU574" s="147"/>
      <c r="AV574" s="148"/>
    </row>
    <row r="575" spans="44:48" ht="15" customHeight="1">
      <c r="AR575" s="84" t="str">
        <f t="shared" si="122"/>
        <v/>
      </c>
      <c r="AS575" s="147"/>
      <c r="AT575" s="147"/>
      <c r="AU575" s="147"/>
      <c r="AV575" s="148"/>
    </row>
    <row r="576" spans="44:48" ht="15" customHeight="1">
      <c r="AR576" s="84" t="str">
        <f t="shared" si="122"/>
        <v/>
      </c>
      <c r="AS576" s="147"/>
      <c r="AT576" s="147"/>
      <c r="AU576" s="147"/>
      <c r="AV576" s="148"/>
    </row>
    <row r="577" spans="44:48" ht="15" customHeight="1">
      <c r="AR577" s="84" t="str">
        <f t="shared" si="122"/>
        <v/>
      </c>
      <c r="AS577" s="147"/>
      <c r="AT577" s="147"/>
      <c r="AU577" s="147"/>
      <c r="AV577" s="148"/>
    </row>
    <row r="578" spans="44:48" ht="15" customHeight="1">
      <c r="AR578" s="84" t="str">
        <f t="shared" si="122"/>
        <v/>
      </c>
      <c r="AS578" s="147"/>
      <c r="AT578" s="147"/>
      <c r="AU578" s="147"/>
      <c r="AV578" s="148"/>
    </row>
    <row r="579" spans="44:48" ht="15" customHeight="1">
      <c r="AR579" s="84" t="str">
        <f t="shared" si="122"/>
        <v/>
      </c>
      <c r="AS579" s="147"/>
      <c r="AT579" s="147"/>
      <c r="AU579" s="147"/>
      <c r="AV579" s="148"/>
    </row>
    <row r="580" spans="44:48" ht="15" customHeight="1">
      <c r="AR580" s="84" t="str">
        <f t="shared" si="122"/>
        <v/>
      </c>
      <c r="AS580" s="147"/>
      <c r="AT580" s="147"/>
      <c r="AU580" s="147"/>
      <c r="AV580" s="148"/>
    </row>
    <row r="581" spans="44:48" ht="15" customHeight="1">
      <c r="AR581" s="84" t="str">
        <f t="shared" si="122"/>
        <v/>
      </c>
      <c r="AS581" s="147"/>
      <c r="AT581" s="147"/>
      <c r="AU581" s="147"/>
      <c r="AV581" s="148"/>
    </row>
    <row r="582" spans="44:48" ht="15" customHeight="1">
      <c r="AR582" s="84" t="str">
        <f t="shared" si="122"/>
        <v/>
      </c>
      <c r="AS582" s="147"/>
      <c r="AT582" s="147"/>
      <c r="AU582" s="147"/>
      <c r="AV582" s="148"/>
    </row>
    <row r="583" spans="44:48" ht="15" customHeight="1">
      <c r="AR583" s="84" t="str">
        <f t="shared" si="122"/>
        <v/>
      </c>
      <c r="AS583" s="147"/>
      <c r="AT583" s="147"/>
      <c r="AU583" s="147"/>
      <c r="AV583" s="148"/>
    </row>
    <row r="584" spans="44:48" ht="15" customHeight="1">
      <c r="AR584" s="84" t="str">
        <f t="shared" si="122"/>
        <v/>
      </c>
      <c r="AS584" s="147"/>
      <c r="AT584" s="147"/>
      <c r="AU584" s="147"/>
      <c r="AV584" s="148"/>
    </row>
    <row r="585" spans="44:48" ht="15" customHeight="1">
      <c r="AR585" s="84" t="str">
        <f t="shared" ref="AR585:AR648" si="123">CONCATENATE(AT585,AU585)</f>
        <v/>
      </c>
      <c r="AS585" s="147"/>
      <c r="AT585" s="147"/>
      <c r="AU585" s="147"/>
      <c r="AV585" s="148"/>
    </row>
    <row r="586" spans="44:48" ht="15" customHeight="1">
      <c r="AR586" s="84" t="str">
        <f t="shared" si="123"/>
        <v/>
      </c>
      <c r="AS586" s="147"/>
      <c r="AT586" s="147"/>
      <c r="AU586" s="147"/>
      <c r="AV586" s="148"/>
    </row>
    <row r="587" spans="44:48" ht="15" customHeight="1">
      <c r="AR587" s="84" t="str">
        <f t="shared" si="123"/>
        <v/>
      </c>
      <c r="AS587" s="147"/>
      <c r="AT587" s="147"/>
      <c r="AU587" s="147"/>
      <c r="AV587" s="148"/>
    </row>
    <row r="588" spans="44:48" ht="15" customHeight="1">
      <c r="AR588" s="84" t="str">
        <f t="shared" si="123"/>
        <v/>
      </c>
      <c r="AS588" s="147"/>
      <c r="AT588" s="147"/>
      <c r="AU588" s="147"/>
      <c r="AV588" s="148"/>
    </row>
    <row r="589" spans="44:48" ht="15" customHeight="1">
      <c r="AR589" s="84" t="str">
        <f t="shared" si="123"/>
        <v/>
      </c>
      <c r="AS589" s="147"/>
      <c r="AT589" s="147"/>
      <c r="AU589" s="147"/>
      <c r="AV589" s="148"/>
    </row>
    <row r="590" spans="44:48" ht="15" customHeight="1">
      <c r="AR590" s="84" t="str">
        <f t="shared" si="123"/>
        <v/>
      </c>
      <c r="AS590" s="147"/>
      <c r="AT590" s="147"/>
      <c r="AU590" s="147"/>
      <c r="AV590" s="148"/>
    </row>
    <row r="591" spans="44:48" ht="15" customHeight="1">
      <c r="AR591" s="84" t="str">
        <f t="shared" si="123"/>
        <v/>
      </c>
      <c r="AS591" s="147"/>
      <c r="AT591" s="147"/>
      <c r="AU591" s="147"/>
      <c r="AV591" s="148"/>
    </row>
    <row r="592" spans="44:48" ht="15" customHeight="1">
      <c r="AR592" s="84" t="str">
        <f t="shared" si="123"/>
        <v/>
      </c>
      <c r="AS592" s="147"/>
      <c r="AT592" s="147"/>
      <c r="AU592" s="147"/>
      <c r="AV592" s="148"/>
    </row>
    <row r="593" spans="44:48" ht="15" customHeight="1">
      <c r="AR593" s="84" t="str">
        <f t="shared" si="123"/>
        <v/>
      </c>
      <c r="AS593" s="147"/>
      <c r="AT593" s="147"/>
      <c r="AU593" s="147"/>
      <c r="AV593" s="148"/>
    </row>
    <row r="594" spans="44:48" ht="15" customHeight="1">
      <c r="AR594" s="84" t="str">
        <f t="shared" si="123"/>
        <v/>
      </c>
      <c r="AS594" s="147"/>
      <c r="AT594" s="147"/>
      <c r="AU594" s="147"/>
      <c r="AV594" s="148"/>
    </row>
    <row r="595" spans="44:48" ht="15" customHeight="1">
      <c r="AR595" s="84" t="str">
        <f t="shared" si="123"/>
        <v/>
      </c>
      <c r="AS595" s="147"/>
      <c r="AT595" s="147"/>
      <c r="AU595" s="147"/>
      <c r="AV595" s="148"/>
    </row>
    <row r="596" spans="44:48" ht="15" customHeight="1">
      <c r="AR596" s="84" t="str">
        <f t="shared" si="123"/>
        <v/>
      </c>
      <c r="AS596" s="147"/>
      <c r="AT596" s="147"/>
      <c r="AU596" s="147"/>
      <c r="AV596" s="148"/>
    </row>
    <row r="597" spans="44:48" ht="15" customHeight="1">
      <c r="AR597" s="84" t="str">
        <f t="shared" si="123"/>
        <v/>
      </c>
      <c r="AS597" s="147"/>
      <c r="AT597" s="147"/>
      <c r="AU597" s="147"/>
      <c r="AV597" s="148"/>
    </row>
    <row r="598" spans="44:48" ht="15" customHeight="1">
      <c r="AR598" s="84" t="str">
        <f t="shared" si="123"/>
        <v/>
      </c>
      <c r="AS598" s="147"/>
      <c r="AT598" s="147"/>
      <c r="AU598" s="147"/>
      <c r="AV598" s="148"/>
    </row>
    <row r="599" spans="44:48" ht="15" customHeight="1">
      <c r="AR599" s="84" t="str">
        <f t="shared" si="123"/>
        <v/>
      </c>
      <c r="AS599" s="147"/>
      <c r="AT599" s="147"/>
      <c r="AU599" s="147"/>
      <c r="AV599" s="148"/>
    </row>
    <row r="600" spans="44:48" ht="15" customHeight="1">
      <c r="AR600" s="84" t="str">
        <f t="shared" si="123"/>
        <v/>
      </c>
      <c r="AS600" s="147"/>
      <c r="AT600" s="147"/>
      <c r="AU600" s="147"/>
      <c r="AV600" s="148"/>
    </row>
    <row r="601" spans="44:48" ht="15" customHeight="1">
      <c r="AR601" s="84" t="str">
        <f t="shared" si="123"/>
        <v/>
      </c>
      <c r="AS601" s="147"/>
      <c r="AT601" s="147"/>
      <c r="AU601" s="147"/>
      <c r="AV601" s="148"/>
    </row>
    <row r="602" spans="44:48" ht="15" customHeight="1">
      <c r="AR602" s="84" t="str">
        <f t="shared" si="123"/>
        <v/>
      </c>
      <c r="AS602" s="147"/>
      <c r="AT602" s="147"/>
      <c r="AU602" s="147"/>
      <c r="AV602" s="148"/>
    </row>
    <row r="603" spans="44:48" ht="15" customHeight="1">
      <c r="AR603" s="84" t="str">
        <f t="shared" si="123"/>
        <v/>
      </c>
      <c r="AS603" s="147"/>
      <c r="AT603" s="147"/>
      <c r="AU603" s="147"/>
      <c r="AV603" s="148"/>
    </row>
    <row r="604" spans="44:48" ht="15" customHeight="1">
      <c r="AR604" s="84" t="str">
        <f t="shared" si="123"/>
        <v/>
      </c>
      <c r="AS604" s="147"/>
      <c r="AT604" s="147"/>
      <c r="AU604" s="147"/>
      <c r="AV604" s="148"/>
    </row>
    <row r="605" spans="44:48" ht="15" customHeight="1">
      <c r="AR605" s="84" t="str">
        <f t="shared" si="123"/>
        <v/>
      </c>
      <c r="AS605" s="147"/>
      <c r="AT605" s="147"/>
      <c r="AU605" s="147"/>
      <c r="AV605" s="148"/>
    </row>
    <row r="606" spans="44:48" ht="15" customHeight="1">
      <c r="AR606" s="84" t="str">
        <f t="shared" si="123"/>
        <v/>
      </c>
      <c r="AS606" s="147"/>
      <c r="AT606" s="147"/>
      <c r="AU606" s="147"/>
      <c r="AV606" s="148"/>
    </row>
    <row r="607" spans="44:48" ht="15" customHeight="1">
      <c r="AR607" s="84" t="str">
        <f t="shared" si="123"/>
        <v/>
      </c>
      <c r="AS607" s="147"/>
      <c r="AT607" s="147"/>
      <c r="AU607" s="147"/>
      <c r="AV607" s="148"/>
    </row>
    <row r="608" spans="44:48" ht="15" customHeight="1">
      <c r="AR608" s="84" t="str">
        <f t="shared" si="123"/>
        <v/>
      </c>
      <c r="AS608" s="147"/>
      <c r="AT608" s="147"/>
      <c r="AU608" s="147"/>
      <c r="AV608" s="148"/>
    </row>
    <row r="609" spans="44:48" ht="15" customHeight="1">
      <c r="AR609" s="84" t="str">
        <f t="shared" si="123"/>
        <v/>
      </c>
      <c r="AS609" s="147"/>
      <c r="AT609" s="147"/>
      <c r="AU609" s="147"/>
      <c r="AV609" s="148"/>
    </row>
    <row r="610" spans="44:48" ht="15" customHeight="1">
      <c r="AR610" s="84" t="str">
        <f t="shared" si="123"/>
        <v/>
      </c>
      <c r="AS610" s="147"/>
      <c r="AT610" s="147"/>
      <c r="AU610" s="147"/>
      <c r="AV610" s="148"/>
    </row>
    <row r="611" spans="44:48" ht="15" customHeight="1">
      <c r="AR611" s="84" t="str">
        <f t="shared" si="123"/>
        <v/>
      </c>
      <c r="AS611" s="147"/>
      <c r="AT611" s="147"/>
      <c r="AU611" s="147"/>
      <c r="AV611" s="148"/>
    </row>
    <row r="612" spans="44:48" ht="15" customHeight="1">
      <c r="AR612" s="84" t="str">
        <f t="shared" si="123"/>
        <v/>
      </c>
      <c r="AS612" s="147"/>
      <c r="AT612" s="147"/>
      <c r="AU612" s="147"/>
      <c r="AV612" s="148"/>
    </row>
    <row r="613" spans="44:48" ht="15" customHeight="1">
      <c r="AR613" s="84" t="str">
        <f t="shared" si="123"/>
        <v/>
      </c>
      <c r="AS613" s="147"/>
      <c r="AT613" s="147"/>
      <c r="AU613" s="147"/>
      <c r="AV613" s="148"/>
    </row>
    <row r="614" spans="44:48" ht="15" customHeight="1">
      <c r="AR614" s="84" t="str">
        <f t="shared" si="123"/>
        <v/>
      </c>
      <c r="AS614" s="147"/>
      <c r="AT614" s="147"/>
      <c r="AU614" s="147"/>
      <c r="AV614" s="148"/>
    </row>
    <row r="615" spans="44:48" ht="15" customHeight="1">
      <c r="AR615" s="84" t="str">
        <f t="shared" si="123"/>
        <v/>
      </c>
      <c r="AS615" s="147"/>
      <c r="AT615" s="147"/>
      <c r="AU615" s="147"/>
      <c r="AV615" s="148"/>
    </row>
    <row r="616" spans="44:48" ht="15" customHeight="1">
      <c r="AR616" s="84" t="str">
        <f t="shared" si="123"/>
        <v/>
      </c>
      <c r="AS616" s="147"/>
      <c r="AT616" s="147"/>
      <c r="AU616" s="147"/>
      <c r="AV616" s="148"/>
    </row>
    <row r="617" spans="44:48" ht="15" customHeight="1">
      <c r="AR617" s="84" t="str">
        <f t="shared" si="123"/>
        <v/>
      </c>
      <c r="AS617" s="147"/>
      <c r="AT617" s="147"/>
      <c r="AU617" s="147"/>
      <c r="AV617" s="148"/>
    </row>
    <row r="618" spans="44:48" ht="15" customHeight="1">
      <c r="AR618" s="84" t="str">
        <f t="shared" si="123"/>
        <v/>
      </c>
      <c r="AS618" s="147"/>
      <c r="AT618" s="147"/>
      <c r="AU618" s="147"/>
      <c r="AV618" s="148"/>
    </row>
    <row r="619" spans="44:48" ht="15" customHeight="1">
      <c r="AR619" s="84" t="str">
        <f t="shared" si="123"/>
        <v/>
      </c>
      <c r="AS619" s="147"/>
      <c r="AT619" s="147"/>
      <c r="AU619" s="147"/>
      <c r="AV619" s="148"/>
    </row>
    <row r="620" spans="44:48" ht="15" customHeight="1">
      <c r="AR620" s="84" t="str">
        <f t="shared" si="123"/>
        <v/>
      </c>
      <c r="AS620" s="147"/>
      <c r="AT620" s="147"/>
      <c r="AU620" s="147"/>
      <c r="AV620" s="148"/>
    </row>
    <row r="621" spans="44:48" ht="15" customHeight="1">
      <c r="AR621" s="84" t="str">
        <f t="shared" si="123"/>
        <v/>
      </c>
      <c r="AS621" s="147"/>
      <c r="AT621" s="147"/>
      <c r="AU621" s="147"/>
      <c r="AV621" s="148"/>
    </row>
    <row r="622" spans="44:48" ht="15" customHeight="1">
      <c r="AR622" s="84" t="str">
        <f t="shared" si="123"/>
        <v/>
      </c>
      <c r="AS622" s="147"/>
      <c r="AT622" s="147"/>
      <c r="AU622" s="147"/>
      <c r="AV622" s="148"/>
    </row>
    <row r="623" spans="44:48" ht="15" customHeight="1">
      <c r="AR623" s="84" t="str">
        <f t="shared" si="123"/>
        <v/>
      </c>
      <c r="AS623" s="147"/>
      <c r="AT623" s="147"/>
      <c r="AU623" s="147"/>
      <c r="AV623" s="148"/>
    </row>
    <row r="624" spans="44:48" ht="15" customHeight="1">
      <c r="AR624" s="84" t="str">
        <f t="shared" si="123"/>
        <v/>
      </c>
      <c r="AS624" s="147"/>
      <c r="AT624" s="147"/>
      <c r="AU624" s="147"/>
      <c r="AV624" s="148"/>
    </row>
    <row r="625" spans="44:48" ht="15" customHeight="1">
      <c r="AR625" s="84" t="str">
        <f t="shared" si="123"/>
        <v/>
      </c>
      <c r="AS625" s="147"/>
      <c r="AT625" s="147"/>
      <c r="AU625" s="147"/>
      <c r="AV625" s="148"/>
    </row>
    <row r="626" spans="44:48" ht="15" customHeight="1">
      <c r="AR626" s="84" t="str">
        <f t="shared" si="123"/>
        <v/>
      </c>
      <c r="AS626" s="147"/>
      <c r="AT626" s="147"/>
      <c r="AU626" s="147"/>
      <c r="AV626" s="148"/>
    </row>
    <row r="627" spans="44:48" ht="15" customHeight="1">
      <c r="AR627" s="84" t="str">
        <f t="shared" si="123"/>
        <v/>
      </c>
      <c r="AS627" s="147"/>
      <c r="AT627" s="147"/>
      <c r="AU627" s="147"/>
      <c r="AV627" s="148"/>
    </row>
    <row r="628" spans="44:48" ht="15" customHeight="1">
      <c r="AR628" s="84" t="str">
        <f t="shared" si="123"/>
        <v/>
      </c>
      <c r="AS628" s="147"/>
      <c r="AT628" s="147"/>
      <c r="AU628" s="147"/>
      <c r="AV628" s="148"/>
    </row>
    <row r="629" spans="44:48" ht="15" customHeight="1">
      <c r="AR629" s="84" t="str">
        <f t="shared" si="123"/>
        <v/>
      </c>
      <c r="AS629" s="147"/>
      <c r="AT629" s="147"/>
      <c r="AU629" s="147"/>
      <c r="AV629" s="148"/>
    </row>
    <row r="630" spans="44:48" ht="15" customHeight="1">
      <c r="AR630" s="84" t="str">
        <f t="shared" si="123"/>
        <v/>
      </c>
      <c r="AS630" s="147"/>
      <c r="AT630" s="147"/>
      <c r="AU630" s="147"/>
      <c r="AV630" s="148"/>
    </row>
    <row r="631" spans="44:48" ht="15" customHeight="1">
      <c r="AR631" s="84" t="str">
        <f t="shared" si="123"/>
        <v/>
      </c>
      <c r="AS631" s="147"/>
      <c r="AT631" s="147"/>
      <c r="AU631" s="147"/>
      <c r="AV631" s="148"/>
    </row>
    <row r="632" spans="44:48" ht="15" customHeight="1">
      <c r="AR632" s="84" t="str">
        <f t="shared" si="123"/>
        <v/>
      </c>
      <c r="AS632" s="147"/>
      <c r="AT632" s="147"/>
      <c r="AU632" s="147"/>
      <c r="AV632" s="148"/>
    </row>
    <row r="633" spans="44:48" ht="15" customHeight="1">
      <c r="AR633" s="84" t="str">
        <f t="shared" si="123"/>
        <v/>
      </c>
      <c r="AS633" s="147"/>
      <c r="AT633" s="147"/>
      <c r="AU633" s="147"/>
      <c r="AV633" s="148"/>
    </row>
    <row r="634" spans="44:48" ht="15" customHeight="1">
      <c r="AR634" s="84" t="str">
        <f t="shared" si="123"/>
        <v/>
      </c>
      <c r="AS634" s="147"/>
      <c r="AT634" s="147"/>
      <c r="AU634" s="147"/>
      <c r="AV634" s="148"/>
    </row>
    <row r="635" spans="44:48" ht="15" customHeight="1">
      <c r="AR635" s="84" t="str">
        <f t="shared" si="123"/>
        <v/>
      </c>
      <c r="AS635" s="147"/>
      <c r="AT635" s="147"/>
      <c r="AU635" s="147"/>
      <c r="AV635" s="148"/>
    </row>
    <row r="636" spans="44:48" ht="15" customHeight="1">
      <c r="AR636" s="84" t="str">
        <f t="shared" si="123"/>
        <v/>
      </c>
      <c r="AS636" s="147"/>
      <c r="AT636" s="147"/>
      <c r="AU636" s="147"/>
      <c r="AV636" s="148"/>
    </row>
    <row r="637" spans="44:48" ht="15" customHeight="1">
      <c r="AR637" s="84" t="str">
        <f t="shared" si="123"/>
        <v/>
      </c>
      <c r="AS637" s="147"/>
      <c r="AT637" s="147"/>
      <c r="AU637" s="147"/>
      <c r="AV637" s="148"/>
    </row>
    <row r="638" spans="44:48" ht="15" customHeight="1">
      <c r="AR638" s="84" t="str">
        <f t="shared" si="123"/>
        <v/>
      </c>
      <c r="AS638" s="147"/>
      <c r="AT638" s="147"/>
      <c r="AU638" s="147"/>
      <c r="AV638" s="148"/>
    </row>
    <row r="639" spans="44:48" ht="15" customHeight="1">
      <c r="AR639" s="84" t="str">
        <f t="shared" si="123"/>
        <v/>
      </c>
      <c r="AS639" s="147"/>
      <c r="AT639" s="147"/>
      <c r="AU639" s="147"/>
      <c r="AV639" s="148"/>
    </row>
    <row r="640" spans="44:48" ht="15" customHeight="1">
      <c r="AR640" s="84" t="str">
        <f t="shared" si="123"/>
        <v/>
      </c>
      <c r="AS640" s="147"/>
      <c r="AT640" s="147"/>
      <c r="AU640" s="147"/>
      <c r="AV640" s="148"/>
    </row>
    <row r="641" spans="44:48" ht="15" customHeight="1">
      <c r="AR641" s="84" t="str">
        <f t="shared" si="123"/>
        <v/>
      </c>
      <c r="AS641" s="147"/>
      <c r="AT641" s="147"/>
      <c r="AU641" s="147"/>
      <c r="AV641" s="148"/>
    </row>
    <row r="642" spans="44:48" ht="15" customHeight="1">
      <c r="AR642" s="84" t="str">
        <f t="shared" si="123"/>
        <v/>
      </c>
      <c r="AS642" s="147"/>
      <c r="AT642" s="147"/>
      <c r="AU642" s="147"/>
      <c r="AV642" s="148"/>
    </row>
    <row r="643" spans="44:48" ht="15" customHeight="1">
      <c r="AR643" s="84" t="str">
        <f t="shared" si="123"/>
        <v/>
      </c>
      <c r="AS643" s="147"/>
      <c r="AT643" s="147"/>
      <c r="AU643" s="147"/>
      <c r="AV643" s="148"/>
    </row>
    <row r="644" spans="44:48" ht="15" customHeight="1">
      <c r="AR644" s="84" t="str">
        <f t="shared" si="123"/>
        <v/>
      </c>
      <c r="AS644" s="147"/>
      <c r="AT644" s="147"/>
      <c r="AU644" s="147"/>
      <c r="AV644" s="148"/>
    </row>
    <row r="645" spans="44:48" ht="15" customHeight="1">
      <c r="AR645" s="84" t="str">
        <f t="shared" si="123"/>
        <v/>
      </c>
      <c r="AS645" s="147"/>
      <c r="AT645" s="147"/>
      <c r="AU645" s="147"/>
      <c r="AV645" s="148"/>
    </row>
    <row r="646" spans="44:48" ht="15" customHeight="1">
      <c r="AR646" s="84" t="str">
        <f t="shared" si="123"/>
        <v/>
      </c>
      <c r="AS646" s="147"/>
      <c r="AT646" s="147"/>
      <c r="AU646" s="147"/>
      <c r="AV646" s="148"/>
    </row>
    <row r="647" spans="44:48" ht="15" customHeight="1">
      <c r="AR647" s="84" t="str">
        <f t="shared" si="123"/>
        <v/>
      </c>
      <c r="AS647" s="147"/>
      <c r="AT647" s="147"/>
      <c r="AU647" s="147"/>
      <c r="AV647" s="148"/>
    </row>
    <row r="648" spans="44:48" ht="15" customHeight="1">
      <c r="AR648" s="84" t="str">
        <f t="shared" si="123"/>
        <v/>
      </c>
      <c r="AS648" s="147"/>
      <c r="AT648" s="147"/>
      <c r="AU648" s="147"/>
      <c r="AV648" s="148"/>
    </row>
    <row r="649" spans="44:48" ht="15" customHeight="1">
      <c r="AR649" s="84" t="str">
        <f t="shared" ref="AR649:AR712" si="124">CONCATENATE(AT649,AU649)</f>
        <v/>
      </c>
      <c r="AS649" s="147"/>
      <c r="AT649" s="147"/>
      <c r="AU649" s="147"/>
      <c r="AV649" s="148"/>
    </row>
    <row r="650" spans="44:48" ht="15" customHeight="1">
      <c r="AR650" s="84" t="str">
        <f t="shared" si="124"/>
        <v/>
      </c>
      <c r="AS650" s="147"/>
      <c r="AT650" s="147"/>
      <c r="AU650" s="147"/>
      <c r="AV650" s="148"/>
    </row>
    <row r="651" spans="44:48" ht="15" customHeight="1">
      <c r="AR651" s="84" t="str">
        <f t="shared" si="124"/>
        <v/>
      </c>
      <c r="AS651" s="147"/>
      <c r="AT651" s="147"/>
      <c r="AU651" s="147"/>
      <c r="AV651" s="148"/>
    </row>
    <row r="652" spans="44:48" ht="15" customHeight="1">
      <c r="AR652" s="84" t="str">
        <f t="shared" si="124"/>
        <v/>
      </c>
      <c r="AS652" s="147"/>
      <c r="AT652" s="147"/>
      <c r="AU652" s="147"/>
      <c r="AV652" s="148"/>
    </row>
    <row r="653" spans="44:48" ht="15" customHeight="1">
      <c r="AR653" s="84" t="str">
        <f t="shared" si="124"/>
        <v/>
      </c>
      <c r="AS653" s="147"/>
      <c r="AT653" s="147"/>
      <c r="AU653" s="147"/>
      <c r="AV653" s="148"/>
    </row>
    <row r="654" spans="44:48" ht="15" customHeight="1">
      <c r="AR654" s="84" t="str">
        <f t="shared" si="124"/>
        <v/>
      </c>
      <c r="AS654" s="147"/>
      <c r="AT654" s="147"/>
      <c r="AU654" s="147"/>
      <c r="AV654" s="148"/>
    </row>
    <row r="655" spans="44:48" ht="15" customHeight="1">
      <c r="AR655" s="84" t="str">
        <f t="shared" si="124"/>
        <v/>
      </c>
      <c r="AS655" s="147"/>
      <c r="AT655" s="147"/>
      <c r="AU655" s="147"/>
      <c r="AV655" s="148"/>
    </row>
    <row r="656" spans="44:48" ht="15" customHeight="1">
      <c r="AR656" s="84" t="str">
        <f t="shared" si="124"/>
        <v/>
      </c>
      <c r="AS656" s="147"/>
      <c r="AT656" s="147"/>
      <c r="AU656" s="147"/>
      <c r="AV656" s="148"/>
    </row>
    <row r="657" spans="44:48" ht="15" customHeight="1">
      <c r="AR657" s="84" t="str">
        <f t="shared" si="124"/>
        <v/>
      </c>
      <c r="AS657" s="147"/>
      <c r="AT657" s="147"/>
      <c r="AU657" s="147"/>
      <c r="AV657" s="148"/>
    </row>
    <row r="658" spans="44:48" ht="15" customHeight="1">
      <c r="AR658" s="84" t="str">
        <f t="shared" si="124"/>
        <v/>
      </c>
      <c r="AS658" s="147"/>
      <c r="AT658" s="147"/>
      <c r="AU658" s="147"/>
      <c r="AV658" s="148"/>
    </row>
    <row r="659" spans="44:48" ht="15" customHeight="1">
      <c r="AR659" s="84" t="str">
        <f t="shared" si="124"/>
        <v/>
      </c>
      <c r="AS659" s="147"/>
      <c r="AT659" s="147"/>
      <c r="AU659" s="147"/>
      <c r="AV659" s="148"/>
    </row>
    <row r="660" spans="44:48" ht="15" customHeight="1">
      <c r="AR660" s="84" t="str">
        <f t="shared" si="124"/>
        <v/>
      </c>
      <c r="AS660" s="147"/>
      <c r="AT660" s="147"/>
      <c r="AU660" s="147"/>
      <c r="AV660" s="148"/>
    </row>
    <row r="661" spans="44:48" ht="15" customHeight="1">
      <c r="AR661" s="84" t="str">
        <f t="shared" si="124"/>
        <v/>
      </c>
      <c r="AS661" s="147"/>
      <c r="AT661" s="147"/>
      <c r="AU661" s="147"/>
      <c r="AV661" s="148"/>
    </row>
    <row r="662" spans="44:48" ht="15" customHeight="1">
      <c r="AR662" s="84" t="str">
        <f t="shared" si="124"/>
        <v/>
      </c>
      <c r="AS662" s="147"/>
      <c r="AT662" s="147"/>
      <c r="AU662" s="147"/>
      <c r="AV662" s="148"/>
    </row>
    <row r="663" spans="44:48" ht="15" customHeight="1">
      <c r="AR663" s="84" t="str">
        <f t="shared" si="124"/>
        <v/>
      </c>
      <c r="AS663" s="147"/>
      <c r="AT663" s="147"/>
      <c r="AU663" s="147"/>
      <c r="AV663" s="148"/>
    </row>
    <row r="664" spans="44:48" ht="15" customHeight="1">
      <c r="AR664" s="84" t="str">
        <f t="shared" si="124"/>
        <v/>
      </c>
      <c r="AS664" s="147"/>
      <c r="AT664" s="147"/>
      <c r="AU664" s="147"/>
      <c r="AV664" s="148"/>
    </row>
    <row r="665" spans="44:48" ht="15" customHeight="1">
      <c r="AR665" s="84" t="str">
        <f t="shared" si="124"/>
        <v/>
      </c>
      <c r="AS665" s="147"/>
      <c r="AT665" s="147"/>
      <c r="AU665" s="147"/>
      <c r="AV665" s="148"/>
    </row>
    <row r="666" spans="44:48" ht="15" customHeight="1">
      <c r="AR666" s="84" t="str">
        <f t="shared" si="124"/>
        <v/>
      </c>
      <c r="AS666" s="147"/>
      <c r="AT666" s="147"/>
      <c r="AU666" s="147"/>
      <c r="AV666" s="148"/>
    </row>
    <row r="667" spans="44:48" ht="15" customHeight="1">
      <c r="AR667" s="84" t="str">
        <f t="shared" si="124"/>
        <v/>
      </c>
      <c r="AS667" s="147"/>
      <c r="AT667" s="147"/>
      <c r="AU667" s="147"/>
      <c r="AV667" s="148"/>
    </row>
    <row r="668" spans="44:48" ht="15" customHeight="1">
      <c r="AR668" s="84" t="str">
        <f t="shared" si="124"/>
        <v/>
      </c>
      <c r="AS668" s="147"/>
      <c r="AT668" s="147"/>
      <c r="AU668" s="147"/>
      <c r="AV668" s="148"/>
    </row>
    <row r="669" spans="44:48" ht="15" customHeight="1">
      <c r="AR669" s="84" t="str">
        <f t="shared" si="124"/>
        <v/>
      </c>
      <c r="AS669" s="147"/>
      <c r="AT669" s="147"/>
      <c r="AU669" s="147"/>
      <c r="AV669" s="148"/>
    </row>
    <row r="670" spans="44:48" ht="15" customHeight="1">
      <c r="AR670" s="84" t="str">
        <f t="shared" si="124"/>
        <v/>
      </c>
      <c r="AS670" s="147"/>
      <c r="AT670" s="147"/>
      <c r="AU670" s="147"/>
      <c r="AV670" s="148"/>
    </row>
    <row r="671" spans="44:48" ht="15" customHeight="1">
      <c r="AR671" s="84" t="str">
        <f t="shared" si="124"/>
        <v/>
      </c>
      <c r="AS671" s="147"/>
      <c r="AT671" s="147"/>
      <c r="AU671" s="147"/>
      <c r="AV671" s="148"/>
    </row>
    <row r="672" spans="44:48" ht="15" customHeight="1">
      <c r="AR672" s="84" t="str">
        <f t="shared" si="124"/>
        <v/>
      </c>
      <c r="AS672" s="147"/>
      <c r="AT672" s="147"/>
      <c r="AU672" s="147"/>
      <c r="AV672" s="148"/>
    </row>
    <row r="673" spans="44:48" ht="15" customHeight="1">
      <c r="AR673" s="84" t="str">
        <f t="shared" si="124"/>
        <v/>
      </c>
      <c r="AS673" s="147"/>
      <c r="AT673" s="147"/>
      <c r="AU673" s="147"/>
      <c r="AV673" s="148"/>
    </row>
    <row r="674" spans="44:48" ht="15" customHeight="1">
      <c r="AR674" s="84" t="str">
        <f t="shared" si="124"/>
        <v/>
      </c>
      <c r="AS674" s="147"/>
      <c r="AT674" s="147"/>
      <c r="AU674" s="147"/>
      <c r="AV674" s="148"/>
    </row>
    <row r="675" spans="44:48" ht="15" customHeight="1">
      <c r="AR675" s="84" t="str">
        <f t="shared" si="124"/>
        <v/>
      </c>
      <c r="AS675" s="147"/>
      <c r="AT675" s="147"/>
      <c r="AU675" s="147"/>
      <c r="AV675" s="148"/>
    </row>
    <row r="676" spans="44:48" ht="15" customHeight="1">
      <c r="AR676" s="84" t="str">
        <f t="shared" si="124"/>
        <v/>
      </c>
      <c r="AS676" s="147"/>
      <c r="AT676" s="147"/>
      <c r="AU676" s="147"/>
      <c r="AV676" s="148"/>
    </row>
    <row r="677" spans="44:48" ht="15" customHeight="1">
      <c r="AR677" s="84" t="str">
        <f t="shared" si="124"/>
        <v/>
      </c>
      <c r="AS677" s="147"/>
      <c r="AT677" s="147"/>
      <c r="AU677" s="147"/>
      <c r="AV677" s="148"/>
    </row>
    <row r="678" spans="44:48" ht="15" customHeight="1">
      <c r="AR678" s="84" t="str">
        <f t="shared" si="124"/>
        <v/>
      </c>
      <c r="AS678" s="147"/>
      <c r="AT678" s="147"/>
      <c r="AU678" s="147"/>
      <c r="AV678" s="148"/>
    </row>
    <row r="679" spans="44:48" ht="15" customHeight="1">
      <c r="AR679" s="84" t="str">
        <f t="shared" si="124"/>
        <v/>
      </c>
      <c r="AS679" s="147"/>
      <c r="AT679" s="147"/>
      <c r="AU679" s="147"/>
      <c r="AV679" s="148"/>
    </row>
    <row r="680" spans="44:48" ht="15" customHeight="1">
      <c r="AR680" s="84" t="str">
        <f t="shared" si="124"/>
        <v/>
      </c>
      <c r="AS680" s="147"/>
      <c r="AT680" s="147"/>
      <c r="AU680" s="147"/>
      <c r="AV680" s="148"/>
    </row>
    <row r="681" spans="44:48" ht="15" customHeight="1">
      <c r="AR681" s="84" t="str">
        <f t="shared" si="124"/>
        <v/>
      </c>
      <c r="AS681" s="147"/>
      <c r="AT681" s="147"/>
      <c r="AU681" s="147"/>
      <c r="AV681" s="148"/>
    </row>
    <row r="682" spans="44:48" ht="15" customHeight="1">
      <c r="AR682" s="84" t="str">
        <f t="shared" si="124"/>
        <v/>
      </c>
      <c r="AS682" s="147"/>
      <c r="AT682" s="147"/>
      <c r="AU682" s="147"/>
      <c r="AV682" s="148"/>
    </row>
    <row r="683" spans="44:48" ht="15" customHeight="1">
      <c r="AR683" s="84" t="str">
        <f t="shared" si="124"/>
        <v/>
      </c>
      <c r="AS683" s="147"/>
      <c r="AT683" s="147"/>
      <c r="AU683" s="147"/>
      <c r="AV683" s="148"/>
    </row>
    <row r="684" spans="44:48" ht="15" customHeight="1">
      <c r="AR684" s="84" t="str">
        <f t="shared" si="124"/>
        <v/>
      </c>
      <c r="AS684" s="147"/>
      <c r="AT684" s="147"/>
      <c r="AU684" s="147"/>
      <c r="AV684" s="148"/>
    </row>
    <row r="685" spans="44:48" ht="15" customHeight="1">
      <c r="AR685" s="84" t="str">
        <f t="shared" si="124"/>
        <v/>
      </c>
      <c r="AS685" s="147"/>
      <c r="AT685" s="147"/>
      <c r="AU685" s="147"/>
      <c r="AV685" s="148"/>
    </row>
    <row r="686" spans="44:48" ht="15" customHeight="1">
      <c r="AR686" s="84" t="str">
        <f t="shared" si="124"/>
        <v/>
      </c>
      <c r="AS686" s="147"/>
      <c r="AT686" s="147"/>
      <c r="AU686" s="147"/>
      <c r="AV686" s="148"/>
    </row>
    <row r="687" spans="44:48" ht="15" customHeight="1">
      <c r="AR687" s="84" t="str">
        <f t="shared" si="124"/>
        <v/>
      </c>
      <c r="AS687" s="147"/>
      <c r="AT687" s="147"/>
      <c r="AU687" s="147"/>
      <c r="AV687" s="148"/>
    </row>
    <row r="688" spans="44:48" ht="15" customHeight="1">
      <c r="AR688" s="84" t="str">
        <f t="shared" si="124"/>
        <v/>
      </c>
      <c r="AS688" s="147"/>
      <c r="AT688" s="147"/>
      <c r="AU688" s="147"/>
      <c r="AV688" s="148"/>
    </row>
    <row r="689" spans="44:48" ht="15" customHeight="1">
      <c r="AR689" s="84" t="str">
        <f t="shared" si="124"/>
        <v/>
      </c>
      <c r="AS689" s="147"/>
      <c r="AT689" s="147"/>
      <c r="AU689" s="147"/>
      <c r="AV689" s="148"/>
    </row>
    <row r="690" spans="44:48" ht="15" customHeight="1">
      <c r="AR690" s="84" t="str">
        <f t="shared" si="124"/>
        <v/>
      </c>
      <c r="AS690" s="147"/>
      <c r="AT690" s="147"/>
      <c r="AU690" s="147"/>
      <c r="AV690" s="148"/>
    </row>
    <row r="691" spans="44:48" ht="15" customHeight="1">
      <c r="AR691" s="84" t="str">
        <f t="shared" si="124"/>
        <v/>
      </c>
      <c r="AS691" s="147"/>
      <c r="AT691" s="147"/>
      <c r="AU691" s="147"/>
      <c r="AV691" s="148"/>
    </row>
    <row r="692" spans="44:48" ht="15" customHeight="1">
      <c r="AR692" s="84" t="str">
        <f t="shared" si="124"/>
        <v/>
      </c>
      <c r="AS692" s="147"/>
      <c r="AT692" s="147"/>
      <c r="AU692" s="147"/>
      <c r="AV692" s="148"/>
    </row>
    <row r="693" spans="44:48" ht="15" customHeight="1">
      <c r="AR693" s="84" t="str">
        <f t="shared" si="124"/>
        <v/>
      </c>
      <c r="AS693" s="147"/>
      <c r="AT693" s="147"/>
      <c r="AU693" s="147"/>
      <c r="AV693" s="148"/>
    </row>
    <row r="694" spans="44:48" ht="15" customHeight="1">
      <c r="AR694" s="84" t="str">
        <f t="shared" si="124"/>
        <v/>
      </c>
      <c r="AS694" s="147"/>
      <c r="AT694" s="147"/>
      <c r="AU694" s="147"/>
      <c r="AV694" s="148"/>
    </row>
    <row r="695" spans="44:48" ht="15" customHeight="1">
      <c r="AR695" s="84" t="str">
        <f t="shared" si="124"/>
        <v/>
      </c>
      <c r="AS695" s="147"/>
      <c r="AT695" s="147"/>
      <c r="AU695" s="147"/>
      <c r="AV695" s="148"/>
    </row>
    <row r="696" spans="44:48" ht="15" customHeight="1">
      <c r="AR696" s="84" t="str">
        <f t="shared" si="124"/>
        <v/>
      </c>
      <c r="AS696" s="147"/>
      <c r="AT696" s="147"/>
      <c r="AU696" s="147"/>
      <c r="AV696" s="148"/>
    </row>
    <row r="697" spans="44:48" ht="15" customHeight="1">
      <c r="AR697" s="84" t="str">
        <f t="shared" si="124"/>
        <v/>
      </c>
      <c r="AS697" s="147"/>
      <c r="AT697" s="147"/>
      <c r="AU697" s="147"/>
      <c r="AV697" s="148"/>
    </row>
    <row r="698" spans="44:48" ht="15" customHeight="1">
      <c r="AR698" s="84" t="str">
        <f t="shared" si="124"/>
        <v/>
      </c>
      <c r="AS698" s="147"/>
      <c r="AT698" s="147"/>
      <c r="AU698" s="147"/>
      <c r="AV698" s="148"/>
    </row>
    <row r="699" spans="44:48" ht="15" customHeight="1">
      <c r="AR699" s="84" t="str">
        <f t="shared" si="124"/>
        <v/>
      </c>
      <c r="AS699" s="147"/>
      <c r="AT699" s="147"/>
      <c r="AU699" s="147"/>
      <c r="AV699" s="148"/>
    </row>
    <row r="700" spans="44:48" ht="15" customHeight="1">
      <c r="AR700" s="84" t="str">
        <f t="shared" si="124"/>
        <v/>
      </c>
      <c r="AS700" s="147"/>
      <c r="AT700" s="147"/>
      <c r="AU700" s="147"/>
      <c r="AV700" s="148"/>
    </row>
    <row r="701" spans="44:48" ht="15" customHeight="1">
      <c r="AR701" s="84" t="str">
        <f t="shared" si="124"/>
        <v/>
      </c>
      <c r="AS701" s="147"/>
      <c r="AT701" s="147"/>
      <c r="AU701" s="147"/>
      <c r="AV701" s="148"/>
    </row>
    <row r="702" spans="44:48" ht="15" customHeight="1">
      <c r="AR702" s="84" t="str">
        <f t="shared" si="124"/>
        <v/>
      </c>
      <c r="AS702" s="147"/>
      <c r="AT702" s="147"/>
      <c r="AU702" s="147"/>
      <c r="AV702" s="148"/>
    </row>
    <row r="703" spans="44:48" ht="15" customHeight="1">
      <c r="AR703" s="84" t="str">
        <f t="shared" si="124"/>
        <v/>
      </c>
      <c r="AS703" s="147"/>
      <c r="AT703" s="147"/>
      <c r="AU703" s="147"/>
      <c r="AV703" s="148"/>
    </row>
    <row r="704" spans="44:48" ht="15" customHeight="1">
      <c r="AR704" s="84" t="str">
        <f t="shared" si="124"/>
        <v/>
      </c>
      <c r="AS704" s="147"/>
      <c r="AT704" s="147"/>
      <c r="AU704" s="147"/>
      <c r="AV704" s="148"/>
    </row>
    <row r="705" spans="44:48" ht="15" customHeight="1">
      <c r="AR705" s="84" t="str">
        <f t="shared" si="124"/>
        <v/>
      </c>
      <c r="AS705" s="147"/>
      <c r="AT705" s="147"/>
      <c r="AU705" s="147"/>
      <c r="AV705" s="148"/>
    </row>
    <row r="706" spans="44:48" ht="15" customHeight="1">
      <c r="AR706" s="84" t="str">
        <f t="shared" si="124"/>
        <v/>
      </c>
      <c r="AS706" s="147"/>
      <c r="AT706" s="147"/>
      <c r="AU706" s="147"/>
      <c r="AV706" s="148"/>
    </row>
    <row r="707" spans="44:48" ht="15" customHeight="1">
      <c r="AR707" s="84" t="str">
        <f t="shared" si="124"/>
        <v/>
      </c>
      <c r="AS707" s="147"/>
      <c r="AT707" s="147"/>
      <c r="AU707" s="147"/>
      <c r="AV707" s="148"/>
    </row>
    <row r="708" spans="44:48" ht="15" customHeight="1">
      <c r="AR708" s="84" t="str">
        <f t="shared" si="124"/>
        <v/>
      </c>
      <c r="AS708" s="147"/>
      <c r="AT708" s="147"/>
      <c r="AU708" s="147"/>
      <c r="AV708" s="148"/>
    </row>
    <row r="709" spans="44:48" ht="15" customHeight="1">
      <c r="AR709" s="84" t="str">
        <f t="shared" si="124"/>
        <v/>
      </c>
      <c r="AS709" s="147"/>
      <c r="AT709" s="147"/>
      <c r="AU709" s="147"/>
      <c r="AV709" s="148"/>
    </row>
    <row r="710" spans="44:48" ht="15" customHeight="1">
      <c r="AR710" s="84" t="str">
        <f t="shared" si="124"/>
        <v/>
      </c>
      <c r="AS710" s="147"/>
      <c r="AT710" s="147"/>
      <c r="AU710" s="147"/>
      <c r="AV710" s="148"/>
    </row>
    <row r="711" spans="44:48" ht="15" customHeight="1">
      <c r="AR711" s="84" t="str">
        <f t="shared" si="124"/>
        <v/>
      </c>
      <c r="AS711" s="147"/>
      <c r="AT711" s="147"/>
      <c r="AU711" s="147"/>
      <c r="AV711" s="148"/>
    </row>
    <row r="712" spans="44:48" ht="15" customHeight="1">
      <c r="AR712" s="84" t="str">
        <f t="shared" si="124"/>
        <v/>
      </c>
      <c r="AS712" s="147"/>
      <c r="AT712" s="147"/>
      <c r="AU712" s="147"/>
      <c r="AV712" s="148"/>
    </row>
    <row r="713" spans="44:48" ht="15" customHeight="1">
      <c r="AR713" s="84" t="str">
        <f t="shared" ref="AR713:AR776" si="125">CONCATENATE(AT713,AU713)</f>
        <v/>
      </c>
      <c r="AS713" s="147"/>
      <c r="AT713" s="147"/>
      <c r="AU713" s="147"/>
      <c r="AV713" s="148"/>
    </row>
    <row r="714" spans="44:48" ht="15" customHeight="1">
      <c r="AR714" s="84" t="str">
        <f t="shared" si="125"/>
        <v/>
      </c>
      <c r="AS714" s="147"/>
      <c r="AT714" s="147"/>
      <c r="AU714" s="147"/>
      <c r="AV714" s="148"/>
    </row>
    <row r="715" spans="44:48" ht="15" customHeight="1">
      <c r="AR715" s="84" t="str">
        <f t="shared" si="125"/>
        <v/>
      </c>
      <c r="AS715" s="147"/>
      <c r="AT715" s="147"/>
      <c r="AU715" s="147"/>
      <c r="AV715" s="148"/>
    </row>
    <row r="716" spans="44:48" ht="15" customHeight="1">
      <c r="AR716" s="84" t="str">
        <f t="shared" si="125"/>
        <v/>
      </c>
      <c r="AS716" s="147"/>
      <c r="AT716" s="147"/>
      <c r="AU716" s="147"/>
      <c r="AV716" s="148"/>
    </row>
    <row r="717" spans="44:48" ht="15" customHeight="1">
      <c r="AR717" s="84" t="str">
        <f t="shared" si="125"/>
        <v/>
      </c>
      <c r="AS717" s="147"/>
      <c r="AT717" s="147"/>
      <c r="AU717" s="147"/>
      <c r="AV717" s="148"/>
    </row>
    <row r="718" spans="44:48" ht="15" customHeight="1">
      <c r="AR718" s="84" t="str">
        <f t="shared" si="125"/>
        <v/>
      </c>
      <c r="AS718" s="147"/>
      <c r="AT718" s="147"/>
      <c r="AU718" s="147"/>
      <c r="AV718" s="148"/>
    </row>
    <row r="719" spans="44:48" ht="15" customHeight="1">
      <c r="AR719" s="84" t="str">
        <f t="shared" si="125"/>
        <v/>
      </c>
      <c r="AS719" s="147"/>
      <c r="AT719" s="147"/>
      <c r="AU719" s="147"/>
      <c r="AV719" s="148"/>
    </row>
    <row r="720" spans="44:48" ht="15" customHeight="1">
      <c r="AR720" s="84" t="str">
        <f t="shared" si="125"/>
        <v/>
      </c>
      <c r="AS720" s="147"/>
      <c r="AT720" s="147"/>
      <c r="AU720" s="147"/>
      <c r="AV720" s="148"/>
    </row>
    <row r="721" spans="44:48" ht="15" customHeight="1">
      <c r="AR721" s="84" t="str">
        <f t="shared" si="125"/>
        <v/>
      </c>
      <c r="AS721" s="147"/>
      <c r="AT721" s="147"/>
      <c r="AU721" s="147"/>
      <c r="AV721" s="148"/>
    </row>
    <row r="722" spans="44:48" ht="15" customHeight="1">
      <c r="AR722" s="84" t="str">
        <f t="shared" si="125"/>
        <v/>
      </c>
      <c r="AS722" s="147"/>
      <c r="AT722" s="147"/>
      <c r="AU722" s="147"/>
      <c r="AV722" s="148"/>
    </row>
    <row r="723" spans="44:48" ht="15" customHeight="1">
      <c r="AR723" s="84" t="str">
        <f t="shared" si="125"/>
        <v/>
      </c>
      <c r="AS723" s="147"/>
      <c r="AT723" s="147"/>
      <c r="AU723" s="147"/>
      <c r="AV723" s="148"/>
    </row>
    <row r="724" spans="44:48" ht="15" customHeight="1">
      <c r="AR724" s="84" t="str">
        <f t="shared" si="125"/>
        <v/>
      </c>
      <c r="AS724" s="147"/>
      <c r="AT724" s="147"/>
      <c r="AU724" s="147"/>
      <c r="AV724" s="148"/>
    </row>
    <row r="725" spans="44:48" ht="15" customHeight="1">
      <c r="AR725" s="84" t="str">
        <f t="shared" si="125"/>
        <v/>
      </c>
      <c r="AS725" s="147"/>
      <c r="AT725" s="147"/>
      <c r="AU725" s="147"/>
      <c r="AV725" s="148"/>
    </row>
    <row r="726" spans="44:48" ht="15" customHeight="1">
      <c r="AR726" s="84" t="str">
        <f t="shared" si="125"/>
        <v/>
      </c>
      <c r="AS726" s="147"/>
      <c r="AT726" s="147"/>
      <c r="AU726" s="147"/>
      <c r="AV726" s="148"/>
    </row>
    <row r="727" spans="44:48" ht="15" customHeight="1">
      <c r="AR727" s="84" t="str">
        <f t="shared" si="125"/>
        <v/>
      </c>
      <c r="AS727" s="147"/>
      <c r="AT727" s="147"/>
      <c r="AU727" s="147"/>
      <c r="AV727" s="148"/>
    </row>
    <row r="728" spans="44:48" ht="15" customHeight="1">
      <c r="AR728" s="84" t="str">
        <f t="shared" si="125"/>
        <v/>
      </c>
      <c r="AS728" s="147"/>
      <c r="AT728" s="147"/>
      <c r="AU728" s="147"/>
      <c r="AV728" s="148"/>
    </row>
    <row r="729" spans="44:48" ht="15" customHeight="1">
      <c r="AR729" s="84" t="str">
        <f t="shared" si="125"/>
        <v/>
      </c>
      <c r="AS729" s="147"/>
      <c r="AT729" s="147"/>
      <c r="AU729" s="147"/>
      <c r="AV729" s="148"/>
    </row>
    <row r="730" spans="44:48" ht="15" customHeight="1">
      <c r="AR730" s="84" t="str">
        <f t="shared" si="125"/>
        <v/>
      </c>
      <c r="AS730" s="147"/>
      <c r="AT730" s="147"/>
      <c r="AU730" s="147"/>
      <c r="AV730" s="148"/>
    </row>
    <row r="731" spans="44:48" ht="15" customHeight="1">
      <c r="AR731" s="84" t="str">
        <f t="shared" si="125"/>
        <v/>
      </c>
      <c r="AS731" s="147"/>
      <c r="AT731" s="147"/>
      <c r="AU731" s="147"/>
      <c r="AV731" s="148"/>
    </row>
    <row r="732" spans="44:48" ht="15" customHeight="1">
      <c r="AR732" s="84" t="str">
        <f t="shared" si="125"/>
        <v/>
      </c>
      <c r="AS732" s="147"/>
      <c r="AT732" s="147"/>
      <c r="AU732" s="147"/>
      <c r="AV732" s="148"/>
    </row>
    <row r="733" spans="44:48" ht="15" customHeight="1">
      <c r="AR733" s="84" t="str">
        <f t="shared" si="125"/>
        <v/>
      </c>
      <c r="AS733" s="147"/>
      <c r="AT733" s="147"/>
      <c r="AU733" s="147"/>
      <c r="AV733" s="148"/>
    </row>
    <row r="734" spans="44:48" ht="15" customHeight="1">
      <c r="AR734" s="84" t="str">
        <f t="shared" si="125"/>
        <v/>
      </c>
      <c r="AS734" s="147"/>
      <c r="AT734" s="147"/>
      <c r="AU734" s="147"/>
      <c r="AV734" s="148"/>
    </row>
    <row r="735" spans="44:48" ht="15" customHeight="1">
      <c r="AR735" s="84" t="str">
        <f t="shared" si="125"/>
        <v/>
      </c>
      <c r="AS735" s="147"/>
      <c r="AT735" s="147"/>
      <c r="AU735" s="147"/>
      <c r="AV735" s="148"/>
    </row>
    <row r="736" spans="44:48" ht="15" customHeight="1">
      <c r="AR736" s="84" t="str">
        <f t="shared" si="125"/>
        <v/>
      </c>
      <c r="AS736" s="147"/>
      <c r="AT736" s="147"/>
      <c r="AU736" s="147"/>
      <c r="AV736" s="148"/>
    </row>
    <row r="737" spans="44:48" ht="15" customHeight="1">
      <c r="AR737" s="84" t="str">
        <f t="shared" si="125"/>
        <v/>
      </c>
      <c r="AS737" s="147"/>
      <c r="AT737" s="147"/>
      <c r="AU737" s="147"/>
      <c r="AV737" s="148"/>
    </row>
    <row r="738" spans="44:48" ht="15" customHeight="1">
      <c r="AR738" s="84" t="str">
        <f t="shared" si="125"/>
        <v/>
      </c>
      <c r="AS738" s="147"/>
      <c r="AT738" s="147"/>
      <c r="AU738" s="147"/>
      <c r="AV738" s="148"/>
    </row>
    <row r="739" spans="44:48" ht="15" customHeight="1">
      <c r="AR739" s="84" t="str">
        <f t="shared" si="125"/>
        <v/>
      </c>
      <c r="AS739" s="147"/>
      <c r="AT739" s="147"/>
      <c r="AU739" s="147"/>
      <c r="AV739" s="148"/>
    </row>
    <row r="740" spans="44:48" ht="15" customHeight="1">
      <c r="AR740" s="84" t="str">
        <f t="shared" si="125"/>
        <v/>
      </c>
      <c r="AS740" s="147"/>
      <c r="AT740" s="147"/>
      <c r="AU740" s="147"/>
      <c r="AV740" s="148"/>
    </row>
    <row r="741" spans="44:48" ht="15" customHeight="1">
      <c r="AR741" s="84" t="str">
        <f t="shared" si="125"/>
        <v/>
      </c>
      <c r="AS741" s="147"/>
      <c r="AT741" s="147"/>
      <c r="AU741" s="147"/>
      <c r="AV741" s="148"/>
    </row>
    <row r="742" spans="44:48" ht="15" customHeight="1">
      <c r="AR742" s="84" t="str">
        <f t="shared" si="125"/>
        <v/>
      </c>
      <c r="AS742" s="147"/>
      <c r="AT742" s="147"/>
      <c r="AU742" s="147"/>
      <c r="AV742" s="148"/>
    </row>
    <row r="743" spans="44:48" ht="15" customHeight="1">
      <c r="AR743" s="84" t="str">
        <f t="shared" si="125"/>
        <v/>
      </c>
      <c r="AS743" s="147"/>
      <c r="AT743" s="147"/>
      <c r="AU743" s="147"/>
      <c r="AV743" s="148"/>
    </row>
    <row r="744" spans="44:48" ht="15" customHeight="1">
      <c r="AR744" s="84" t="str">
        <f t="shared" si="125"/>
        <v/>
      </c>
      <c r="AS744" s="147"/>
      <c r="AT744" s="147"/>
      <c r="AU744" s="147"/>
      <c r="AV744" s="148"/>
    </row>
    <row r="745" spans="44:48" ht="15" customHeight="1">
      <c r="AR745" s="84" t="str">
        <f t="shared" si="125"/>
        <v/>
      </c>
      <c r="AS745" s="147"/>
      <c r="AT745" s="147"/>
      <c r="AU745" s="147"/>
      <c r="AV745" s="148"/>
    </row>
    <row r="746" spans="44:48" ht="15" customHeight="1">
      <c r="AR746" s="84" t="str">
        <f t="shared" si="125"/>
        <v/>
      </c>
      <c r="AS746" s="147"/>
      <c r="AT746" s="147"/>
      <c r="AU746" s="147"/>
      <c r="AV746" s="148"/>
    </row>
    <row r="747" spans="44:48" ht="15" customHeight="1">
      <c r="AR747" s="84" t="str">
        <f t="shared" si="125"/>
        <v/>
      </c>
      <c r="AS747" s="147"/>
      <c r="AT747" s="147"/>
      <c r="AU747" s="147"/>
      <c r="AV747" s="148"/>
    </row>
    <row r="748" spans="44:48" ht="15" customHeight="1">
      <c r="AR748" s="84" t="str">
        <f t="shared" si="125"/>
        <v/>
      </c>
      <c r="AS748" s="147"/>
      <c r="AT748" s="147"/>
      <c r="AU748" s="147"/>
      <c r="AV748" s="148"/>
    </row>
    <row r="749" spans="44:48" ht="15" customHeight="1">
      <c r="AR749" s="84" t="str">
        <f t="shared" si="125"/>
        <v/>
      </c>
      <c r="AS749" s="147"/>
      <c r="AT749" s="147"/>
      <c r="AU749" s="147"/>
      <c r="AV749" s="148"/>
    </row>
    <row r="750" spans="44:48" ht="15" customHeight="1">
      <c r="AR750" s="84" t="str">
        <f t="shared" si="125"/>
        <v/>
      </c>
      <c r="AS750" s="149"/>
      <c r="AT750" s="149"/>
      <c r="AU750" s="149"/>
      <c r="AV750" s="150"/>
    </row>
    <row r="751" spans="44:48" ht="15" customHeight="1">
      <c r="AR751" s="84" t="str">
        <f t="shared" si="125"/>
        <v/>
      </c>
      <c r="AS751" s="149"/>
      <c r="AT751" s="149"/>
      <c r="AU751" s="149"/>
      <c r="AV751" s="150"/>
    </row>
    <row r="752" spans="44:48" ht="15" customHeight="1">
      <c r="AR752" s="84" t="str">
        <f t="shared" si="125"/>
        <v/>
      </c>
      <c r="AS752" s="149"/>
      <c r="AT752" s="149"/>
      <c r="AU752" s="149"/>
      <c r="AV752" s="150"/>
    </row>
    <row r="753" spans="44:48" ht="15" customHeight="1">
      <c r="AR753" s="84" t="str">
        <f t="shared" si="125"/>
        <v/>
      </c>
      <c r="AS753" s="149"/>
      <c r="AT753" s="149"/>
      <c r="AU753" s="149"/>
      <c r="AV753" s="150"/>
    </row>
    <row r="754" spans="44:48" ht="15" customHeight="1">
      <c r="AR754" s="84" t="str">
        <f t="shared" si="125"/>
        <v/>
      </c>
      <c r="AS754" s="149"/>
      <c r="AT754" s="149"/>
      <c r="AU754" s="149"/>
      <c r="AV754" s="150"/>
    </row>
    <row r="755" spans="44:48" ht="15" customHeight="1">
      <c r="AR755" s="84" t="str">
        <f t="shared" si="125"/>
        <v/>
      </c>
      <c r="AS755" s="149"/>
      <c r="AT755" s="149"/>
      <c r="AU755" s="149"/>
      <c r="AV755" s="150"/>
    </row>
    <row r="756" spans="44:48" ht="15" customHeight="1">
      <c r="AR756" s="84" t="str">
        <f t="shared" si="125"/>
        <v/>
      </c>
      <c r="AS756" s="149"/>
      <c r="AT756" s="149"/>
      <c r="AU756" s="149"/>
      <c r="AV756" s="150"/>
    </row>
    <row r="757" spans="44:48" ht="15" customHeight="1">
      <c r="AR757" s="84" t="str">
        <f t="shared" si="125"/>
        <v/>
      </c>
      <c r="AS757" s="149"/>
      <c r="AT757" s="149"/>
      <c r="AU757" s="149"/>
      <c r="AV757" s="150"/>
    </row>
    <row r="758" spans="44:48" ht="15" customHeight="1">
      <c r="AR758" s="84" t="str">
        <f t="shared" si="125"/>
        <v/>
      </c>
      <c r="AS758" s="149"/>
      <c r="AT758" s="149"/>
      <c r="AU758" s="149"/>
      <c r="AV758" s="150"/>
    </row>
    <row r="759" spans="44:48" ht="15" customHeight="1">
      <c r="AR759" s="84" t="str">
        <f t="shared" si="125"/>
        <v/>
      </c>
      <c r="AS759" s="149"/>
      <c r="AT759" s="149"/>
      <c r="AU759" s="149"/>
      <c r="AV759" s="150"/>
    </row>
    <row r="760" spans="44:48" ht="15" customHeight="1">
      <c r="AR760" s="84" t="str">
        <f t="shared" si="125"/>
        <v/>
      </c>
      <c r="AS760" s="149"/>
      <c r="AT760" s="149"/>
      <c r="AU760" s="149"/>
      <c r="AV760" s="150"/>
    </row>
    <row r="761" spans="44:48" ht="15" customHeight="1">
      <c r="AR761" s="84" t="str">
        <f t="shared" si="125"/>
        <v/>
      </c>
      <c r="AS761" s="149"/>
      <c r="AT761" s="149"/>
      <c r="AU761" s="149"/>
      <c r="AV761" s="150"/>
    </row>
    <row r="762" spans="44:48" ht="15" customHeight="1">
      <c r="AR762" s="84" t="str">
        <f t="shared" si="125"/>
        <v/>
      </c>
      <c r="AS762" s="149"/>
      <c r="AT762" s="149"/>
      <c r="AU762" s="149"/>
      <c r="AV762" s="150"/>
    </row>
    <row r="763" spans="44:48" ht="15" customHeight="1">
      <c r="AR763" s="84" t="str">
        <f t="shared" si="125"/>
        <v/>
      </c>
      <c r="AS763" s="149"/>
      <c r="AT763" s="149"/>
      <c r="AU763" s="149"/>
      <c r="AV763" s="150"/>
    </row>
    <row r="764" spans="44:48" ht="15" customHeight="1">
      <c r="AR764" s="84" t="str">
        <f t="shared" si="125"/>
        <v/>
      </c>
      <c r="AS764" s="149"/>
      <c r="AT764" s="149"/>
      <c r="AU764" s="149"/>
      <c r="AV764" s="150"/>
    </row>
    <row r="765" spans="44:48" ht="15" customHeight="1">
      <c r="AR765" s="84" t="str">
        <f t="shared" si="125"/>
        <v/>
      </c>
      <c r="AS765" s="149"/>
      <c r="AT765" s="149"/>
      <c r="AU765" s="149"/>
      <c r="AV765" s="150"/>
    </row>
    <row r="766" spans="44:48" ht="15" customHeight="1">
      <c r="AR766" s="84" t="str">
        <f t="shared" si="125"/>
        <v/>
      </c>
      <c r="AS766" s="149"/>
      <c r="AT766" s="149"/>
      <c r="AU766" s="149"/>
      <c r="AV766" s="150"/>
    </row>
    <row r="767" spans="44:48" ht="15" customHeight="1">
      <c r="AR767" s="84" t="str">
        <f t="shared" si="125"/>
        <v/>
      </c>
      <c r="AS767" s="149"/>
      <c r="AT767" s="149"/>
      <c r="AU767" s="149"/>
      <c r="AV767" s="150"/>
    </row>
    <row r="768" spans="44:48" ht="15" customHeight="1">
      <c r="AR768" s="84" t="str">
        <f t="shared" si="125"/>
        <v/>
      </c>
      <c r="AS768" s="149"/>
      <c r="AT768" s="149"/>
      <c r="AU768" s="149"/>
      <c r="AV768" s="150"/>
    </row>
    <row r="769" spans="44:48" ht="15" customHeight="1">
      <c r="AR769" s="84" t="str">
        <f t="shared" si="125"/>
        <v/>
      </c>
      <c r="AS769" s="149"/>
      <c r="AT769" s="149"/>
      <c r="AU769" s="149"/>
      <c r="AV769" s="150"/>
    </row>
    <row r="770" spans="44:48" ht="15" customHeight="1">
      <c r="AR770" s="84" t="str">
        <f t="shared" si="125"/>
        <v/>
      </c>
      <c r="AS770" s="149"/>
      <c r="AT770" s="149"/>
      <c r="AU770" s="149"/>
      <c r="AV770" s="150"/>
    </row>
    <row r="771" spans="44:48" ht="15" customHeight="1">
      <c r="AR771" s="84" t="str">
        <f t="shared" si="125"/>
        <v/>
      </c>
      <c r="AS771" s="149"/>
      <c r="AT771" s="149"/>
      <c r="AU771" s="149"/>
      <c r="AV771" s="150"/>
    </row>
    <row r="772" spans="44:48" ht="15" customHeight="1">
      <c r="AR772" s="84" t="str">
        <f t="shared" si="125"/>
        <v/>
      </c>
      <c r="AS772" s="149"/>
      <c r="AT772" s="149"/>
      <c r="AU772" s="149"/>
      <c r="AV772" s="150"/>
    </row>
    <row r="773" spans="44:48" ht="15" customHeight="1">
      <c r="AR773" s="84" t="str">
        <f t="shared" si="125"/>
        <v/>
      </c>
      <c r="AS773" s="149"/>
      <c r="AT773" s="149"/>
      <c r="AU773" s="149"/>
      <c r="AV773" s="150"/>
    </row>
    <row r="774" spans="44:48" ht="15" customHeight="1">
      <c r="AR774" s="84" t="str">
        <f t="shared" si="125"/>
        <v/>
      </c>
      <c r="AS774" s="149"/>
      <c r="AT774" s="149"/>
      <c r="AU774" s="149"/>
      <c r="AV774" s="150"/>
    </row>
    <row r="775" spans="44:48" ht="15" customHeight="1">
      <c r="AR775" s="84" t="str">
        <f t="shared" si="125"/>
        <v/>
      </c>
      <c r="AS775" s="149"/>
      <c r="AT775" s="149"/>
      <c r="AU775" s="149"/>
      <c r="AV775" s="150"/>
    </row>
    <row r="776" spans="44:48" ht="15" customHeight="1">
      <c r="AR776" s="84" t="str">
        <f t="shared" si="125"/>
        <v/>
      </c>
      <c r="AS776" s="149"/>
      <c r="AT776" s="149"/>
      <c r="AU776" s="149"/>
      <c r="AV776" s="150"/>
    </row>
    <row r="777" spans="44:48" ht="15" customHeight="1">
      <c r="AR777" s="84" t="str">
        <f t="shared" ref="AR777:AR840" si="126">CONCATENATE(AT777,AU777)</f>
        <v/>
      </c>
      <c r="AS777" s="149"/>
      <c r="AT777" s="149"/>
      <c r="AU777" s="149"/>
      <c r="AV777" s="150"/>
    </row>
    <row r="778" spans="44:48" ht="15" customHeight="1">
      <c r="AR778" s="84" t="str">
        <f t="shared" si="126"/>
        <v/>
      </c>
      <c r="AS778" s="149"/>
      <c r="AT778" s="149"/>
      <c r="AU778" s="149"/>
      <c r="AV778" s="150"/>
    </row>
    <row r="779" spans="44:48" ht="15" customHeight="1">
      <c r="AR779" s="84" t="str">
        <f t="shared" si="126"/>
        <v/>
      </c>
      <c r="AS779" s="149"/>
      <c r="AT779" s="149"/>
      <c r="AU779" s="149"/>
      <c r="AV779" s="150"/>
    </row>
    <row r="780" spans="44:48" ht="15" customHeight="1">
      <c r="AR780" s="84" t="str">
        <f t="shared" si="126"/>
        <v/>
      </c>
      <c r="AS780" s="149"/>
      <c r="AT780" s="149"/>
      <c r="AU780" s="149"/>
      <c r="AV780" s="150"/>
    </row>
    <row r="781" spans="44:48" ht="15" customHeight="1">
      <c r="AR781" s="84" t="str">
        <f t="shared" si="126"/>
        <v/>
      </c>
      <c r="AS781" s="149"/>
      <c r="AT781" s="149"/>
      <c r="AU781" s="149"/>
      <c r="AV781" s="150"/>
    </row>
    <row r="782" spans="44:48" ht="15" customHeight="1">
      <c r="AR782" s="84" t="str">
        <f t="shared" si="126"/>
        <v/>
      </c>
      <c r="AS782" s="149"/>
      <c r="AT782" s="149"/>
      <c r="AU782" s="149"/>
      <c r="AV782" s="150"/>
    </row>
    <row r="783" spans="44:48" ht="15" customHeight="1">
      <c r="AR783" s="84" t="str">
        <f t="shared" si="126"/>
        <v/>
      </c>
      <c r="AS783" s="149"/>
      <c r="AT783" s="149"/>
      <c r="AU783" s="149"/>
      <c r="AV783" s="150"/>
    </row>
    <row r="784" spans="44:48" ht="15" customHeight="1">
      <c r="AR784" s="84" t="str">
        <f t="shared" si="126"/>
        <v/>
      </c>
      <c r="AS784" s="149"/>
      <c r="AT784" s="149"/>
      <c r="AU784" s="149"/>
      <c r="AV784" s="150"/>
    </row>
    <row r="785" spans="44:48" ht="15" customHeight="1">
      <c r="AR785" s="84" t="str">
        <f t="shared" si="126"/>
        <v/>
      </c>
      <c r="AS785" s="149"/>
      <c r="AT785" s="149"/>
      <c r="AU785" s="149"/>
      <c r="AV785" s="150"/>
    </row>
    <row r="786" spans="44:48" ht="15" customHeight="1">
      <c r="AR786" s="84" t="str">
        <f t="shared" si="126"/>
        <v/>
      </c>
      <c r="AS786" s="149"/>
      <c r="AT786" s="149"/>
      <c r="AU786" s="149"/>
      <c r="AV786" s="150"/>
    </row>
    <row r="787" spans="44:48" ht="15" customHeight="1">
      <c r="AR787" s="84" t="str">
        <f t="shared" si="126"/>
        <v/>
      </c>
      <c r="AS787" s="149"/>
      <c r="AT787" s="149"/>
      <c r="AU787" s="149"/>
      <c r="AV787" s="150"/>
    </row>
    <row r="788" spans="44:48" ht="15" customHeight="1">
      <c r="AR788" s="84" t="str">
        <f t="shared" si="126"/>
        <v/>
      </c>
      <c r="AS788" s="149"/>
      <c r="AT788" s="149"/>
      <c r="AU788" s="149"/>
      <c r="AV788" s="150"/>
    </row>
    <row r="789" spans="44:48" ht="15" customHeight="1">
      <c r="AR789" s="84" t="str">
        <f t="shared" si="126"/>
        <v/>
      </c>
      <c r="AS789" s="149"/>
      <c r="AT789" s="149"/>
      <c r="AU789" s="149"/>
      <c r="AV789" s="150"/>
    </row>
    <row r="790" spans="44:48" ht="15" customHeight="1">
      <c r="AR790" s="84" t="str">
        <f t="shared" si="126"/>
        <v/>
      </c>
      <c r="AS790" s="149"/>
      <c r="AT790" s="149"/>
      <c r="AU790" s="149"/>
      <c r="AV790" s="150"/>
    </row>
    <row r="791" spans="44:48" ht="15" customHeight="1">
      <c r="AR791" s="84" t="str">
        <f t="shared" si="126"/>
        <v/>
      </c>
      <c r="AS791" s="149"/>
      <c r="AT791" s="149"/>
      <c r="AU791" s="149"/>
      <c r="AV791" s="150"/>
    </row>
    <row r="792" spans="44:48" ht="15" customHeight="1">
      <c r="AR792" s="84" t="str">
        <f t="shared" si="126"/>
        <v/>
      </c>
      <c r="AS792" s="149"/>
      <c r="AT792" s="149"/>
      <c r="AU792" s="149"/>
      <c r="AV792" s="150"/>
    </row>
    <row r="793" spans="44:48" ht="15" customHeight="1">
      <c r="AR793" s="84" t="str">
        <f t="shared" si="126"/>
        <v/>
      </c>
      <c r="AS793" s="149"/>
      <c r="AT793" s="149"/>
      <c r="AU793" s="149"/>
      <c r="AV793" s="150"/>
    </row>
    <row r="794" spans="44:48" ht="15" customHeight="1">
      <c r="AR794" s="84" t="str">
        <f t="shared" si="126"/>
        <v/>
      </c>
      <c r="AS794" s="149"/>
      <c r="AT794" s="149"/>
      <c r="AU794" s="149"/>
      <c r="AV794" s="150"/>
    </row>
    <row r="795" spans="44:48" ht="15" customHeight="1">
      <c r="AR795" s="84" t="str">
        <f t="shared" si="126"/>
        <v/>
      </c>
      <c r="AS795" s="149"/>
      <c r="AT795" s="149"/>
      <c r="AU795" s="149"/>
      <c r="AV795" s="150"/>
    </row>
    <row r="796" spans="44:48" ht="15" customHeight="1">
      <c r="AR796" s="84" t="str">
        <f t="shared" si="126"/>
        <v/>
      </c>
      <c r="AS796" s="149"/>
      <c r="AT796" s="149"/>
      <c r="AU796" s="149"/>
      <c r="AV796" s="150"/>
    </row>
    <row r="797" spans="44:48" ht="15" customHeight="1">
      <c r="AR797" s="84" t="str">
        <f t="shared" si="126"/>
        <v/>
      </c>
      <c r="AS797" s="149"/>
      <c r="AT797" s="149"/>
      <c r="AU797" s="149"/>
      <c r="AV797" s="150"/>
    </row>
    <row r="798" spans="44:48" ht="15" customHeight="1">
      <c r="AR798" s="84" t="str">
        <f t="shared" si="126"/>
        <v/>
      </c>
      <c r="AS798" s="149"/>
      <c r="AT798" s="149"/>
      <c r="AU798" s="149"/>
      <c r="AV798" s="150"/>
    </row>
    <row r="799" spans="44:48" ht="15" customHeight="1">
      <c r="AR799" s="84" t="str">
        <f t="shared" si="126"/>
        <v/>
      </c>
      <c r="AS799" s="149"/>
      <c r="AT799" s="149"/>
      <c r="AU799" s="149"/>
      <c r="AV799" s="150"/>
    </row>
    <row r="800" spans="44:48" ht="15" customHeight="1">
      <c r="AR800" s="84" t="str">
        <f t="shared" si="126"/>
        <v/>
      </c>
      <c r="AS800" s="149"/>
      <c r="AT800" s="149"/>
      <c r="AU800" s="149"/>
      <c r="AV800" s="150"/>
    </row>
    <row r="801" spans="44:48" ht="15" customHeight="1">
      <c r="AR801" s="84" t="str">
        <f t="shared" si="126"/>
        <v/>
      </c>
      <c r="AS801" s="149"/>
      <c r="AT801" s="149"/>
      <c r="AU801" s="149"/>
      <c r="AV801" s="150"/>
    </row>
    <row r="802" spans="44:48" ht="15" customHeight="1">
      <c r="AR802" s="84" t="str">
        <f t="shared" si="126"/>
        <v/>
      </c>
      <c r="AS802" s="149"/>
      <c r="AT802" s="149"/>
      <c r="AU802" s="149"/>
      <c r="AV802" s="150"/>
    </row>
    <row r="803" spans="44:48" ht="15" customHeight="1">
      <c r="AR803" s="84" t="str">
        <f t="shared" si="126"/>
        <v/>
      </c>
      <c r="AS803" s="149"/>
      <c r="AT803" s="149"/>
      <c r="AU803" s="149"/>
      <c r="AV803" s="150"/>
    </row>
    <row r="804" spans="44:48" ht="15" customHeight="1">
      <c r="AR804" s="84" t="str">
        <f t="shared" si="126"/>
        <v/>
      </c>
      <c r="AS804" s="149"/>
      <c r="AT804" s="149"/>
      <c r="AU804" s="149"/>
      <c r="AV804" s="150"/>
    </row>
    <row r="805" spans="44:48" ht="15" customHeight="1">
      <c r="AR805" s="84" t="str">
        <f t="shared" si="126"/>
        <v/>
      </c>
      <c r="AS805" s="149"/>
      <c r="AT805" s="149"/>
      <c r="AU805" s="149"/>
      <c r="AV805" s="150"/>
    </row>
    <row r="806" spans="44:48" ht="15" customHeight="1">
      <c r="AR806" s="84" t="str">
        <f t="shared" si="126"/>
        <v/>
      </c>
      <c r="AS806" s="149"/>
      <c r="AT806" s="149"/>
      <c r="AU806" s="149"/>
      <c r="AV806" s="150"/>
    </row>
    <row r="807" spans="44:48" ht="15" customHeight="1">
      <c r="AR807" s="84" t="str">
        <f t="shared" si="126"/>
        <v/>
      </c>
      <c r="AS807" s="149"/>
      <c r="AT807" s="149"/>
      <c r="AU807" s="149"/>
      <c r="AV807" s="150"/>
    </row>
    <row r="808" spans="44:48" ht="15" customHeight="1">
      <c r="AR808" s="84" t="str">
        <f t="shared" si="126"/>
        <v/>
      </c>
      <c r="AS808" s="149"/>
      <c r="AT808" s="149"/>
      <c r="AU808" s="149"/>
      <c r="AV808" s="150"/>
    </row>
    <row r="809" spans="44:48" ht="15" customHeight="1">
      <c r="AR809" s="84" t="str">
        <f t="shared" si="126"/>
        <v/>
      </c>
      <c r="AS809" s="149"/>
      <c r="AT809" s="149"/>
      <c r="AU809" s="149"/>
      <c r="AV809" s="150"/>
    </row>
    <row r="810" spans="44:48" ht="15" customHeight="1">
      <c r="AR810" s="84" t="str">
        <f t="shared" si="126"/>
        <v/>
      </c>
      <c r="AS810" s="149"/>
      <c r="AT810" s="149"/>
      <c r="AU810" s="149"/>
      <c r="AV810" s="150"/>
    </row>
    <row r="811" spans="44:48" ht="15" customHeight="1">
      <c r="AR811" s="84" t="str">
        <f t="shared" si="126"/>
        <v/>
      </c>
      <c r="AS811" s="149"/>
      <c r="AT811" s="149"/>
      <c r="AU811" s="149"/>
      <c r="AV811" s="150"/>
    </row>
    <row r="812" spans="44:48" ht="15" customHeight="1">
      <c r="AR812" s="84" t="str">
        <f t="shared" si="126"/>
        <v/>
      </c>
      <c r="AS812" s="149"/>
      <c r="AT812" s="149"/>
      <c r="AU812" s="149"/>
      <c r="AV812" s="150"/>
    </row>
    <row r="813" spans="44:48" ht="15" customHeight="1">
      <c r="AR813" s="84" t="str">
        <f t="shared" si="126"/>
        <v/>
      </c>
      <c r="AS813" s="149"/>
      <c r="AT813" s="149"/>
      <c r="AU813" s="149"/>
      <c r="AV813" s="150"/>
    </row>
    <row r="814" spans="44:48" ht="15" customHeight="1">
      <c r="AR814" s="84" t="str">
        <f t="shared" si="126"/>
        <v/>
      </c>
      <c r="AS814" s="149"/>
      <c r="AT814" s="149"/>
      <c r="AU814" s="149"/>
      <c r="AV814" s="150"/>
    </row>
    <row r="815" spans="44:48" ht="15" customHeight="1">
      <c r="AR815" s="84" t="str">
        <f t="shared" si="126"/>
        <v/>
      </c>
      <c r="AS815" s="149"/>
      <c r="AT815" s="149"/>
      <c r="AU815" s="149"/>
      <c r="AV815" s="150"/>
    </row>
    <row r="816" spans="44:48" ht="15" customHeight="1">
      <c r="AR816" s="84" t="str">
        <f t="shared" si="126"/>
        <v/>
      </c>
      <c r="AS816" s="149"/>
      <c r="AT816" s="149"/>
      <c r="AU816" s="149"/>
      <c r="AV816" s="150"/>
    </row>
    <row r="817" spans="44:48" ht="15" customHeight="1">
      <c r="AR817" s="84" t="str">
        <f t="shared" si="126"/>
        <v/>
      </c>
      <c r="AS817" s="149"/>
      <c r="AT817" s="149"/>
      <c r="AU817" s="149"/>
      <c r="AV817" s="150"/>
    </row>
    <row r="818" spans="44:48" ht="15" customHeight="1">
      <c r="AR818" s="84" t="str">
        <f t="shared" si="126"/>
        <v/>
      </c>
      <c r="AS818" s="149"/>
      <c r="AT818" s="149"/>
      <c r="AU818" s="149"/>
      <c r="AV818" s="150"/>
    </row>
    <row r="819" spans="44:48" ht="15" customHeight="1">
      <c r="AR819" s="84" t="str">
        <f t="shared" si="126"/>
        <v/>
      </c>
      <c r="AS819" s="149"/>
      <c r="AT819" s="149"/>
      <c r="AU819" s="149"/>
      <c r="AV819" s="150"/>
    </row>
    <row r="820" spans="44:48" ht="15" customHeight="1">
      <c r="AR820" s="84" t="str">
        <f t="shared" si="126"/>
        <v/>
      </c>
      <c r="AS820" s="149"/>
      <c r="AT820" s="149"/>
      <c r="AU820" s="149"/>
      <c r="AV820" s="150"/>
    </row>
    <row r="821" spans="44:48" ht="15" customHeight="1">
      <c r="AR821" s="84" t="str">
        <f t="shared" si="126"/>
        <v/>
      </c>
      <c r="AS821" s="149"/>
      <c r="AT821" s="149"/>
      <c r="AU821" s="149"/>
      <c r="AV821" s="150"/>
    </row>
    <row r="822" spans="44:48" ht="15" customHeight="1">
      <c r="AR822" s="84" t="str">
        <f t="shared" si="126"/>
        <v/>
      </c>
      <c r="AS822" s="149"/>
      <c r="AT822" s="149"/>
      <c r="AU822" s="149"/>
      <c r="AV822" s="150"/>
    </row>
    <row r="823" spans="44:48" ht="15" customHeight="1">
      <c r="AR823" s="84" t="str">
        <f t="shared" si="126"/>
        <v/>
      </c>
      <c r="AS823" s="149"/>
      <c r="AT823" s="149"/>
      <c r="AU823" s="149"/>
      <c r="AV823" s="150"/>
    </row>
    <row r="824" spans="44:48" ht="15" customHeight="1">
      <c r="AR824" s="84" t="str">
        <f t="shared" si="126"/>
        <v/>
      </c>
      <c r="AS824" s="149"/>
      <c r="AT824" s="149"/>
      <c r="AU824" s="149"/>
      <c r="AV824" s="150"/>
    </row>
    <row r="825" spans="44:48" ht="15" customHeight="1">
      <c r="AR825" s="84" t="str">
        <f t="shared" si="126"/>
        <v/>
      </c>
      <c r="AS825" s="149"/>
      <c r="AT825" s="149"/>
      <c r="AU825" s="149"/>
      <c r="AV825" s="150"/>
    </row>
    <row r="826" spans="44:48" ht="15" customHeight="1">
      <c r="AR826" s="84" t="str">
        <f t="shared" si="126"/>
        <v/>
      </c>
      <c r="AS826" s="149"/>
      <c r="AT826" s="149"/>
      <c r="AU826" s="149"/>
      <c r="AV826" s="150"/>
    </row>
    <row r="827" spans="44:48" ht="15" customHeight="1">
      <c r="AR827" s="84" t="str">
        <f t="shared" si="126"/>
        <v/>
      </c>
      <c r="AS827" s="149"/>
      <c r="AT827" s="149"/>
      <c r="AU827" s="149"/>
      <c r="AV827" s="150"/>
    </row>
    <row r="828" spans="44:48" ht="15" customHeight="1">
      <c r="AR828" s="84" t="str">
        <f t="shared" si="126"/>
        <v/>
      </c>
      <c r="AS828" s="149"/>
      <c r="AT828" s="149"/>
      <c r="AU828" s="149"/>
      <c r="AV828" s="150"/>
    </row>
    <row r="829" spans="44:48" ht="15" customHeight="1">
      <c r="AR829" s="84" t="str">
        <f t="shared" si="126"/>
        <v/>
      </c>
      <c r="AS829" s="149"/>
      <c r="AT829" s="149"/>
      <c r="AU829" s="149"/>
      <c r="AV829" s="150"/>
    </row>
    <row r="830" spans="44:48" ht="15" customHeight="1">
      <c r="AR830" s="84" t="str">
        <f t="shared" si="126"/>
        <v/>
      </c>
      <c r="AS830" s="149"/>
      <c r="AT830" s="149"/>
      <c r="AU830" s="149"/>
      <c r="AV830" s="150"/>
    </row>
    <row r="831" spans="44:48" ht="15" customHeight="1">
      <c r="AR831" s="84" t="str">
        <f t="shared" si="126"/>
        <v/>
      </c>
      <c r="AS831" s="149"/>
      <c r="AT831" s="149"/>
      <c r="AU831" s="149"/>
      <c r="AV831" s="150"/>
    </row>
    <row r="832" spans="44:48" ht="15" customHeight="1">
      <c r="AR832" s="84" t="str">
        <f t="shared" si="126"/>
        <v/>
      </c>
      <c r="AS832" s="149"/>
      <c r="AT832" s="149"/>
      <c r="AU832" s="149"/>
      <c r="AV832" s="150"/>
    </row>
    <row r="833" spans="44:48" ht="15" customHeight="1">
      <c r="AR833" s="84" t="str">
        <f t="shared" si="126"/>
        <v/>
      </c>
      <c r="AS833" s="149"/>
      <c r="AT833" s="149"/>
      <c r="AU833" s="149"/>
      <c r="AV833" s="150"/>
    </row>
    <row r="834" spans="44:48" ht="15" customHeight="1">
      <c r="AR834" s="84" t="str">
        <f t="shared" si="126"/>
        <v/>
      </c>
      <c r="AS834" s="149"/>
      <c r="AT834" s="149"/>
      <c r="AU834" s="149"/>
      <c r="AV834" s="150"/>
    </row>
    <row r="835" spans="44:48" ht="15" customHeight="1">
      <c r="AR835" s="84" t="str">
        <f t="shared" si="126"/>
        <v/>
      </c>
      <c r="AS835" s="149"/>
      <c r="AT835" s="149"/>
      <c r="AU835" s="149"/>
      <c r="AV835" s="150"/>
    </row>
    <row r="836" spans="44:48" ht="15" customHeight="1">
      <c r="AR836" s="84" t="str">
        <f t="shared" si="126"/>
        <v/>
      </c>
      <c r="AS836" s="149"/>
      <c r="AT836" s="149"/>
      <c r="AU836" s="149"/>
      <c r="AV836" s="150"/>
    </row>
    <row r="837" spans="44:48" ht="15" customHeight="1">
      <c r="AR837" s="84" t="str">
        <f t="shared" si="126"/>
        <v/>
      </c>
      <c r="AS837" s="149"/>
      <c r="AT837" s="149"/>
      <c r="AU837" s="149"/>
      <c r="AV837" s="150"/>
    </row>
    <row r="838" spans="44:48" ht="15" customHeight="1">
      <c r="AR838" s="84" t="str">
        <f t="shared" si="126"/>
        <v/>
      </c>
      <c r="AS838" s="149"/>
      <c r="AT838" s="149"/>
      <c r="AU838" s="149"/>
      <c r="AV838" s="150"/>
    </row>
    <row r="839" spans="44:48" ht="15" customHeight="1">
      <c r="AR839" s="84" t="str">
        <f t="shared" si="126"/>
        <v/>
      </c>
      <c r="AS839" s="149"/>
      <c r="AT839" s="149"/>
      <c r="AU839" s="149"/>
      <c r="AV839" s="150"/>
    </row>
    <row r="840" spans="44:48" ht="15" customHeight="1">
      <c r="AR840" s="84" t="str">
        <f t="shared" si="126"/>
        <v/>
      </c>
      <c r="AS840" s="149"/>
      <c r="AT840" s="149"/>
      <c r="AU840" s="149"/>
      <c r="AV840" s="150"/>
    </row>
    <row r="841" spans="44:48" ht="15" customHeight="1">
      <c r="AR841" s="84" t="str">
        <f t="shared" ref="AR841:AR905" si="127">CONCATENATE(AT841,AU841)</f>
        <v/>
      </c>
      <c r="AS841" s="149"/>
      <c r="AT841" s="149"/>
      <c r="AU841" s="149"/>
      <c r="AV841" s="150"/>
    </row>
    <row r="842" spans="44:48" ht="15" customHeight="1">
      <c r="AR842" s="84" t="str">
        <f t="shared" si="127"/>
        <v/>
      </c>
      <c r="AS842" s="149"/>
      <c r="AT842" s="149"/>
      <c r="AU842" s="149"/>
      <c r="AV842" s="150"/>
    </row>
    <row r="843" spans="44:48" ht="15" customHeight="1">
      <c r="AR843" s="84" t="str">
        <f t="shared" si="127"/>
        <v/>
      </c>
      <c r="AS843" s="149"/>
      <c r="AT843" s="149"/>
      <c r="AU843" s="149"/>
      <c r="AV843" s="150"/>
    </row>
    <row r="844" spans="44:48" ht="15" customHeight="1">
      <c r="AR844" s="84" t="str">
        <f t="shared" si="127"/>
        <v/>
      </c>
      <c r="AS844" s="149"/>
      <c r="AT844" s="149"/>
      <c r="AU844" s="149"/>
      <c r="AV844" s="150"/>
    </row>
    <row r="845" spans="44:48" ht="15" customHeight="1">
      <c r="AR845" s="84" t="str">
        <f t="shared" si="127"/>
        <v/>
      </c>
      <c r="AS845" s="149"/>
      <c r="AT845" s="149"/>
      <c r="AU845" s="149"/>
      <c r="AV845" s="150"/>
    </row>
    <row r="846" spans="44:48" ht="15" customHeight="1">
      <c r="AR846" s="84" t="str">
        <f t="shared" si="127"/>
        <v/>
      </c>
      <c r="AS846" s="149"/>
      <c r="AT846" s="149"/>
      <c r="AU846" s="149"/>
      <c r="AV846" s="150"/>
    </row>
    <row r="847" spans="44:48" ht="15" customHeight="1">
      <c r="AR847" s="84" t="str">
        <f t="shared" si="127"/>
        <v/>
      </c>
      <c r="AS847" s="149"/>
      <c r="AT847" s="149"/>
      <c r="AU847" s="149"/>
      <c r="AV847" s="150"/>
    </row>
    <row r="848" spans="44:48" ht="15" customHeight="1">
      <c r="AR848" s="84" t="str">
        <f t="shared" si="127"/>
        <v/>
      </c>
      <c r="AS848" s="149"/>
      <c r="AT848" s="149"/>
      <c r="AU848" s="149"/>
      <c r="AV848" s="150"/>
    </row>
    <row r="849" spans="44:48" ht="15" customHeight="1">
      <c r="AR849" s="84" t="str">
        <f t="shared" si="127"/>
        <v/>
      </c>
      <c r="AS849" s="149"/>
      <c r="AT849" s="149"/>
      <c r="AU849" s="149"/>
      <c r="AV849" s="150"/>
    </row>
    <row r="850" spans="44:48" ht="15" customHeight="1">
      <c r="AR850" s="84" t="str">
        <f t="shared" si="127"/>
        <v/>
      </c>
      <c r="AS850" s="149"/>
      <c r="AT850" s="149"/>
      <c r="AU850" s="149"/>
      <c r="AV850" s="150"/>
    </row>
    <row r="851" spans="44:48" ht="15" customHeight="1">
      <c r="AR851" s="84" t="str">
        <f t="shared" si="127"/>
        <v/>
      </c>
      <c r="AS851" s="149"/>
      <c r="AT851" s="149"/>
      <c r="AU851" s="149"/>
      <c r="AV851" s="150"/>
    </row>
    <row r="852" spans="44:48" ht="15" customHeight="1">
      <c r="AR852" s="84" t="str">
        <f t="shared" si="127"/>
        <v/>
      </c>
      <c r="AS852" s="149"/>
      <c r="AT852" s="149"/>
      <c r="AU852" s="149"/>
      <c r="AV852" s="150"/>
    </row>
    <row r="853" spans="44:48" ht="15" customHeight="1">
      <c r="AR853" s="84" t="str">
        <f t="shared" si="127"/>
        <v/>
      </c>
      <c r="AS853" s="149"/>
      <c r="AT853" s="149"/>
      <c r="AU853" s="149"/>
      <c r="AV853" s="150"/>
    </row>
    <row r="854" spans="44:48" ht="15" customHeight="1">
      <c r="AR854" s="84" t="str">
        <f t="shared" si="127"/>
        <v/>
      </c>
      <c r="AS854" s="149"/>
      <c r="AT854" s="149"/>
      <c r="AU854" s="149"/>
      <c r="AV854" s="150"/>
    </row>
    <row r="855" spans="44:48" ht="15" customHeight="1">
      <c r="AR855" s="84" t="str">
        <f t="shared" si="127"/>
        <v/>
      </c>
      <c r="AS855" s="149"/>
      <c r="AT855" s="149"/>
      <c r="AU855" s="149"/>
      <c r="AV855" s="150"/>
    </row>
    <row r="856" spans="44:48" ht="15" customHeight="1">
      <c r="AR856" s="84" t="str">
        <f t="shared" si="127"/>
        <v/>
      </c>
      <c r="AS856" s="149"/>
      <c r="AT856" s="149"/>
      <c r="AU856" s="149"/>
      <c r="AV856" s="150"/>
    </row>
    <row r="857" spans="44:48" ht="15" customHeight="1">
      <c r="AR857" s="84" t="str">
        <f t="shared" si="127"/>
        <v/>
      </c>
      <c r="AS857" s="149"/>
      <c r="AT857" s="149"/>
      <c r="AU857" s="149"/>
      <c r="AV857" s="150"/>
    </row>
    <row r="858" spans="44:48" ht="15" customHeight="1">
      <c r="AR858" s="84" t="str">
        <f t="shared" si="127"/>
        <v/>
      </c>
      <c r="AS858" s="149"/>
      <c r="AT858" s="149"/>
      <c r="AU858" s="149"/>
      <c r="AV858" s="150"/>
    </row>
    <row r="859" spans="44:48" ht="15" customHeight="1">
      <c r="AR859" s="84" t="str">
        <f t="shared" si="127"/>
        <v/>
      </c>
      <c r="AS859" s="149"/>
      <c r="AT859" s="149"/>
      <c r="AU859" s="149"/>
      <c r="AV859" s="150"/>
    </row>
    <row r="860" spans="44:48" ht="15" customHeight="1">
      <c r="AR860" s="84" t="str">
        <f t="shared" si="127"/>
        <v/>
      </c>
      <c r="AS860" s="149"/>
      <c r="AT860" s="149"/>
      <c r="AU860" s="149"/>
      <c r="AV860" s="150"/>
    </row>
    <row r="861" spans="44:48" ht="15" customHeight="1">
      <c r="AR861" s="84" t="str">
        <f t="shared" si="127"/>
        <v/>
      </c>
      <c r="AS861" s="149"/>
      <c r="AT861" s="149"/>
      <c r="AU861" s="149"/>
      <c r="AV861" s="150"/>
    </row>
    <row r="862" spans="44:48" ht="15" customHeight="1">
      <c r="AR862" s="84" t="str">
        <f t="shared" si="127"/>
        <v/>
      </c>
      <c r="AS862" s="149"/>
      <c r="AT862" s="149"/>
      <c r="AU862" s="149"/>
      <c r="AV862" s="150"/>
    </row>
    <row r="863" spans="44:48" ht="15" customHeight="1">
      <c r="AR863" s="84" t="str">
        <f t="shared" si="127"/>
        <v/>
      </c>
      <c r="AS863" s="149"/>
      <c r="AT863" s="149"/>
      <c r="AU863" s="149"/>
      <c r="AV863" s="150"/>
    </row>
    <row r="864" spans="44:48" ht="15" customHeight="1">
      <c r="AR864" s="84" t="str">
        <f t="shared" si="127"/>
        <v/>
      </c>
      <c r="AS864" s="149"/>
      <c r="AT864" s="149"/>
      <c r="AU864" s="149"/>
      <c r="AV864" s="150"/>
    </row>
    <row r="865" spans="44:48" ht="15" customHeight="1">
      <c r="AR865" s="84" t="str">
        <f t="shared" si="127"/>
        <v/>
      </c>
      <c r="AS865" s="149"/>
      <c r="AT865" s="149"/>
      <c r="AU865" s="149"/>
      <c r="AV865" s="150"/>
    </row>
    <row r="866" spans="44:48" ht="15" customHeight="1">
      <c r="AR866" s="84" t="str">
        <f t="shared" si="127"/>
        <v/>
      </c>
      <c r="AS866" s="149"/>
      <c r="AT866" s="149"/>
      <c r="AU866" s="149"/>
      <c r="AV866" s="150"/>
    </row>
    <row r="867" spans="44:48" ht="15" customHeight="1">
      <c r="AR867" s="84" t="str">
        <f t="shared" si="127"/>
        <v/>
      </c>
      <c r="AS867" s="149"/>
      <c r="AT867" s="149"/>
      <c r="AU867" s="149"/>
      <c r="AV867" s="150"/>
    </row>
    <row r="868" spans="44:48" ht="15" customHeight="1">
      <c r="AR868" s="84" t="str">
        <f t="shared" si="127"/>
        <v/>
      </c>
      <c r="AS868" s="149"/>
      <c r="AT868" s="149"/>
      <c r="AU868" s="149"/>
      <c r="AV868" s="150"/>
    </row>
    <row r="869" spans="44:48" ht="15" customHeight="1">
      <c r="AR869" s="84" t="str">
        <f t="shared" si="127"/>
        <v/>
      </c>
      <c r="AS869" s="149"/>
      <c r="AT869" s="149"/>
      <c r="AU869" s="149"/>
      <c r="AV869" s="150"/>
    </row>
    <row r="870" spans="44:48" ht="15" customHeight="1">
      <c r="AR870" s="84" t="str">
        <f t="shared" si="127"/>
        <v/>
      </c>
      <c r="AS870" s="149"/>
      <c r="AT870" s="149"/>
      <c r="AU870" s="149"/>
      <c r="AV870" s="150"/>
    </row>
    <row r="871" spans="44:48" ht="15" customHeight="1">
      <c r="AR871" s="84" t="str">
        <f t="shared" si="127"/>
        <v/>
      </c>
      <c r="AS871" s="149"/>
      <c r="AT871" s="149"/>
      <c r="AU871" s="149"/>
      <c r="AV871" s="150"/>
    </row>
    <row r="872" spans="44:48" ht="15" customHeight="1">
      <c r="AR872" s="84" t="str">
        <f t="shared" si="127"/>
        <v/>
      </c>
      <c r="AS872" s="149"/>
      <c r="AT872" s="149"/>
      <c r="AU872" s="149"/>
      <c r="AV872" s="150"/>
    </row>
    <row r="873" spans="44:48" ht="15" customHeight="1">
      <c r="AR873" s="84" t="str">
        <f t="shared" si="127"/>
        <v/>
      </c>
      <c r="AS873" s="149"/>
      <c r="AT873" s="149"/>
      <c r="AU873" s="149"/>
      <c r="AV873" s="150"/>
    </row>
    <row r="874" spans="44:48" ht="15" customHeight="1">
      <c r="AR874" s="84" t="str">
        <f t="shared" si="127"/>
        <v/>
      </c>
      <c r="AS874" s="149"/>
      <c r="AT874" s="149"/>
      <c r="AU874" s="149"/>
      <c r="AV874" s="150"/>
    </row>
    <row r="875" spans="44:48" ht="15" customHeight="1">
      <c r="AR875" s="84" t="str">
        <f t="shared" si="127"/>
        <v/>
      </c>
      <c r="AS875" s="149"/>
      <c r="AT875" s="149"/>
      <c r="AU875" s="149"/>
      <c r="AV875" s="150"/>
    </row>
    <row r="876" spans="44:48" ht="15" customHeight="1">
      <c r="AR876" s="84" t="str">
        <f t="shared" si="127"/>
        <v/>
      </c>
      <c r="AS876" s="151"/>
      <c r="AT876" s="152"/>
      <c r="AU876" s="151"/>
      <c r="AV876" s="152"/>
    </row>
    <row r="877" spans="44:48" ht="15" customHeight="1">
      <c r="AR877" s="84" t="str">
        <f t="shared" si="127"/>
        <v/>
      </c>
      <c r="AS877" s="151"/>
      <c r="AT877" s="152"/>
      <c r="AU877" s="151"/>
      <c r="AV877" s="152"/>
    </row>
    <row r="878" spans="44:48" ht="15" customHeight="1">
      <c r="AR878" s="84" t="str">
        <f t="shared" si="127"/>
        <v/>
      </c>
      <c r="AS878" s="151"/>
      <c r="AT878" s="152"/>
      <c r="AU878" s="151"/>
      <c r="AV878" s="152"/>
    </row>
    <row r="879" spans="44:48" ht="15" customHeight="1">
      <c r="AR879" s="84" t="str">
        <f t="shared" si="127"/>
        <v/>
      </c>
      <c r="AS879" s="151"/>
      <c r="AT879" s="152"/>
      <c r="AU879" s="151"/>
      <c r="AV879" s="152"/>
    </row>
    <row r="880" spans="44:48" ht="15" customHeight="1">
      <c r="AR880" s="84" t="str">
        <f t="shared" si="127"/>
        <v/>
      </c>
      <c r="AS880" s="151"/>
      <c r="AT880" s="152"/>
      <c r="AU880" s="151"/>
      <c r="AV880" s="152"/>
    </row>
    <row r="881" spans="44:48" ht="15" customHeight="1">
      <c r="AR881" s="84" t="str">
        <f t="shared" si="127"/>
        <v/>
      </c>
      <c r="AS881" s="151"/>
      <c r="AT881" s="152"/>
      <c r="AU881" s="151"/>
      <c r="AV881" s="152"/>
    </row>
    <row r="882" spans="44:48" ht="15" customHeight="1">
      <c r="AR882" s="84" t="str">
        <f t="shared" si="127"/>
        <v/>
      </c>
      <c r="AS882" s="151"/>
      <c r="AT882" s="152"/>
      <c r="AU882" s="151"/>
      <c r="AV882" s="152"/>
    </row>
    <row r="883" spans="44:48" ht="15" customHeight="1">
      <c r="AR883" s="84" t="str">
        <f t="shared" si="127"/>
        <v/>
      </c>
      <c r="AS883" s="151"/>
      <c r="AT883" s="152"/>
      <c r="AU883" s="151"/>
      <c r="AV883" s="152"/>
    </row>
    <row r="884" spans="44:48" ht="15" customHeight="1">
      <c r="AR884" s="84" t="str">
        <f t="shared" si="127"/>
        <v/>
      </c>
      <c r="AS884" s="151"/>
      <c r="AT884" s="152"/>
      <c r="AU884" s="151"/>
      <c r="AV884" s="152"/>
    </row>
    <row r="885" spans="44:48" ht="15" customHeight="1">
      <c r="AR885" s="84" t="str">
        <f t="shared" si="127"/>
        <v/>
      </c>
      <c r="AS885" s="151"/>
      <c r="AT885" s="152"/>
      <c r="AU885" s="151"/>
      <c r="AV885" s="152"/>
    </row>
    <row r="886" spans="44:48" ht="15" customHeight="1">
      <c r="AR886" s="84" t="str">
        <f t="shared" si="127"/>
        <v/>
      </c>
      <c r="AS886" s="151"/>
      <c r="AT886" s="152"/>
      <c r="AU886" s="151"/>
      <c r="AV886" s="152"/>
    </row>
    <row r="887" spans="44:48" ht="15" customHeight="1">
      <c r="AR887" s="84" t="str">
        <f t="shared" si="127"/>
        <v/>
      </c>
      <c r="AS887" s="151"/>
      <c r="AT887" s="152"/>
      <c r="AU887" s="151"/>
      <c r="AV887" s="152"/>
    </row>
    <row r="888" spans="44:48" ht="15" customHeight="1">
      <c r="AR888" s="84" t="str">
        <f t="shared" si="127"/>
        <v/>
      </c>
      <c r="AS888" s="151"/>
      <c r="AT888" s="152"/>
      <c r="AU888" s="151"/>
      <c r="AV888" s="152"/>
    </row>
    <row r="889" spans="44:48" ht="15" customHeight="1">
      <c r="AR889" s="84" t="str">
        <f t="shared" si="127"/>
        <v/>
      </c>
      <c r="AS889" s="151"/>
      <c r="AT889" s="152"/>
      <c r="AU889" s="151"/>
      <c r="AV889" s="152"/>
    </row>
    <row r="890" spans="44:48" ht="15" customHeight="1">
      <c r="AR890" s="84" t="str">
        <f t="shared" si="127"/>
        <v/>
      </c>
      <c r="AS890" s="151"/>
      <c r="AT890" s="152"/>
      <c r="AU890" s="151"/>
      <c r="AV890" s="152"/>
    </row>
    <row r="891" spans="44:48" ht="15" customHeight="1">
      <c r="AR891" s="84" t="str">
        <f t="shared" si="127"/>
        <v/>
      </c>
      <c r="AS891" s="151"/>
      <c r="AT891" s="152"/>
      <c r="AU891" s="151"/>
      <c r="AV891" s="152"/>
    </row>
    <row r="892" spans="44:48" ht="15" customHeight="1">
      <c r="AR892" s="84" t="str">
        <f t="shared" si="127"/>
        <v/>
      </c>
      <c r="AS892" s="151"/>
      <c r="AT892" s="152"/>
      <c r="AU892" s="151"/>
      <c r="AV892" s="152"/>
    </row>
    <row r="893" spans="44:48" ht="15" customHeight="1">
      <c r="AR893" s="84" t="str">
        <f t="shared" si="127"/>
        <v/>
      </c>
      <c r="AS893" s="151"/>
      <c r="AT893" s="152"/>
      <c r="AU893" s="151"/>
      <c r="AV893" s="152"/>
    </row>
    <row r="894" spans="44:48" ht="15" customHeight="1">
      <c r="AR894" s="84" t="str">
        <f t="shared" si="127"/>
        <v/>
      </c>
      <c r="AS894" s="151"/>
      <c r="AT894" s="152"/>
      <c r="AU894" s="151"/>
      <c r="AV894" s="152"/>
    </row>
    <row r="895" spans="44:48" ht="15" customHeight="1">
      <c r="AR895" s="84" t="str">
        <f t="shared" si="127"/>
        <v/>
      </c>
      <c r="AS895" s="151"/>
      <c r="AT895" s="152"/>
      <c r="AU895" s="151"/>
      <c r="AV895" s="152"/>
    </row>
    <row r="896" spans="44:48" ht="15" customHeight="1">
      <c r="AR896" s="84" t="str">
        <f t="shared" si="127"/>
        <v/>
      </c>
      <c r="AS896" s="151"/>
      <c r="AT896" s="152"/>
      <c r="AU896" s="151"/>
      <c r="AV896" s="152"/>
    </row>
    <row r="897" spans="44:48" ht="15" customHeight="1">
      <c r="AR897" s="84" t="str">
        <f t="shared" si="127"/>
        <v/>
      </c>
      <c r="AS897" s="151"/>
      <c r="AT897" s="152"/>
      <c r="AU897" s="151"/>
      <c r="AV897" s="152"/>
    </row>
    <row r="898" spans="44:48" ht="15" customHeight="1">
      <c r="AR898" s="84" t="str">
        <f t="shared" si="127"/>
        <v/>
      </c>
      <c r="AS898" s="151"/>
      <c r="AT898" s="152"/>
      <c r="AU898" s="151"/>
      <c r="AV898" s="152"/>
    </row>
    <row r="899" spans="44:48" ht="15" customHeight="1">
      <c r="AR899" s="84" t="str">
        <f t="shared" si="127"/>
        <v/>
      </c>
      <c r="AS899" s="151"/>
      <c r="AT899" s="152"/>
      <c r="AU899" s="151"/>
      <c r="AV899" s="152"/>
    </row>
    <row r="900" spans="44:48" ht="15" customHeight="1">
      <c r="AR900" s="84" t="str">
        <f t="shared" si="127"/>
        <v/>
      </c>
      <c r="AS900" s="151"/>
      <c r="AT900" s="152"/>
      <c r="AU900" s="151"/>
      <c r="AV900" s="152"/>
    </row>
    <row r="901" spans="44:48" ht="15" customHeight="1">
      <c r="AR901" s="84" t="str">
        <f t="shared" si="127"/>
        <v/>
      </c>
      <c r="AS901" s="151"/>
      <c r="AT901" s="152"/>
      <c r="AU901" s="151"/>
      <c r="AV901" s="152"/>
    </row>
    <row r="902" spans="44:48" ht="15" customHeight="1">
      <c r="AR902" s="84" t="str">
        <f t="shared" si="127"/>
        <v/>
      </c>
      <c r="AS902" s="151"/>
      <c r="AT902" s="152"/>
      <c r="AU902" s="151"/>
      <c r="AV902" s="152"/>
    </row>
    <row r="903" spans="44:48" ht="15" customHeight="1">
      <c r="AR903" s="84" t="str">
        <f t="shared" si="127"/>
        <v/>
      </c>
      <c r="AS903" s="151"/>
      <c r="AT903" s="152"/>
      <c r="AU903" s="151"/>
      <c r="AV903" s="152"/>
    </row>
    <row r="904" spans="44:48" ht="15" customHeight="1">
      <c r="AR904" s="84" t="str">
        <f t="shared" si="127"/>
        <v/>
      </c>
      <c r="AS904" s="151"/>
      <c r="AT904" s="152"/>
      <c r="AU904" s="151"/>
      <c r="AV904" s="152"/>
    </row>
    <row r="905" spans="44:48" ht="15" customHeight="1">
      <c r="AR905" s="84" t="str">
        <f t="shared" si="127"/>
        <v/>
      </c>
      <c r="AS905" s="151"/>
      <c r="AT905" s="152"/>
      <c r="AU905" s="151"/>
      <c r="AV905" s="152"/>
    </row>
    <row r="906" spans="44:48" ht="15" customHeight="1">
      <c r="AR906" s="84" t="str">
        <f t="shared" ref="AR906:AR930" si="128">CONCATENATE(AT906,AU906)</f>
        <v/>
      </c>
      <c r="AS906" s="151"/>
      <c r="AT906" s="152"/>
      <c r="AU906" s="151"/>
      <c r="AV906" s="152"/>
    </row>
    <row r="907" spans="44:48" ht="15" customHeight="1">
      <c r="AR907" s="84" t="str">
        <f t="shared" si="128"/>
        <v/>
      </c>
      <c r="AS907" s="151"/>
      <c r="AT907" s="152"/>
      <c r="AU907" s="151"/>
      <c r="AV907" s="152"/>
    </row>
    <row r="908" spans="44:48" ht="15" customHeight="1">
      <c r="AR908" s="84" t="str">
        <f t="shared" si="128"/>
        <v/>
      </c>
      <c r="AS908" s="151"/>
      <c r="AT908" s="152"/>
      <c r="AU908" s="151"/>
      <c r="AV908" s="152"/>
    </row>
    <row r="909" spans="44:48" ht="15" customHeight="1">
      <c r="AR909" s="84" t="str">
        <f t="shared" si="128"/>
        <v/>
      </c>
      <c r="AS909" s="151"/>
      <c r="AT909" s="152"/>
      <c r="AU909" s="151"/>
      <c r="AV909" s="152"/>
    </row>
    <row r="910" spans="44:48" ht="15" customHeight="1">
      <c r="AR910" s="84" t="str">
        <f t="shared" si="128"/>
        <v/>
      </c>
      <c r="AS910" s="151"/>
      <c r="AT910" s="152"/>
      <c r="AU910" s="151"/>
      <c r="AV910" s="152"/>
    </row>
    <row r="911" spans="44:48" ht="15" customHeight="1">
      <c r="AR911" s="84" t="str">
        <f t="shared" si="128"/>
        <v/>
      </c>
      <c r="AS911" s="151"/>
      <c r="AT911" s="152"/>
      <c r="AU911" s="151"/>
      <c r="AV911" s="152"/>
    </row>
    <row r="912" spans="44:48" ht="15" customHeight="1">
      <c r="AR912" s="84" t="str">
        <f t="shared" si="128"/>
        <v/>
      </c>
      <c r="AS912" s="151"/>
      <c r="AT912" s="152"/>
      <c r="AU912" s="151"/>
      <c r="AV912" s="152"/>
    </row>
    <row r="913" spans="44:48" ht="15" customHeight="1">
      <c r="AR913" s="84" t="str">
        <f t="shared" si="128"/>
        <v/>
      </c>
      <c r="AS913" s="151"/>
      <c r="AT913" s="152"/>
      <c r="AU913" s="151"/>
      <c r="AV913" s="152"/>
    </row>
    <row r="914" spans="44:48" ht="15" customHeight="1">
      <c r="AR914" s="84" t="str">
        <f t="shared" si="128"/>
        <v/>
      </c>
      <c r="AS914" s="151"/>
      <c r="AT914" s="152"/>
      <c r="AU914" s="151"/>
      <c r="AV914" s="152"/>
    </row>
    <row r="915" spans="44:48" ht="15" customHeight="1">
      <c r="AR915" s="84" t="str">
        <f t="shared" si="128"/>
        <v/>
      </c>
      <c r="AS915" s="151"/>
      <c r="AT915" s="152"/>
      <c r="AU915" s="151"/>
      <c r="AV915" s="152"/>
    </row>
    <row r="916" spans="44:48" ht="15" customHeight="1">
      <c r="AR916" s="84" t="str">
        <f t="shared" si="128"/>
        <v/>
      </c>
      <c r="AS916" s="151"/>
      <c r="AT916" s="152"/>
      <c r="AU916" s="151"/>
      <c r="AV916" s="152"/>
    </row>
    <row r="917" spans="44:48" ht="15" customHeight="1">
      <c r="AR917" s="84" t="str">
        <f t="shared" si="128"/>
        <v/>
      </c>
      <c r="AS917" s="151"/>
      <c r="AT917" s="152"/>
      <c r="AU917" s="151"/>
      <c r="AV917" s="152"/>
    </row>
    <row r="918" spans="44:48" ht="15" customHeight="1">
      <c r="AR918" s="84" t="str">
        <f t="shared" si="128"/>
        <v/>
      </c>
      <c r="AS918" s="151"/>
      <c r="AT918" s="152"/>
      <c r="AU918" s="151"/>
      <c r="AV918" s="152"/>
    </row>
    <row r="919" spans="44:48" ht="15" customHeight="1">
      <c r="AR919" s="84" t="str">
        <f t="shared" si="128"/>
        <v/>
      </c>
      <c r="AS919" s="151"/>
      <c r="AT919" s="152"/>
      <c r="AU919" s="151"/>
      <c r="AV919" s="152"/>
    </row>
    <row r="920" spans="44:48" ht="15" customHeight="1">
      <c r="AR920" s="84" t="str">
        <f t="shared" si="128"/>
        <v/>
      </c>
      <c r="AS920" s="151"/>
      <c r="AT920" s="152"/>
      <c r="AU920" s="151"/>
      <c r="AV920" s="152"/>
    </row>
    <row r="921" spans="44:48" ht="15" customHeight="1">
      <c r="AR921" s="84" t="str">
        <f t="shared" si="128"/>
        <v/>
      </c>
      <c r="AS921" s="151"/>
      <c r="AT921" s="152"/>
      <c r="AU921" s="151"/>
      <c r="AV921" s="152"/>
    </row>
    <row r="922" spans="44:48" ht="15" customHeight="1">
      <c r="AR922" s="84" t="str">
        <f t="shared" si="128"/>
        <v/>
      </c>
      <c r="AS922" s="151"/>
      <c r="AT922" s="152"/>
      <c r="AU922" s="151"/>
      <c r="AV922" s="152"/>
    </row>
    <row r="923" spans="44:48" ht="15" customHeight="1">
      <c r="AR923" s="84" t="str">
        <f t="shared" si="128"/>
        <v/>
      </c>
      <c r="AS923" s="151"/>
      <c r="AT923" s="152"/>
      <c r="AU923" s="151"/>
      <c r="AV923" s="152"/>
    </row>
    <row r="924" spans="44:48" ht="15" customHeight="1">
      <c r="AR924" s="84" t="str">
        <f t="shared" si="128"/>
        <v/>
      </c>
      <c r="AS924" s="151"/>
      <c r="AT924" s="152"/>
      <c r="AU924" s="151"/>
      <c r="AV924" s="152"/>
    </row>
    <row r="925" spans="44:48" ht="15" customHeight="1">
      <c r="AR925" s="84" t="str">
        <f t="shared" si="128"/>
        <v/>
      </c>
      <c r="AS925" s="151"/>
      <c r="AT925" s="152"/>
      <c r="AU925" s="151"/>
      <c r="AV925" s="152"/>
    </row>
    <row r="926" spans="44:48" ht="15" customHeight="1">
      <c r="AR926" s="84" t="str">
        <f t="shared" si="128"/>
        <v/>
      </c>
      <c r="AS926" s="151"/>
      <c r="AT926" s="152"/>
      <c r="AU926" s="151"/>
      <c r="AV926" s="152"/>
    </row>
    <row r="927" spans="44:48" ht="15" customHeight="1">
      <c r="AR927" s="84" t="str">
        <f t="shared" si="128"/>
        <v/>
      </c>
      <c r="AS927" s="151"/>
      <c r="AT927" s="152"/>
      <c r="AU927" s="151"/>
      <c r="AV927" s="152"/>
    </row>
    <row r="928" spans="44:48" ht="15" customHeight="1">
      <c r="AR928" s="84" t="str">
        <f t="shared" si="128"/>
        <v/>
      </c>
      <c r="AS928" s="151"/>
      <c r="AT928" s="152"/>
      <c r="AU928" s="151"/>
      <c r="AV928" s="152"/>
    </row>
    <row r="929" spans="44:48" ht="15" customHeight="1">
      <c r="AR929" s="84" t="str">
        <f t="shared" si="128"/>
        <v/>
      </c>
      <c r="AS929" s="151"/>
      <c r="AT929" s="152"/>
      <c r="AU929" s="151"/>
      <c r="AV929" s="152"/>
    </row>
    <row r="930" spans="44:48" ht="15" customHeight="1">
      <c r="AR930" s="84" t="str">
        <f t="shared" si="128"/>
        <v/>
      </c>
      <c r="AS930" s="151"/>
      <c r="AT930" s="152"/>
      <c r="AU930" s="151"/>
      <c r="AV930" s="152"/>
    </row>
  </sheetData>
  <autoFilter ref="AH4:AP140" xr:uid="{00000000-0009-0000-0000-00001B000000}"/>
  <mergeCells count="15">
    <mergeCell ref="K1:AP1"/>
    <mergeCell ref="K2:M2"/>
    <mergeCell ref="L3:M3"/>
    <mergeCell ref="N3:V3"/>
    <mergeCell ref="X3:AF3"/>
    <mergeCell ref="AH3:AP3"/>
    <mergeCell ref="W3:W5"/>
    <mergeCell ref="AG3:AG5"/>
    <mergeCell ref="AQ3:AQ5"/>
    <mergeCell ref="L142:M142"/>
    <mergeCell ref="L143:M143"/>
    <mergeCell ref="L144:M144"/>
    <mergeCell ref="K4:K5"/>
    <mergeCell ref="L4:L5"/>
    <mergeCell ref="M4:M5"/>
  </mergeCells>
  <conditionalFormatting sqref="AT8:AT218">
    <cfRule type="duplicateValues" dxfId="10" priority="1"/>
  </conditionalFormatting>
  <pageMargins left="0.7" right="0.7" top="0.75" bottom="0.75" header="0.3" footer="0.3"/>
  <pageSetup orientation="portrait"/>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7">
    <tabColor rgb="FF009900"/>
  </sheetPr>
  <dimension ref="A1:V37"/>
  <sheetViews>
    <sheetView zoomScale="70" zoomScaleNormal="70" workbookViewId="0">
      <selection activeCell="P37" sqref="P37"/>
    </sheetView>
  </sheetViews>
  <sheetFormatPr baseColWidth="10" defaultColWidth="11.42578125" defaultRowHeight="12.75"/>
  <cols>
    <col min="1" max="1" width="9.85546875" customWidth="1"/>
    <col min="2" max="2" width="11" customWidth="1"/>
    <col min="3" max="3" width="13" customWidth="1"/>
    <col min="4" max="4" width="12" customWidth="1"/>
    <col min="5" max="5" width="13.28515625" customWidth="1"/>
    <col min="6" max="6" width="13.42578125" customWidth="1"/>
    <col min="7" max="7" width="11.7109375" customWidth="1"/>
    <col min="8" max="8" width="13.140625" customWidth="1"/>
    <col min="9" max="9" width="13.85546875" customWidth="1"/>
    <col min="10" max="10" width="13.7109375" customWidth="1"/>
    <col min="11" max="11" width="13" style="41" customWidth="1"/>
    <col min="12" max="12" width="13.42578125" customWidth="1"/>
    <col min="13" max="14" width="11.5703125" customWidth="1"/>
  </cols>
  <sheetData>
    <row r="1" spans="1:16" ht="30.75" customHeight="1">
      <c r="B1" s="40">
        <f t="shared" ref="B1:O1" si="0">B36-(B29+B31)</f>
        <v>1798930</v>
      </c>
      <c r="C1" s="40">
        <f t="shared" si="0"/>
        <v>1631597</v>
      </c>
      <c r="D1" s="40">
        <f t="shared" si="0"/>
        <v>1088391</v>
      </c>
      <c r="E1" s="40">
        <f t="shared" si="0"/>
        <v>1544966</v>
      </c>
      <c r="F1" s="40">
        <f t="shared" si="0"/>
        <v>564771</v>
      </c>
      <c r="G1" s="40">
        <f t="shared" si="0"/>
        <v>-91511</v>
      </c>
      <c r="H1" s="40">
        <f t="shared" si="0"/>
        <v>326421</v>
      </c>
      <c r="I1" s="40">
        <f t="shared" si="0"/>
        <v>207622</v>
      </c>
      <c r="J1" s="40">
        <f t="shared" si="0"/>
        <v>488741</v>
      </c>
      <c r="K1" s="40">
        <f t="shared" si="0"/>
        <v>724764</v>
      </c>
      <c r="L1" s="40">
        <f t="shared" si="0"/>
        <v>616669</v>
      </c>
      <c r="M1" s="40">
        <f t="shared" si="0"/>
        <v>588849</v>
      </c>
      <c r="N1" s="40">
        <f t="shared" si="0"/>
        <v>638984</v>
      </c>
      <c r="O1" s="40">
        <f t="shared" si="0"/>
        <v>506780</v>
      </c>
      <c r="P1" s="40">
        <f>P36-(U29+U31)</f>
        <v>-477829</v>
      </c>
    </row>
    <row r="2" spans="1:16" ht="22.5" customHeight="1">
      <c r="B2" s="42"/>
      <c r="C2" s="42"/>
      <c r="D2" s="42"/>
      <c r="E2" s="42"/>
      <c r="F2" s="42"/>
      <c r="G2" s="42"/>
      <c r="H2" s="42"/>
      <c r="I2" s="42"/>
      <c r="J2" s="42"/>
      <c r="K2" s="42"/>
      <c r="L2" s="42"/>
      <c r="M2" s="42"/>
      <c r="N2" s="42"/>
      <c r="O2" s="42"/>
    </row>
    <row r="3" spans="1:16" ht="22.5" customHeight="1">
      <c r="A3" s="1061"/>
      <c r="B3" s="43"/>
      <c r="C3" s="43"/>
      <c r="D3" s="43"/>
      <c r="E3" s="43"/>
      <c r="F3" s="43"/>
      <c r="G3" s="43"/>
      <c r="H3" s="43"/>
      <c r="I3" s="43"/>
    </row>
    <row r="4" spans="1:16">
      <c r="A4" s="1061"/>
    </row>
    <row r="25" spans="1:22" ht="53.25" customHeight="1">
      <c r="A25" s="44"/>
      <c r="C25" s="45"/>
      <c r="D25" s="45"/>
      <c r="E25" s="45"/>
      <c r="F25" s="45"/>
      <c r="G25" s="45"/>
      <c r="H25" s="45"/>
      <c r="I25" s="45"/>
      <c r="J25" s="45"/>
      <c r="K25" s="44"/>
      <c r="L25" s="44"/>
      <c r="M25" s="44"/>
      <c r="N25" s="44"/>
      <c r="O25" s="44"/>
    </row>
    <row r="26" spans="1:22" s="38" customFormat="1" ht="33.75" customHeight="1">
      <c r="A26" s="46" t="s">
        <v>1126</v>
      </c>
      <c r="B26" s="46"/>
      <c r="C26" s="46"/>
      <c r="D26" s="46"/>
      <c r="E26" s="46"/>
      <c r="F26" s="46"/>
      <c r="G26" s="46"/>
      <c r="H26" s="46"/>
      <c r="I26" s="46"/>
      <c r="J26" s="66"/>
      <c r="K26" s="67"/>
      <c r="L26" s="68"/>
      <c r="M26" s="69"/>
      <c r="N26" s="69"/>
    </row>
    <row r="27" spans="1:22" s="39" customFormat="1" ht="21" hidden="1" customHeight="1">
      <c r="A27" s="47" t="s">
        <v>645</v>
      </c>
      <c r="B27" s="48">
        <v>2001</v>
      </c>
      <c r="C27" s="48">
        <v>2002</v>
      </c>
      <c r="D27" s="48">
        <v>2003</v>
      </c>
      <c r="E27" s="49" t="s">
        <v>646</v>
      </c>
      <c r="F27" s="49" t="s">
        <v>647</v>
      </c>
      <c r="G27" s="49" t="s">
        <v>648</v>
      </c>
      <c r="H27" s="49" t="s">
        <v>649</v>
      </c>
      <c r="I27" s="49" t="s">
        <v>650</v>
      </c>
      <c r="J27" s="49">
        <v>2009</v>
      </c>
      <c r="K27" s="70" t="s">
        <v>651</v>
      </c>
      <c r="L27" s="48">
        <v>2011</v>
      </c>
      <c r="M27" s="48">
        <v>2012</v>
      </c>
      <c r="N27" s="71">
        <v>2013</v>
      </c>
      <c r="O27" s="71">
        <v>2014</v>
      </c>
      <c r="P27" s="71">
        <v>2015</v>
      </c>
      <c r="Q27" s="71">
        <v>2016</v>
      </c>
      <c r="R27" s="71">
        <v>2017</v>
      </c>
      <c r="S27" s="71">
        <v>2018</v>
      </c>
      <c r="T27" s="71">
        <v>2019</v>
      </c>
      <c r="U27" s="75">
        <v>2020</v>
      </c>
      <c r="V27" s="76"/>
    </row>
    <row r="28" spans="1:22" s="39" customFormat="1" ht="48" hidden="1" customHeight="1">
      <c r="A28" s="50" t="s">
        <v>1127</v>
      </c>
      <c r="B28" s="51">
        <v>0.28161816000076001</v>
      </c>
      <c r="C28" s="51">
        <v>0.28161816000076001</v>
      </c>
      <c r="D28" s="51">
        <v>0.28161816000076001</v>
      </c>
      <c r="E28" s="51">
        <v>0.28161816000076001</v>
      </c>
      <c r="F28" s="51">
        <v>0.46761033990461998</v>
      </c>
      <c r="G28" s="51">
        <v>0.47678034428740701</v>
      </c>
      <c r="H28" s="51">
        <v>0.43396095452871503</v>
      </c>
      <c r="I28" s="51">
        <v>0.45685031642373902</v>
      </c>
      <c r="J28" s="51">
        <v>0.42828549884254202</v>
      </c>
      <c r="K28" s="51">
        <f>+K29/K36</f>
        <v>0.38488078558484101</v>
      </c>
      <c r="L28" s="51">
        <v>0.38032009133096401</v>
      </c>
      <c r="M28" s="51">
        <v>0.37858651258949</v>
      </c>
      <c r="N28" s="51">
        <v>0.37769440903874502</v>
      </c>
      <c r="O28" s="51">
        <v>0.37800973702018098</v>
      </c>
      <c r="P28" s="51">
        <v>0.37144995917939999</v>
      </c>
      <c r="Q28" s="51">
        <v>0.34306703268334698</v>
      </c>
      <c r="R28" s="51">
        <v>0.35324925398276602</v>
      </c>
      <c r="S28" s="51">
        <f>S29/S36</f>
        <v>0.36496141313186498</v>
      </c>
      <c r="T28" s="51">
        <f>T29/T36</f>
        <v>0.34967175078157797</v>
      </c>
      <c r="U28" s="77">
        <f>U29/U36</f>
        <v>0.406541997295569</v>
      </c>
    </row>
    <row r="29" spans="1:22" s="40" customFormat="1" ht="31.5" hidden="1" customHeight="1">
      <c r="A29" s="52" t="s">
        <v>654</v>
      </c>
      <c r="B29" s="53">
        <v>1164108</v>
      </c>
      <c r="C29" s="53">
        <v>1197135</v>
      </c>
      <c r="D29" s="53">
        <v>1195424</v>
      </c>
      <c r="E29" s="54">
        <v>1601055</v>
      </c>
      <c r="F29" s="54">
        <v>2693985</v>
      </c>
      <c r="G29" s="54">
        <v>2746815</v>
      </c>
      <c r="H29" s="54">
        <v>2575882</v>
      </c>
      <c r="I29" s="54">
        <v>2700831</v>
      </c>
      <c r="J29" s="54">
        <v>2564995</v>
      </c>
      <c r="K29" s="54">
        <v>2334688</v>
      </c>
      <c r="L29" s="61">
        <v>2336614</v>
      </c>
      <c r="M29" s="61">
        <v>2355496</v>
      </c>
      <c r="N29" s="61">
        <v>2379471</v>
      </c>
      <c r="O29" s="61">
        <v>2410996</v>
      </c>
      <c r="P29" s="61">
        <v>2398192</v>
      </c>
      <c r="Q29" s="61">
        <v>2241894</v>
      </c>
      <c r="R29" s="61">
        <v>2336079</v>
      </c>
      <c r="S29" s="61">
        <v>2338345</v>
      </c>
      <c r="T29" s="61">
        <v>2290422</v>
      </c>
      <c r="U29" s="78">
        <f>'1. Población_Afiliada_Regimen'!D4</f>
        <v>2714859</v>
      </c>
    </row>
    <row r="30" spans="1:22" s="39" customFormat="1" ht="36" hidden="1" customHeight="1">
      <c r="A30" s="50" t="s">
        <v>655</v>
      </c>
      <c r="B30" s="51">
        <v>0.43247236068119299</v>
      </c>
      <c r="C30" s="51">
        <v>0.43247236068119299</v>
      </c>
      <c r="D30" s="51">
        <v>0.43247236068119299</v>
      </c>
      <c r="E30" s="51">
        <v>0.43247236068119299</v>
      </c>
      <c r="F30" s="51">
        <v>0.42067008900094199</v>
      </c>
      <c r="G30" s="51">
        <v>0.538547952457615</v>
      </c>
      <c r="H30" s="51">
        <v>0.49405112685077801</v>
      </c>
      <c r="I30" s="51">
        <v>0.50795360031908798</v>
      </c>
      <c r="J30" s="51">
        <v>0.49003570555539999</v>
      </c>
      <c r="K30" s="51">
        <f>+K31/K36</f>
        <v>0.49563955045851399</v>
      </c>
      <c r="L30" s="51">
        <v>0.51930748498203605</v>
      </c>
      <c r="M30" s="51">
        <v>0.52677087738196104</v>
      </c>
      <c r="N30" s="51">
        <v>0.52087939822126705</v>
      </c>
      <c r="O30" s="51">
        <v>0.54253439721849595</v>
      </c>
      <c r="P30" s="51">
        <v>0.55562869687416905</v>
      </c>
      <c r="Q30" s="51">
        <v>0.583114978644521</v>
      </c>
      <c r="R30" s="51">
        <v>0.587826045142397</v>
      </c>
      <c r="S30" s="51">
        <f>S31/S36</f>
        <v>0.62095203104305197</v>
      </c>
      <c r="T30" s="51">
        <f>T31/T36</f>
        <v>0.63337137793834297</v>
      </c>
      <c r="U30" s="77">
        <f>U31/U36</f>
        <v>0.63182288523539498</v>
      </c>
    </row>
    <row r="31" spans="1:22" s="39" customFormat="1" ht="36.75" hidden="1" customHeight="1">
      <c r="A31" s="50" t="s">
        <v>656</v>
      </c>
      <c r="B31" s="55">
        <v>2491833</v>
      </c>
      <c r="C31" s="56">
        <v>2619109</v>
      </c>
      <c r="D31" s="56">
        <v>3242642</v>
      </c>
      <c r="E31" s="55">
        <v>2458691</v>
      </c>
      <c r="F31" s="55">
        <v>2423554</v>
      </c>
      <c r="G31" s="55">
        <v>3102669</v>
      </c>
      <c r="H31" s="57">
        <v>2932562</v>
      </c>
      <c r="I31" s="57">
        <v>3002946</v>
      </c>
      <c r="J31" s="57">
        <v>2934816</v>
      </c>
      <c r="K31" s="54">
        <v>3006551</v>
      </c>
      <c r="L31" s="61">
        <v>3190526</v>
      </c>
      <c r="M31" s="61">
        <v>3277472</v>
      </c>
      <c r="N31" s="61">
        <v>3281535</v>
      </c>
      <c r="O31" s="61">
        <v>3460356</v>
      </c>
      <c r="P31" s="61">
        <v>3587305</v>
      </c>
      <c r="Q31" s="61">
        <v>3810573</v>
      </c>
      <c r="R31" s="61">
        <v>3887363</v>
      </c>
      <c r="S31" s="61">
        <v>3978503</v>
      </c>
      <c r="T31" s="61">
        <v>4148713</v>
      </c>
      <c r="U31" s="78">
        <f>'1. Población_Afiliada_Regimen'!F4+'1. Población_Afiliada_Regimen'!H4+'1. Población_Afiliada_Regimen'!J4</f>
        <v>4219269</v>
      </c>
    </row>
    <row r="32" spans="1:22" s="40" customFormat="1" ht="39.75" hidden="1" customHeight="1">
      <c r="A32" s="58" t="s">
        <v>1128</v>
      </c>
      <c r="B32" s="59">
        <f>(B33/B36)</f>
        <v>0.32978415071593797</v>
      </c>
      <c r="C32" s="59">
        <f t="shared" ref="C32:N32" si="1">(C33/C36)</f>
        <v>0.29949424001177699</v>
      </c>
      <c r="D32" s="59">
        <f t="shared" si="1"/>
        <v>0.19694191052241999</v>
      </c>
      <c r="E32" s="59">
        <f t="shared" si="1"/>
        <v>0.27565484185449701</v>
      </c>
      <c r="F32" s="59">
        <f t="shared" si="1"/>
        <v>9.9391092707015294E-2</v>
      </c>
      <c r="G32" s="59">
        <f t="shared" si="1"/>
        <v>-1.5892919261691601E-2</v>
      </c>
      <c r="H32" s="59">
        <f t="shared" si="1"/>
        <v>5.59431966292279E-2</v>
      </c>
      <c r="I32" s="59">
        <f t="shared" si="1"/>
        <v>3.5122311994165899E-2</v>
      </c>
      <c r="J32" s="59">
        <f t="shared" si="1"/>
        <v>8.1612550078883794E-2</v>
      </c>
      <c r="K32" s="59">
        <f t="shared" si="1"/>
        <v>0.119479663956645</v>
      </c>
      <c r="L32" s="59">
        <v>0.100372423686999</v>
      </c>
      <c r="M32" s="59">
        <f t="shared" si="1"/>
        <v>9.4642610028549498E-2</v>
      </c>
      <c r="N32" s="59">
        <f t="shared" si="1"/>
        <v>0.101426192739988</v>
      </c>
      <c r="O32" s="59">
        <v>7.9455865761323199E-2</v>
      </c>
      <c r="P32" s="59">
        <v>7.2921343946431197E-2</v>
      </c>
      <c r="Q32" s="59">
        <v>7.3817988672131601E-2</v>
      </c>
      <c r="R32" s="59">
        <v>5.8924700874836901E-2</v>
      </c>
      <c r="S32" s="59">
        <f>S33/S36</f>
        <v>5.8401130495503301E-2</v>
      </c>
      <c r="T32" s="59">
        <f>T33/T36</f>
        <v>1.6956871280078799E-2</v>
      </c>
      <c r="U32" s="79">
        <f>(U33/U36)</f>
        <v>-3.8364882530963901E-2</v>
      </c>
    </row>
    <row r="33" spans="1:21" s="39" customFormat="1" ht="30.75" hidden="1" customHeight="1">
      <c r="A33" s="60" t="s">
        <v>1129</v>
      </c>
      <c r="B33" s="61">
        <f>B36-(B29+B31)</f>
        <v>1798930</v>
      </c>
      <c r="C33" s="61">
        <f t="shared" ref="C33:N33" si="2">C36-(C29+C31)</f>
        <v>1631597</v>
      </c>
      <c r="D33" s="61">
        <f t="shared" si="2"/>
        <v>1088391</v>
      </c>
      <c r="E33" s="61">
        <f t="shared" si="2"/>
        <v>1544966</v>
      </c>
      <c r="F33" s="61">
        <f t="shared" si="2"/>
        <v>564771</v>
      </c>
      <c r="G33" s="61">
        <f t="shared" si="2"/>
        <v>-91511</v>
      </c>
      <c r="H33" s="61">
        <f t="shared" si="2"/>
        <v>326421</v>
      </c>
      <c r="I33" s="61">
        <f t="shared" si="2"/>
        <v>207622</v>
      </c>
      <c r="J33" s="61">
        <f t="shared" si="2"/>
        <v>488741</v>
      </c>
      <c r="K33" s="61">
        <f t="shared" si="2"/>
        <v>724764</v>
      </c>
      <c r="L33" s="61">
        <v>616669</v>
      </c>
      <c r="M33" s="61">
        <f t="shared" si="2"/>
        <v>588849</v>
      </c>
      <c r="N33" s="61">
        <f t="shared" si="2"/>
        <v>638984</v>
      </c>
      <c r="O33" s="61">
        <v>506780</v>
      </c>
      <c r="P33" s="61">
        <v>470802</v>
      </c>
      <c r="Q33" s="61">
        <v>482390</v>
      </c>
      <c r="R33" s="61">
        <v>389676</v>
      </c>
      <c r="S33" s="61">
        <v>374182</v>
      </c>
      <c r="T33" s="61">
        <v>111071</v>
      </c>
      <c r="U33" s="78">
        <f>U36-(U29+U31)</f>
        <v>-256198</v>
      </c>
    </row>
    <row r="34" spans="1:21" s="40" customFormat="1" ht="39.75" hidden="1" customHeight="1">
      <c r="A34" s="58" t="s">
        <v>1130</v>
      </c>
      <c r="B34" s="59">
        <f>+B35/B36</f>
        <v>0.67021584928406197</v>
      </c>
      <c r="C34" s="59">
        <f>+C35/C36</f>
        <v>0.70050575998822295</v>
      </c>
      <c r="D34" s="59">
        <f>+D35/D36</f>
        <v>0.80305808947757995</v>
      </c>
      <c r="E34" s="59">
        <v>0.714090520681953</v>
      </c>
      <c r="F34" s="59">
        <v>0.88828042890556203</v>
      </c>
      <c r="G34" s="59">
        <v>1.0153282967450199</v>
      </c>
      <c r="H34" s="59">
        <v>0.92801208137949298</v>
      </c>
      <c r="I34" s="59">
        <v>0.96480391674282695</v>
      </c>
      <c r="J34" s="59">
        <v>0.91832120439794096</v>
      </c>
      <c r="K34" s="72">
        <f>+K35/K36</f>
        <v>0.880520336043355</v>
      </c>
      <c r="L34" s="72">
        <v>0.89962757631300105</v>
      </c>
      <c r="M34" s="72">
        <v>0.90535738997144999</v>
      </c>
      <c r="N34" s="72">
        <v>0.89857380726001201</v>
      </c>
      <c r="O34" s="72">
        <v>0.92054413423867698</v>
      </c>
      <c r="P34" s="72">
        <v>0.92707865605356898</v>
      </c>
      <c r="Q34" s="72">
        <v>0.92618201132786804</v>
      </c>
      <c r="R34" s="72">
        <v>0.94107529912516297</v>
      </c>
      <c r="S34" s="72">
        <f>S35/S36</f>
        <v>0.985913444174917</v>
      </c>
      <c r="T34" s="72">
        <f>T35/T36</f>
        <v>0.98304312871992106</v>
      </c>
      <c r="U34" s="80">
        <f>+U35/U36</f>
        <v>1.0383648825309599</v>
      </c>
    </row>
    <row r="35" spans="1:21" s="39" customFormat="1" ht="30.75" hidden="1" customHeight="1">
      <c r="A35" s="60" t="s">
        <v>1131</v>
      </c>
      <c r="B35" s="61">
        <f>+B31+B29</f>
        <v>3655941</v>
      </c>
      <c r="C35" s="61">
        <f>+C31+C29</f>
        <v>3816244</v>
      </c>
      <c r="D35" s="61">
        <f>+D31+D29</f>
        <v>4438066</v>
      </c>
      <c r="E35" s="54">
        <v>4059746</v>
      </c>
      <c r="F35" s="54">
        <v>5117539</v>
      </c>
      <c r="G35" s="54">
        <v>5849484</v>
      </c>
      <c r="H35" s="54">
        <v>5508444</v>
      </c>
      <c r="I35" s="54">
        <v>5703777</v>
      </c>
      <c r="J35" s="54">
        <v>5499811</v>
      </c>
      <c r="K35" s="54">
        <f>+K31+K29</f>
        <v>5341239</v>
      </c>
      <c r="L35" s="54">
        <v>5527140</v>
      </c>
      <c r="M35" s="54">
        <v>5632968</v>
      </c>
      <c r="N35" s="54">
        <v>5661006</v>
      </c>
      <c r="O35" s="54">
        <v>5871352</v>
      </c>
      <c r="P35" s="54">
        <v>5985497</v>
      </c>
      <c r="Q35" s="54">
        <v>6052467</v>
      </c>
      <c r="R35" s="54">
        <v>6223442</v>
      </c>
      <c r="S35" s="54">
        <v>6316848</v>
      </c>
      <c r="T35" s="54">
        <v>6439135</v>
      </c>
      <c r="U35" s="81">
        <f>+U31+U29</f>
        <v>6934128</v>
      </c>
    </row>
    <row r="36" spans="1:21" s="39" customFormat="1" ht="30.75" hidden="1" customHeight="1">
      <c r="A36" s="62" t="s">
        <v>664</v>
      </c>
      <c r="B36" s="63">
        <v>5454871</v>
      </c>
      <c r="C36" s="63">
        <v>5447841</v>
      </c>
      <c r="D36" s="63">
        <v>5526457</v>
      </c>
      <c r="E36" s="64">
        <v>5604712</v>
      </c>
      <c r="F36" s="64">
        <v>5682310</v>
      </c>
      <c r="G36" s="64">
        <v>5757973</v>
      </c>
      <c r="H36" s="64">
        <v>5834865</v>
      </c>
      <c r="I36" s="64">
        <v>5911399</v>
      </c>
      <c r="J36" s="64">
        <v>5988552</v>
      </c>
      <c r="K36" s="73">
        <v>6066003</v>
      </c>
      <c r="L36" s="63">
        <v>6143809</v>
      </c>
      <c r="M36" s="63">
        <v>6221817</v>
      </c>
      <c r="N36" s="63">
        <v>6299990</v>
      </c>
      <c r="O36" s="63">
        <v>6378132</v>
      </c>
      <c r="P36" s="63">
        <v>6456299</v>
      </c>
      <c r="Q36" s="63">
        <v>6534857</v>
      </c>
      <c r="R36" s="63">
        <v>6613118</v>
      </c>
      <c r="S36" s="63">
        <v>6407102</v>
      </c>
      <c r="T36" s="63">
        <v>6550206</v>
      </c>
      <c r="U36" s="82">
        <v>6677930</v>
      </c>
    </row>
    <row r="37" spans="1:21">
      <c r="A37" s="65"/>
      <c r="B37" s="65"/>
      <c r="C37" s="65"/>
      <c r="D37" s="65"/>
      <c r="E37" s="65"/>
      <c r="F37" s="65"/>
      <c r="G37" s="65"/>
      <c r="H37" s="65"/>
      <c r="I37" s="65"/>
      <c r="J37" s="65"/>
      <c r="K37" s="74"/>
      <c r="L37" s="65"/>
      <c r="M37" s="65"/>
      <c r="N37" s="65"/>
      <c r="O37" s="65"/>
      <c r="P37" s="65"/>
      <c r="Q37" s="65"/>
      <c r="R37" s="65"/>
      <c r="S37" s="65"/>
    </row>
  </sheetData>
  <sheetProtection autoFilter="0"/>
  <mergeCells count="1">
    <mergeCell ref="A3:A4"/>
  </mergeCells>
  <pageMargins left="0.75" right="0.75" top="1" bottom="1" header="0" footer="0"/>
  <pageSetup paperSize="9" scale="55" orientation="portrait"/>
  <headerFooter alignWithMargins="0"/>
  <ignoredErrors>
    <ignoredError sqref="E27:K27 J26:K26"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K134"/>
  <sheetViews>
    <sheetView workbookViewId="0">
      <selection activeCell="J9" sqref="J9:K132"/>
    </sheetView>
  </sheetViews>
  <sheetFormatPr baseColWidth="10" defaultColWidth="11.42578125" defaultRowHeight="12.75"/>
  <cols>
    <col min="1" max="2" width="26.140625" customWidth="1"/>
    <col min="7" max="7" width="31.140625" customWidth="1"/>
    <col min="9" max="9" width="24.28515625" customWidth="1"/>
  </cols>
  <sheetData>
    <row r="1" spans="1:11">
      <c r="A1" t="s">
        <v>345</v>
      </c>
      <c r="C1" t="s">
        <v>346</v>
      </c>
      <c r="G1" t="s">
        <v>345</v>
      </c>
      <c r="K1" t="s">
        <v>346</v>
      </c>
    </row>
    <row r="2" spans="1:11">
      <c r="A2" t="s">
        <v>347</v>
      </c>
      <c r="C2" t="s">
        <v>348</v>
      </c>
      <c r="G2" t="s">
        <v>347</v>
      </c>
      <c r="K2" t="s">
        <v>348</v>
      </c>
    </row>
    <row r="3" spans="1:11">
      <c r="A3" t="s">
        <v>349</v>
      </c>
      <c r="C3" t="s">
        <v>350</v>
      </c>
      <c r="G3" t="s">
        <v>349</v>
      </c>
      <c r="K3" t="s">
        <v>350</v>
      </c>
    </row>
    <row r="4" spans="1:11">
      <c r="A4" t="s">
        <v>351</v>
      </c>
      <c r="C4" t="s">
        <v>352</v>
      </c>
      <c r="G4" t="s">
        <v>351</v>
      </c>
      <c r="K4" t="s">
        <v>352</v>
      </c>
    </row>
    <row r="5" spans="1:11">
      <c r="A5" t="s">
        <v>353</v>
      </c>
      <c r="C5" t="s">
        <v>354</v>
      </c>
      <c r="G5" t="s">
        <v>353</v>
      </c>
      <c r="K5" t="s">
        <v>355</v>
      </c>
    </row>
    <row r="6" spans="1:11">
      <c r="A6" t="s">
        <v>356</v>
      </c>
      <c r="C6" t="s">
        <v>357</v>
      </c>
      <c r="G6" t="s">
        <v>356</v>
      </c>
      <c r="K6" t="s">
        <v>357</v>
      </c>
    </row>
    <row r="8" spans="1:11">
      <c r="A8" t="s">
        <v>358</v>
      </c>
      <c r="C8" t="s">
        <v>2</v>
      </c>
      <c r="G8" t="s">
        <v>358</v>
      </c>
      <c r="K8" t="s">
        <v>2</v>
      </c>
    </row>
    <row r="9" spans="1:11">
      <c r="A9" t="s">
        <v>359</v>
      </c>
      <c r="B9">
        <v>1</v>
      </c>
      <c r="C9">
        <v>49013</v>
      </c>
      <c r="G9">
        <v>5</v>
      </c>
      <c r="I9" t="s">
        <v>359</v>
      </c>
      <c r="J9">
        <v>1</v>
      </c>
      <c r="K9">
        <v>5663</v>
      </c>
    </row>
    <row r="10" spans="1:11">
      <c r="A10" t="s">
        <v>360</v>
      </c>
      <c r="B10">
        <v>2</v>
      </c>
      <c r="C10">
        <v>455</v>
      </c>
      <c r="G10">
        <v>5</v>
      </c>
      <c r="I10" t="s">
        <v>360</v>
      </c>
      <c r="J10">
        <v>2</v>
      </c>
      <c r="K10">
        <v>37</v>
      </c>
    </row>
    <row r="11" spans="1:11">
      <c r="A11" t="s">
        <v>361</v>
      </c>
      <c r="B11">
        <v>4</v>
      </c>
      <c r="C11">
        <v>37</v>
      </c>
      <c r="G11">
        <v>5</v>
      </c>
      <c r="I11" t="s">
        <v>361</v>
      </c>
      <c r="J11">
        <v>4</v>
      </c>
      <c r="K11">
        <v>2</v>
      </c>
    </row>
    <row r="12" spans="1:11">
      <c r="A12" t="s">
        <v>362</v>
      </c>
      <c r="B12">
        <v>21</v>
      </c>
      <c r="C12">
        <v>54</v>
      </c>
      <c r="G12">
        <v>5</v>
      </c>
      <c r="I12" t="s">
        <v>362</v>
      </c>
      <c r="J12">
        <v>21</v>
      </c>
      <c r="K12">
        <v>5</v>
      </c>
    </row>
    <row r="13" spans="1:11">
      <c r="A13" t="s">
        <v>363</v>
      </c>
      <c r="B13">
        <v>30</v>
      </c>
      <c r="C13">
        <v>436</v>
      </c>
      <c r="G13">
        <v>5</v>
      </c>
      <c r="I13" t="s">
        <v>363</v>
      </c>
      <c r="J13">
        <v>30</v>
      </c>
      <c r="K13">
        <v>82</v>
      </c>
    </row>
    <row r="14" spans="1:11">
      <c r="A14" t="s">
        <v>364</v>
      </c>
      <c r="B14">
        <v>31</v>
      </c>
      <c r="C14">
        <v>438</v>
      </c>
      <c r="G14">
        <v>5</v>
      </c>
      <c r="I14" t="s">
        <v>364</v>
      </c>
      <c r="J14">
        <v>31</v>
      </c>
      <c r="K14">
        <v>35</v>
      </c>
    </row>
    <row r="15" spans="1:11">
      <c r="A15" t="s">
        <v>365</v>
      </c>
      <c r="B15">
        <v>34</v>
      </c>
      <c r="C15">
        <v>709</v>
      </c>
      <c r="G15">
        <v>5</v>
      </c>
      <c r="I15" t="s">
        <v>365</v>
      </c>
      <c r="J15">
        <v>34</v>
      </c>
      <c r="K15">
        <v>58</v>
      </c>
    </row>
    <row r="16" spans="1:11">
      <c r="A16" t="s">
        <v>366</v>
      </c>
      <c r="B16">
        <v>36</v>
      </c>
      <c r="C16">
        <v>94</v>
      </c>
      <c r="G16">
        <v>5</v>
      </c>
      <c r="I16" t="s">
        <v>366</v>
      </c>
      <c r="J16">
        <v>36</v>
      </c>
      <c r="K16">
        <v>13</v>
      </c>
    </row>
    <row r="17" spans="1:11">
      <c r="A17" t="s">
        <v>367</v>
      </c>
      <c r="B17">
        <v>38</v>
      </c>
      <c r="C17">
        <v>147</v>
      </c>
      <c r="G17">
        <v>5</v>
      </c>
      <c r="I17" t="s">
        <v>367</v>
      </c>
      <c r="J17">
        <v>38</v>
      </c>
      <c r="K17">
        <v>9</v>
      </c>
    </row>
    <row r="18" spans="1:11">
      <c r="A18" t="s">
        <v>368</v>
      </c>
      <c r="B18">
        <v>40</v>
      </c>
      <c r="C18">
        <v>249</v>
      </c>
      <c r="G18">
        <v>5</v>
      </c>
      <c r="I18" t="s">
        <v>368</v>
      </c>
      <c r="J18">
        <v>40</v>
      </c>
      <c r="K18">
        <v>51</v>
      </c>
    </row>
    <row r="19" spans="1:11">
      <c r="A19" t="s">
        <v>369</v>
      </c>
      <c r="B19">
        <v>42</v>
      </c>
      <c r="C19">
        <v>510</v>
      </c>
      <c r="G19">
        <v>5</v>
      </c>
      <c r="I19" t="s">
        <v>369</v>
      </c>
      <c r="J19">
        <v>42</v>
      </c>
      <c r="K19">
        <v>34</v>
      </c>
    </row>
    <row r="20" spans="1:11">
      <c r="A20" t="s">
        <v>370</v>
      </c>
      <c r="B20">
        <v>44</v>
      </c>
      <c r="C20">
        <v>94</v>
      </c>
      <c r="G20">
        <v>5</v>
      </c>
      <c r="I20" t="s">
        <v>370</v>
      </c>
      <c r="J20">
        <v>44</v>
      </c>
      <c r="K20">
        <v>6</v>
      </c>
    </row>
    <row r="21" spans="1:11">
      <c r="A21" t="s">
        <v>371</v>
      </c>
      <c r="B21">
        <v>45</v>
      </c>
      <c r="C21">
        <v>2059</v>
      </c>
      <c r="G21">
        <v>5</v>
      </c>
      <c r="I21" t="s">
        <v>371</v>
      </c>
      <c r="J21">
        <v>45</v>
      </c>
      <c r="K21">
        <v>226</v>
      </c>
    </row>
    <row r="22" spans="1:11">
      <c r="A22" t="s">
        <v>372</v>
      </c>
      <c r="B22">
        <v>51</v>
      </c>
      <c r="C22">
        <v>605</v>
      </c>
      <c r="G22">
        <v>5</v>
      </c>
      <c r="I22" t="s">
        <v>372</v>
      </c>
      <c r="J22">
        <v>51</v>
      </c>
      <c r="K22">
        <v>26</v>
      </c>
    </row>
    <row r="23" spans="1:11">
      <c r="A23" t="s">
        <v>373</v>
      </c>
      <c r="B23">
        <v>55</v>
      </c>
      <c r="C23">
        <v>186</v>
      </c>
      <c r="G23">
        <v>5</v>
      </c>
      <c r="I23" t="s">
        <v>373</v>
      </c>
      <c r="J23">
        <v>55</v>
      </c>
      <c r="K23">
        <v>15</v>
      </c>
    </row>
    <row r="24" spans="1:11">
      <c r="A24" t="s">
        <v>374</v>
      </c>
      <c r="B24">
        <v>59</v>
      </c>
      <c r="C24">
        <v>108</v>
      </c>
      <c r="G24">
        <v>5</v>
      </c>
      <c r="I24" t="s">
        <v>374</v>
      </c>
      <c r="J24">
        <v>59</v>
      </c>
      <c r="K24">
        <v>12</v>
      </c>
    </row>
    <row r="25" spans="1:11">
      <c r="A25" t="s">
        <v>375</v>
      </c>
      <c r="B25">
        <v>79</v>
      </c>
      <c r="C25">
        <v>457</v>
      </c>
      <c r="G25">
        <v>5</v>
      </c>
      <c r="I25" t="s">
        <v>375</v>
      </c>
      <c r="J25">
        <v>79</v>
      </c>
      <c r="K25">
        <v>64</v>
      </c>
    </row>
    <row r="26" spans="1:11">
      <c r="A26" t="s">
        <v>376</v>
      </c>
      <c r="B26">
        <v>86</v>
      </c>
      <c r="C26">
        <v>98</v>
      </c>
      <c r="G26">
        <v>5</v>
      </c>
      <c r="I26" t="s">
        <v>376</v>
      </c>
      <c r="J26">
        <v>86</v>
      </c>
      <c r="K26">
        <v>13</v>
      </c>
    </row>
    <row r="27" spans="1:11">
      <c r="A27" t="s">
        <v>377</v>
      </c>
      <c r="B27">
        <v>88</v>
      </c>
      <c r="C27">
        <v>4441</v>
      </c>
      <c r="G27">
        <v>5</v>
      </c>
      <c r="I27" t="s">
        <v>377</v>
      </c>
      <c r="J27">
        <v>88</v>
      </c>
      <c r="K27">
        <v>633</v>
      </c>
    </row>
    <row r="28" spans="1:11">
      <c r="A28" t="s">
        <v>378</v>
      </c>
      <c r="B28">
        <v>91</v>
      </c>
      <c r="C28">
        <v>145</v>
      </c>
      <c r="G28">
        <v>5</v>
      </c>
      <c r="I28" t="s">
        <v>378</v>
      </c>
      <c r="J28">
        <v>91</v>
      </c>
      <c r="K28">
        <v>6</v>
      </c>
    </row>
    <row r="29" spans="1:11">
      <c r="A29" t="s">
        <v>379</v>
      </c>
      <c r="B29">
        <v>93</v>
      </c>
      <c r="C29">
        <v>297</v>
      </c>
      <c r="G29">
        <v>5</v>
      </c>
      <c r="I29" t="s">
        <v>379</v>
      </c>
      <c r="J29">
        <v>93</v>
      </c>
      <c r="K29">
        <v>45</v>
      </c>
    </row>
    <row r="30" spans="1:11">
      <c r="A30" t="s">
        <v>380</v>
      </c>
      <c r="B30">
        <v>101</v>
      </c>
      <c r="C30">
        <v>428</v>
      </c>
      <c r="G30">
        <v>5</v>
      </c>
      <c r="I30" t="s">
        <v>380</v>
      </c>
      <c r="J30">
        <v>101</v>
      </c>
      <c r="K30">
        <v>115</v>
      </c>
    </row>
    <row r="31" spans="1:11">
      <c r="A31" t="s">
        <v>381</v>
      </c>
      <c r="B31">
        <v>107</v>
      </c>
      <c r="C31">
        <v>178</v>
      </c>
      <c r="G31">
        <v>5</v>
      </c>
      <c r="I31" t="s">
        <v>381</v>
      </c>
      <c r="J31">
        <v>107</v>
      </c>
      <c r="K31">
        <v>17</v>
      </c>
    </row>
    <row r="32" spans="1:11">
      <c r="A32" t="s">
        <v>382</v>
      </c>
      <c r="B32">
        <v>113</v>
      </c>
      <c r="C32">
        <v>115</v>
      </c>
      <c r="G32">
        <v>5</v>
      </c>
      <c r="I32" t="s">
        <v>382</v>
      </c>
      <c r="J32">
        <v>113</v>
      </c>
      <c r="K32">
        <v>11</v>
      </c>
    </row>
    <row r="33" spans="1:11">
      <c r="A33" t="s">
        <v>383</v>
      </c>
      <c r="B33">
        <v>120</v>
      </c>
      <c r="C33">
        <v>352</v>
      </c>
      <c r="G33">
        <v>5</v>
      </c>
      <c r="I33" t="s">
        <v>383</v>
      </c>
      <c r="J33">
        <v>120</v>
      </c>
      <c r="K33">
        <v>58</v>
      </c>
    </row>
    <row r="34" spans="1:11">
      <c r="A34" t="s">
        <v>384</v>
      </c>
      <c r="B34">
        <v>125</v>
      </c>
      <c r="C34">
        <v>139</v>
      </c>
      <c r="G34">
        <v>5</v>
      </c>
      <c r="I34" t="s">
        <v>384</v>
      </c>
      <c r="J34">
        <v>125</v>
      </c>
      <c r="K34">
        <v>13</v>
      </c>
    </row>
    <row r="35" spans="1:11">
      <c r="A35" t="s">
        <v>385</v>
      </c>
      <c r="B35">
        <v>129</v>
      </c>
      <c r="C35">
        <v>631</v>
      </c>
      <c r="G35">
        <v>5</v>
      </c>
      <c r="I35" t="s">
        <v>385</v>
      </c>
      <c r="J35">
        <v>129</v>
      </c>
      <c r="K35">
        <v>133</v>
      </c>
    </row>
    <row r="36" spans="1:11">
      <c r="A36" t="s">
        <v>386</v>
      </c>
      <c r="B36">
        <v>134</v>
      </c>
      <c r="C36">
        <v>137</v>
      </c>
      <c r="G36">
        <v>5</v>
      </c>
      <c r="I36" t="s">
        <v>386</v>
      </c>
      <c r="J36">
        <v>134</v>
      </c>
      <c r="K36">
        <v>19</v>
      </c>
    </row>
    <row r="37" spans="1:11">
      <c r="A37" t="s">
        <v>387</v>
      </c>
      <c r="B37">
        <v>138</v>
      </c>
      <c r="C37">
        <v>330</v>
      </c>
      <c r="G37">
        <v>5</v>
      </c>
      <c r="I37" t="s">
        <v>387</v>
      </c>
      <c r="J37">
        <v>138</v>
      </c>
      <c r="K37">
        <v>25</v>
      </c>
    </row>
    <row r="38" spans="1:11">
      <c r="A38" t="s">
        <v>388</v>
      </c>
      <c r="B38">
        <v>142</v>
      </c>
      <c r="C38">
        <v>79</v>
      </c>
      <c r="G38">
        <v>5</v>
      </c>
      <c r="I38" t="s">
        <v>388</v>
      </c>
      <c r="J38">
        <v>142</v>
      </c>
      <c r="K38">
        <v>4</v>
      </c>
    </row>
    <row r="39" spans="1:11">
      <c r="A39" t="s">
        <v>389</v>
      </c>
      <c r="B39">
        <v>145</v>
      </c>
      <c r="C39">
        <v>130</v>
      </c>
      <c r="G39">
        <v>5</v>
      </c>
      <c r="I39" t="s">
        <v>389</v>
      </c>
      <c r="J39">
        <v>145</v>
      </c>
      <c r="K39">
        <v>6</v>
      </c>
    </row>
    <row r="40" spans="1:11">
      <c r="A40" t="s">
        <v>390</v>
      </c>
      <c r="B40">
        <v>147</v>
      </c>
      <c r="C40">
        <v>518</v>
      </c>
      <c r="G40">
        <v>5</v>
      </c>
      <c r="I40" t="s">
        <v>390</v>
      </c>
      <c r="J40">
        <v>147</v>
      </c>
      <c r="K40">
        <v>109</v>
      </c>
    </row>
    <row r="41" spans="1:11">
      <c r="A41" t="s">
        <v>391</v>
      </c>
      <c r="B41">
        <v>148</v>
      </c>
      <c r="C41">
        <v>698</v>
      </c>
      <c r="G41">
        <v>5</v>
      </c>
      <c r="I41" t="s">
        <v>391</v>
      </c>
      <c r="J41">
        <v>148</v>
      </c>
      <c r="K41">
        <v>44</v>
      </c>
    </row>
    <row r="42" spans="1:11">
      <c r="A42" t="s">
        <v>392</v>
      </c>
      <c r="B42">
        <v>150</v>
      </c>
      <c r="C42">
        <v>123</v>
      </c>
      <c r="G42">
        <v>5</v>
      </c>
      <c r="I42" t="s">
        <v>392</v>
      </c>
      <c r="J42">
        <v>150</v>
      </c>
      <c r="K42">
        <v>11</v>
      </c>
    </row>
    <row r="43" spans="1:11">
      <c r="A43" t="s">
        <v>393</v>
      </c>
      <c r="B43">
        <v>154</v>
      </c>
      <c r="C43">
        <v>1832</v>
      </c>
      <c r="G43">
        <v>5</v>
      </c>
      <c r="I43" t="s">
        <v>393</v>
      </c>
      <c r="J43">
        <v>154</v>
      </c>
      <c r="K43">
        <v>176</v>
      </c>
    </row>
    <row r="44" spans="1:11">
      <c r="A44" t="s">
        <v>394</v>
      </c>
      <c r="B44">
        <v>172</v>
      </c>
      <c r="C44">
        <v>789</v>
      </c>
      <c r="G44">
        <v>5</v>
      </c>
      <c r="I44" t="s">
        <v>394</v>
      </c>
      <c r="J44">
        <v>172</v>
      </c>
      <c r="K44">
        <v>150</v>
      </c>
    </row>
    <row r="45" spans="1:11">
      <c r="A45" t="s">
        <v>395</v>
      </c>
      <c r="B45">
        <v>190</v>
      </c>
      <c r="C45">
        <v>204</v>
      </c>
      <c r="G45">
        <v>5</v>
      </c>
      <c r="I45" t="s">
        <v>395</v>
      </c>
      <c r="J45">
        <v>190</v>
      </c>
      <c r="K45">
        <v>25</v>
      </c>
    </row>
    <row r="46" spans="1:11">
      <c r="A46" t="s">
        <v>396</v>
      </c>
      <c r="B46">
        <v>197</v>
      </c>
      <c r="C46">
        <v>293</v>
      </c>
      <c r="G46">
        <v>5</v>
      </c>
      <c r="I46" t="s">
        <v>396</v>
      </c>
      <c r="J46">
        <v>197</v>
      </c>
      <c r="K46">
        <v>15</v>
      </c>
    </row>
    <row r="47" spans="1:11">
      <c r="A47" t="s">
        <v>397</v>
      </c>
      <c r="B47">
        <v>206</v>
      </c>
      <c r="C47">
        <v>74</v>
      </c>
      <c r="G47">
        <v>5</v>
      </c>
      <c r="I47" t="s">
        <v>397</v>
      </c>
      <c r="J47">
        <v>206</v>
      </c>
      <c r="K47">
        <v>8</v>
      </c>
    </row>
    <row r="48" spans="1:11">
      <c r="A48" t="s">
        <v>398</v>
      </c>
      <c r="B48">
        <v>209</v>
      </c>
      <c r="C48">
        <v>296</v>
      </c>
      <c r="G48">
        <v>5</v>
      </c>
      <c r="I48" t="s">
        <v>398</v>
      </c>
      <c r="J48">
        <v>209</v>
      </c>
      <c r="K48">
        <v>74</v>
      </c>
    </row>
    <row r="49" spans="1:11">
      <c r="A49" t="s">
        <v>399</v>
      </c>
      <c r="B49">
        <v>212</v>
      </c>
      <c r="C49">
        <v>948</v>
      </c>
      <c r="G49">
        <v>5</v>
      </c>
      <c r="I49" t="s">
        <v>399</v>
      </c>
      <c r="J49">
        <v>212</v>
      </c>
      <c r="K49">
        <v>105</v>
      </c>
    </row>
    <row r="50" spans="1:11">
      <c r="A50" t="s">
        <v>400</v>
      </c>
      <c r="B50">
        <v>234</v>
      </c>
      <c r="C50">
        <v>397</v>
      </c>
      <c r="G50">
        <v>5</v>
      </c>
      <c r="I50" t="s">
        <v>400</v>
      </c>
      <c r="J50">
        <v>234</v>
      </c>
      <c r="K50">
        <v>28</v>
      </c>
    </row>
    <row r="51" spans="1:11">
      <c r="A51" t="s">
        <v>401</v>
      </c>
      <c r="B51">
        <v>237</v>
      </c>
      <c r="C51">
        <v>218</v>
      </c>
      <c r="G51">
        <v>5</v>
      </c>
      <c r="I51" t="s">
        <v>401</v>
      </c>
      <c r="J51">
        <v>237</v>
      </c>
      <c r="K51">
        <v>37</v>
      </c>
    </row>
    <row r="52" spans="1:11">
      <c r="A52" t="s">
        <v>402</v>
      </c>
      <c r="B52">
        <v>240</v>
      </c>
      <c r="C52">
        <v>242</v>
      </c>
      <c r="G52">
        <v>5</v>
      </c>
      <c r="I52" t="s">
        <v>402</v>
      </c>
      <c r="J52">
        <v>240</v>
      </c>
      <c r="K52">
        <v>11</v>
      </c>
    </row>
    <row r="53" spans="1:11">
      <c r="A53" t="s">
        <v>403</v>
      </c>
      <c r="B53">
        <v>250</v>
      </c>
      <c r="C53">
        <v>706</v>
      </c>
      <c r="G53">
        <v>5</v>
      </c>
      <c r="I53" t="s">
        <v>403</v>
      </c>
      <c r="J53">
        <v>250</v>
      </c>
      <c r="K53">
        <v>70</v>
      </c>
    </row>
    <row r="54" spans="1:11">
      <c r="A54" t="s">
        <v>404</v>
      </c>
      <c r="B54">
        <v>264</v>
      </c>
      <c r="C54">
        <v>130</v>
      </c>
      <c r="G54">
        <v>5</v>
      </c>
      <c r="I54" t="s">
        <v>404</v>
      </c>
      <c r="J54">
        <v>264</v>
      </c>
      <c r="K54">
        <v>10</v>
      </c>
    </row>
    <row r="55" spans="1:11">
      <c r="A55" t="s">
        <v>405</v>
      </c>
      <c r="B55">
        <v>266</v>
      </c>
      <c r="C55">
        <v>3132</v>
      </c>
      <c r="G55">
        <v>5</v>
      </c>
      <c r="I55" t="s">
        <v>405</v>
      </c>
      <c r="J55">
        <v>266</v>
      </c>
      <c r="K55">
        <v>125</v>
      </c>
    </row>
    <row r="56" spans="1:11">
      <c r="A56" t="s">
        <v>406</v>
      </c>
      <c r="B56">
        <v>282</v>
      </c>
      <c r="C56">
        <v>531</v>
      </c>
      <c r="G56">
        <v>5</v>
      </c>
      <c r="I56" t="s">
        <v>406</v>
      </c>
      <c r="J56">
        <v>282</v>
      </c>
      <c r="K56">
        <v>35</v>
      </c>
    </row>
    <row r="57" spans="1:11">
      <c r="A57" t="s">
        <v>407</v>
      </c>
      <c r="B57">
        <v>284</v>
      </c>
      <c r="C57">
        <v>631</v>
      </c>
      <c r="G57">
        <v>5</v>
      </c>
      <c r="I57" t="s">
        <v>407</v>
      </c>
      <c r="J57">
        <v>284</v>
      </c>
      <c r="K57">
        <v>31</v>
      </c>
    </row>
    <row r="58" spans="1:11">
      <c r="A58" t="s">
        <v>408</v>
      </c>
      <c r="B58">
        <v>306</v>
      </c>
      <c r="C58">
        <v>96</v>
      </c>
      <c r="G58">
        <v>5</v>
      </c>
      <c r="I58" t="s">
        <v>409</v>
      </c>
      <c r="J58">
        <v>308</v>
      </c>
      <c r="K58">
        <v>56</v>
      </c>
    </row>
    <row r="59" spans="1:11">
      <c r="A59" t="s">
        <v>409</v>
      </c>
      <c r="B59">
        <v>308</v>
      </c>
      <c r="C59">
        <v>405</v>
      </c>
      <c r="G59">
        <v>5</v>
      </c>
      <c r="I59" t="s">
        <v>410</v>
      </c>
      <c r="J59">
        <v>310</v>
      </c>
      <c r="K59">
        <v>14</v>
      </c>
    </row>
    <row r="60" spans="1:11">
      <c r="A60" t="s">
        <v>410</v>
      </c>
      <c r="B60">
        <v>310</v>
      </c>
      <c r="C60">
        <v>138</v>
      </c>
      <c r="G60">
        <v>5</v>
      </c>
      <c r="I60" t="s">
        <v>411</v>
      </c>
      <c r="J60">
        <v>313</v>
      </c>
      <c r="K60">
        <v>13</v>
      </c>
    </row>
    <row r="61" spans="1:11">
      <c r="A61" t="s">
        <v>411</v>
      </c>
      <c r="B61">
        <v>313</v>
      </c>
      <c r="C61">
        <v>192</v>
      </c>
      <c r="G61">
        <v>5</v>
      </c>
      <c r="I61" t="s">
        <v>412</v>
      </c>
      <c r="J61">
        <v>315</v>
      </c>
      <c r="K61">
        <v>12</v>
      </c>
    </row>
    <row r="62" spans="1:11">
      <c r="A62" t="s">
        <v>412</v>
      </c>
      <c r="B62">
        <v>315</v>
      </c>
      <c r="C62">
        <v>83</v>
      </c>
      <c r="G62">
        <v>5</v>
      </c>
      <c r="I62" t="s">
        <v>413</v>
      </c>
      <c r="J62">
        <v>318</v>
      </c>
      <c r="K62">
        <v>68</v>
      </c>
    </row>
    <row r="63" spans="1:11">
      <c r="A63" t="s">
        <v>413</v>
      </c>
      <c r="B63">
        <v>318</v>
      </c>
      <c r="C63">
        <v>441</v>
      </c>
      <c r="G63">
        <v>5</v>
      </c>
      <c r="I63" t="s">
        <v>414</v>
      </c>
      <c r="J63">
        <v>321</v>
      </c>
      <c r="K63">
        <v>7</v>
      </c>
    </row>
    <row r="64" spans="1:11">
      <c r="A64" t="s">
        <v>414</v>
      </c>
      <c r="B64">
        <v>321</v>
      </c>
      <c r="C64">
        <v>101</v>
      </c>
      <c r="G64">
        <v>5</v>
      </c>
      <c r="I64" t="s">
        <v>415</v>
      </c>
      <c r="J64">
        <v>347</v>
      </c>
      <c r="K64">
        <v>4</v>
      </c>
    </row>
    <row r="65" spans="1:11">
      <c r="A65" t="s">
        <v>415</v>
      </c>
      <c r="B65">
        <v>347</v>
      </c>
      <c r="C65">
        <v>100</v>
      </c>
      <c r="G65">
        <v>5</v>
      </c>
      <c r="I65" t="s">
        <v>416</v>
      </c>
      <c r="J65">
        <v>353</v>
      </c>
      <c r="K65">
        <v>14</v>
      </c>
    </row>
    <row r="66" spans="1:11">
      <c r="A66" t="s">
        <v>416</v>
      </c>
      <c r="B66">
        <v>353</v>
      </c>
      <c r="C66">
        <v>78</v>
      </c>
      <c r="G66">
        <v>5</v>
      </c>
      <c r="I66" t="s">
        <v>417</v>
      </c>
      <c r="J66">
        <v>360</v>
      </c>
      <c r="K66">
        <v>482</v>
      </c>
    </row>
    <row r="67" spans="1:11">
      <c r="A67" t="s">
        <v>417</v>
      </c>
      <c r="B67">
        <v>360</v>
      </c>
      <c r="C67">
        <v>3251</v>
      </c>
      <c r="G67">
        <v>5</v>
      </c>
      <c r="I67" t="s">
        <v>418</v>
      </c>
      <c r="J67">
        <v>361</v>
      </c>
      <c r="K67">
        <v>56</v>
      </c>
    </row>
    <row r="68" spans="1:11">
      <c r="A68" t="s">
        <v>418</v>
      </c>
      <c r="B68">
        <v>361</v>
      </c>
      <c r="C68">
        <v>514</v>
      </c>
      <c r="G68">
        <v>5</v>
      </c>
      <c r="I68" t="s">
        <v>419</v>
      </c>
      <c r="J68">
        <v>364</v>
      </c>
      <c r="K68">
        <v>30</v>
      </c>
    </row>
    <row r="69" spans="1:11">
      <c r="A69" t="s">
        <v>419</v>
      </c>
      <c r="B69">
        <v>364</v>
      </c>
      <c r="C69">
        <v>296</v>
      </c>
      <c r="G69">
        <v>5</v>
      </c>
      <c r="I69" t="s">
        <v>420</v>
      </c>
      <c r="J69">
        <v>368</v>
      </c>
      <c r="K69">
        <v>36</v>
      </c>
    </row>
    <row r="70" spans="1:11">
      <c r="A70" t="s">
        <v>420</v>
      </c>
      <c r="B70">
        <v>368</v>
      </c>
      <c r="C70">
        <v>325</v>
      </c>
      <c r="G70">
        <v>5</v>
      </c>
      <c r="I70" t="s">
        <v>421</v>
      </c>
      <c r="J70">
        <v>376</v>
      </c>
      <c r="K70">
        <v>90</v>
      </c>
    </row>
    <row r="71" spans="1:11">
      <c r="A71" t="s">
        <v>421</v>
      </c>
      <c r="B71">
        <v>376</v>
      </c>
      <c r="C71">
        <v>700</v>
      </c>
      <c r="G71">
        <v>5</v>
      </c>
      <c r="I71" t="s">
        <v>422</v>
      </c>
      <c r="J71">
        <v>380</v>
      </c>
      <c r="K71">
        <v>70</v>
      </c>
    </row>
    <row r="72" spans="1:11">
      <c r="A72" t="s">
        <v>422</v>
      </c>
      <c r="B72">
        <v>380</v>
      </c>
      <c r="C72">
        <v>339</v>
      </c>
      <c r="G72">
        <v>5</v>
      </c>
      <c r="I72" t="s">
        <v>423</v>
      </c>
      <c r="J72">
        <v>390</v>
      </c>
      <c r="K72">
        <v>62</v>
      </c>
    </row>
    <row r="73" spans="1:11">
      <c r="A73" t="s">
        <v>423</v>
      </c>
      <c r="B73">
        <v>390</v>
      </c>
      <c r="C73">
        <v>102</v>
      </c>
      <c r="G73">
        <v>5</v>
      </c>
      <c r="I73" t="s">
        <v>424</v>
      </c>
      <c r="J73">
        <v>400</v>
      </c>
      <c r="K73">
        <v>36</v>
      </c>
    </row>
    <row r="74" spans="1:11">
      <c r="A74" t="s">
        <v>424</v>
      </c>
      <c r="B74">
        <v>400</v>
      </c>
      <c r="C74">
        <v>242</v>
      </c>
      <c r="G74">
        <v>5</v>
      </c>
      <c r="I74" t="s">
        <v>425</v>
      </c>
      <c r="J74">
        <v>411</v>
      </c>
      <c r="K74">
        <v>14</v>
      </c>
    </row>
    <row r="75" spans="1:11">
      <c r="A75" t="s">
        <v>425</v>
      </c>
      <c r="B75">
        <v>411</v>
      </c>
      <c r="C75">
        <v>202</v>
      </c>
      <c r="G75">
        <v>5</v>
      </c>
      <c r="I75" t="s">
        <v>426</v>
      </c>
      <c r="J75">
        <v>425</v>
      </c>
      <c r="K75">
        <v>13</v>
      </c>
    </row>
    <row r="76" spans="1:11">
      <c r="A76" t="s">
        <v>426</v>
      </c>
      <c r="B76">
        <v>425</v>
      </c>
      <c r="C76">
        <v>158</v>
      </c>
      <c r="G76">
        <v>5</v>
      </c>
      <c r="I76" t="s">
        <v>427</v>
      </c>
      <c r="J76">
        <v>440</v>
      </c>
      <c r="K76">
        <v>67</v>
      </c>
    </row>
    <row r="77" spans="1:11">
      <c r="A77" t="s">
        <v>427</v>
      </c>
      <c r="B77">
        <v>440</v>
      </c>
      <c r="C77">
        <v>855</v>
      </c>
      <c r="G77">
        <v>5</v>
      </c>
      <c r="I77" t="s">
        <v>428</v>
      </c>
      <c r="J77">
        <v>467</v>
      </c>
      <c r="K77">
        <v>9</v>
      </c>
    </row>
    <row r="78" spans="1:11">
      <c r="A78" t="s">
        <v>428</v>
      </c>
      <c r="B78">
        <v>467</v>
      </c>
      <c r="C78">
        <v>103</v>
      </c>
      <c r="G78">
        <v>5</v>
      </c>
      <c r="I78" t="s">
        <v>429</v>
      </c>
      <c r="J78">
        <v>475</v>
      </c>
      <c r="K78">
        <v>2</v>
      </c>
    </row>
    <row r="79" spans="1:11">
      <c r="A79" t="s">
        <v>429</v>
      </c>
      <c r="B79">
        <v>475</v>
      </c>
      <c r="C79">
        <v>79</v>
      </c>
      <c r="G79">
        <v>5</v>
      </c>
      <c r="I79" t="s">
        <v>430</v>
      </c>
      <c r="J79">
        <v>480</v>
      </c>
      <c r="K79">
        <v>34</v>
      </c>
    </row>
    <row r="80" spans="1:11">
      <c r="A80" t="s">
        <v>430</v>
      </c>
      <c r="B80">
        <v>480</v>
      </c>
      <c r="C80">
        <v>287</v>
      </c>
      <c r="G80">
        <v>5</v>
      </c>
      <c r="I80" t="s">
        <v>431</v>
      </c>
      <c r="J80">
        <v>483</v>
      </c>
      <c r="K80">
        <v>17</v>
      </c>
    </row>
    <row r="81" spans="1:11">
      <c r="A81" t="s">
        <v>431</v>
      </c>
      <c r="B81">
        <v>483</v>
      </c>
      <c r="C81">
        <v>198</v>
      </c>
      <c r="G81">
        <v>5</v>
      </c>
      <c r="I81" t="s">
        <v>432</v>
      </c>
      <c r="J81">
        <v>490</v>
      </c>
      <c r="K81">
        <v>99</v>
      </c>
    </row>
    <row r="82" spans="1:11">
      <c r="A82" t="s">
        <v>432</v>
      </c>
      <c r="B82">
        <v>490</v>
      </c>
      <c r="C82">
        <v>969</v>
      </c>
      <c r="G82">
        <v>5</v>
      </c>
      <c r="I82" t="s">
        <v>433</v>
      </c>
      <c r="J82">
        <v>495</v>
      </c>
      <c r="K82">
        <v>25</v>
      </c>
    </row>
    <row r="83" spans="1:11">
      <c r="A83" t="s">
        <v>433</v>
      </c>
      <c r="B83">
        <v>495</v>
      </c>
      <c r="C83">
        <v>360</v>
      </c>
      <c r="G83">
        <v>5</v>
      </c>
      <c r="I83" t="s">
        <v>434</v>
      </c>
      <c r="J83">
        <v>501</v>
      </c>
      <c r="K83">
        <v>3</v>
      </c>
    </row>
    <row r="84" spans="1:11">
      <c r="A84" t="s">
        <v>434</v>
      </c>
      <c r="B84">
        <v>501</v>
      </c>
      <c r="C84">
        <v>53</v>
      </c>
      <c r="G84">
        <v>5</v>
      </c>
      <c r="I84" t="s">
        <v>435</v>
      </c>
      <c r="J84">
        <v>541</v>
      </c>
      <c r="K84">
        <v>37</v>
      </c>
    </row>
    <row r="85" spans="1:11">
      <c r="A85" t="s">
        <v>435</v>
      </c>
      <c r="B85">
        <v>541</v>
      </c>
      <c r="C85">
        <v>294</v>
      </c>
      <c r="G85">
        <v>5</v>
      </c>
      <c r="I85" t="s">
        <v>436</v>
      </c>
      <c r="J85">
        <v>543</v>
      </c>
      <c r="K85">
        <v>9</v>
      </c>
    </row>
    <row r="86" spans="1:11">
      <c r="A86" t="s">
        <v>436</v>
      </c>
      <c r="B86">
        <v>543</v>
      </c>
      <c r="C86">
        <v>190</v>
      </c>
      <c r="G86">
        <v>5</v>
      </c>
      <c r="I86" t="s">
        <v>437</v>
      </c>
      <c r="J86">
        <v>576</v>
      </c>
      <c r="K86">
        <v>13</v>
      </c>
    </row>
    <row r="87" spans="1:11">
      <c r="A87" t="s">
        <v>437</v>
      </c>
      <c r="B87">
        <v>576</v>
      </c>
      <c r="C87">
        <v>101</v>
      </c>
      <c r="G87">
        <v>5</v>
      </c>
      <c r="I87" t="s">
        <v>438</v>
      </c>
      <c r="J87">
        <v>579</v>
      </c>
      <c r="K87">
        <v>124</v>
      </c>
    </row>
    <row r="88" spans="1:11">
      <c r="A88" t="s">
        <v>438</v>
      </c>
      <c r="B88">
        <v>579</v>
      </c>
      <c r="C88">
        <v>675</v>
      </c>
      <c r="G88">
        <v>5</v>
      </c>
      <c r="I88" t="s">
        <v>439</v>
      </c>
      <c r="J88">
        <v>585</v>
      </c>
      <c r="K88">
        <v>14</v>
      </c>
    </row>
    <row r="89" spans="1:11">
      <c r="A89" t="s">
        <v>439</v>
      </c>
      <c r="B89">
        <v>585</v>
      </c>
      <c r="C89">
        <v>275</v>
      </c>
      <c r="G89">
        <v>5</v>
      </c>
      <c r="I89" t="s">
        <v>440</v>
      </c>
      <c r="J89">
        <v>591</v>
      </c>
      <c r="K89">
        <v>17</v>
      </c>
    </row>
    <row r="90" spans="1:11">
      <c r="A90" t="s">
        <v>440</v>
      </c>
      <c r="B90">
        <v>591</v>
      </c>
      <c r="C90">
        <v>268</v>
      </c>
      <c r="G90">
        <v>5</v>
      </c>
      <c r="I90" t="s">
        <v>441</v>
      </c>
      <c r="J90">
        <v>604</v>
      </c>
      <c r="K90">
        <v>45</v>
      </c>
    </row>
    <row r="91" spans="1:11">
      <c r="A91" t="s">
        <v>441</v>
      </c>
      <c r="B91">
        <v>604</v>
      </c>
      <c r="C91">
        <v>427</v>
      </c>
      <c r="G91">
        <v>5</v>
      </c>
      <c r="I91" t="s">
        <v>442</v>
      </c>
      <c r="J91">
        <v>607</v>
      </c>
      <c r="K91">
        <v>15</v>
      </c>
    </row>
    <row r="92" spans="1:11">
      <c r="A92" t="s">
        <v>442</v>
      </c>
      <c r="B92">
        <v>607</v>
      </c>
      <c r="C92">
        <v>177</v>
      </c>
      <c r="G92">
        <v>5</v>
      </c>
      <c r="I92" t="s">
        <v>443</v>
      </c>
      <c r="J92">
        <v>615</v>
      </c>
      <c r="K92">
        <v>191</v>
      </c>
    </row>
    <row r="93" spans="1:11">
      <c r="A93" t="s">
        <v>443</v>
      </c>
      <c r="B93">
        <v>615</v>
      </c>
      <c r="C93">
        <v>1856</v>
      </c>
      <c r="G93">
        <v>5</v>
      </c>
      <c r="I93" t="s">
        <v>444</v>
      </c>
      <c r="J93">
        <v>628</v>
      </c>
      <c r="K93">
        <v>13</v>
      </c>
    </row>
    <row r="94" spans="1:11">
      <c r="A94" t="s">
        <v>444</v>
      </c>
      <c r="B94">
        <v>628</v>
      </c>
      <c r="C94">
        <v>204</v>
      </c>
      <c r="G94">
        <v>5</v>
      </c>
      <c r="I94" t="s">
        <v>445</v>
      </c>
      <c r="J94">
        <v>631</v>
      </c>
      <c r="K94">
        <v>42</v>
      </c>
    </row>
    <row r="95" spans="1:11">
      <c r="A95" t="s">
        <v>445</v>
      </c>
      <c r="B95">
        <v>631</v>
      </c>
      <c r="C95">
        <v>555</v>
      </c>
      <c r="G95">
        <v>5</v>
      </c>
      <c r="I95" t="s">
        <v>446</v>
      </c>
      <c r="J95">
        <v>642</v>
      </c>
      <c r="K95">
        <v>60</v>
      </c>
    </row>
    <row r="96" spans="1:11">
      <c r="A96" t="s">
        <v>446</v>
      </c>
      <c r="B96">
        <v>642</v>
      </c>
      <c r="C96">
        <v>204</v>
      </c>
      <c r="G96">
        <v>5</v>
      </c>
      <c r="I96" t="s">
        <v>447</v>
      </c>
      <c r="J96">
        <v>647</v>
      </c>
      <c r="K96">
        <v>9</v>
      </c>
    </row>
    <row r="97" spans="1:11">
      <c r="A97" t="s">
        <v>447</v>
      </c>
      <c r="B97">
        <v>647</v>
      </c>
      <c r="C97">
        <v>134</v>
      </c>
      <c r="G97">
        <v>5</v>
      </c>
      <c r="I97" t="s">
        <v>448</v>
      </c>
      <c r="J97">
        <v>649</v>
      </c>
      <c r="K97">
        <v>25</v>
      </c>
    </row>
    <row r="98" spans="1:11">
      <c r="A98" t="s">
        <v>448</v>
      </c>
      <c r="B98">
        <v>649</v>
      </c>
      <c r="C98">
        <v>276</v>
      </c>
      <c r="G98">
        <v>5</v>
      </c>
      <c r="I98" t="s">
        <v>449</v>
      </c>
      <c r="J98">
        <v>652</v>
      </c>
      <c r="K98">
        <v>15</v>
      </c>
    </row>
    <row r="99" spans="1:11">
      <c r="A99" t="s">
        <v>449</v>
      </c>
      <c r="B99">
        <v>652</v>
      </c>
      <c r="C99">
        <v>111</v>
      </c>
      <c r="G99">
        <v>5</v>
      </c>
      <c r="I99" t="s">
        <v>450</v>
      </c>
      <c r="J99">
        <v>656</v>
      </c>
      <c r="K99">
        <v>20</v>
      </c>
    </row>
    <row r="100" spans="1:11">
      <c r="A100" t="s">
        <v>450</v>
      </c>
      <c r="B100">
        <v>656</v>
      </c>
      <c r="C100">
        <v>255</v>
      </c>
      <c r="G100">
        <v>5</v>
      </c>
      <c r="I100" t="s">
        <v>451</v>
      </c>
      <c r="J100">
        <v>658</v>
      </c>
      <c r="K100">
        <v>2</v>
      </c>
    </row>
    <row r="101" spans="1:11">
      <c r="A101" t="s">
        <v>451</v>
      </c>
      <c r="B101">
        <v>658</v>
      </c>
      <c r="C101">
        <v>97</v>
      </c>
      <c r="G101">
        <v>5</v>
      </c>
      <c r="I101" t="s">
        <v>452</v>
      </c>
      <c r="J101">
        <v>659</v>
      </c>
      <c r="K101">
        <v>19</v>
      </c>
    </row>
    <row r="102" spans="1:11">
      <c r="A102" t="s">
        <v>452</v>
      </c>
      <c r="B102">
        <v>659</v>
      </c>
      <c r="C102">
        <v>364</v>
      </c>
      <c r="G102">
        <v>5</v>
      </c>
      <c r="I102" t="s">
        <v>453</v>
      </c>
      <c r="J102">
        <v>660</v>
      </c>
      <c r="K102">
        <v>19</v>
      </c>
    </row>
    <row r="103" spans="1:11">
      <c r="A103" t="s">
        <v>453</v>
      </c>
      <c r="B103">
        <v>660</v>
      </c>
      <c r="C103">
        <v>229</v>
      </c>
      <c r="G103">
        <v>5</v>
      </c>
      <c r="I103" t="s">
        <v>454</v>
      </c>
      <c r="J103">
        <v>664</v>
      </c>
      <c r="K103">
        <v>17</v>
      </c>
    </row>
    <row r="104" spans="1:11">
      <c r="A104" t="s">
        <v>454</v>
      </c>
      <c r="B104">
        <v>664</v>
      </c>
      <c r="C104">
        <v>389</v>
      </c>
      <c r="G104">
        <v>5</v>
      </c>
      <c r="I104" t="s">
        <v>455</v>
      </c>
      <c r="J104">
        <v>665</v>
      </c>
      <c r="K104">
        <v>55</v>
      </c>
    </row>
    <row r="105" spans="1:11">
      <c r="A105" t="s">
        <v>455</v>
      </c>
      <c r="B105">
        <v>665</v>
      </c>
      <c r="C105">
        <v>561</v>
      </c>
      <c r="G105">
        <v>5</v>
      </c>
      <c r="I105" t="s">
        <v>456</v>
      </c>
      <c r="J105">
        <v>667</v>
      </c>
      <c r="K105">
        <v>14</v>
      </c>
    </row>
    <row r="106" spans="1:11">
      <c r="A106" t="s">
        <v>456</v>
      </c>
      <c r="B106">
        <v>667</v>
      </c>
      <c r="C106">
        <v>246</v>
      </c>
      <c r="G106">
        <v>5</v>
      </c>
      <c r="I106" t="s">
        <v>457</v>
      </c>
      <c r="J106">
        <v>670</v>
      </c>
      <c r="K106">
        <v>28</v>
      </c>
    </row>
    <row r="107" spans="1:11">
      <c r="A107" t="s">
        <v>457</v>
      </c>
      <c r="B107">
        <v>670</v>
      </c>
      <c r="C107">
        <v>404</v>
      </c>
      <c r="G107">
        <v>5</v>
      </c>
      <c r="I107" t="s">
        <v>458</v>
      </c>
      <c r="J107">
        <v>674</v>
      </c>
      <c r="K107">
        <v>15</v>
      </c>
    </row>
    <row r="108" spans="1:11">
      <c r="A108" t="s">
        <v>458</v>
      </c>
      <c r="B108">
        <v>674</v>
      </c>
      <c r="C108">
        <v>253</v>
      </c>
      <c r="G108">
        <v>5</v>
      </c>
      <c r="I108" t="s">
        <v>459</v>
      </c>
      <c r="J108">
        <v>679</v>
      </c>
      <c r="K108">
        <v>53</v>
      </c>
    </row>
    <row r="109" spans="1:11">
      <c r="A109" t="s">
        <v>459</v>
      </c>
      <c r="B109">
        <v>679</v>
      </c>
      <c r="C109">
        <v>287</v>
      </c>
      <c r="G109">
        <v>5</v>
      </c>
      <c r="I109" t="s">
        <v>460</v>
      </c>
      <c r="J109">
        <v>686</v>
      </c>
      <c r="K109">
        <v>28</v>
      </c>
    </row>
    <row r="110" spans="1:11">
      <c r="A110" t="s">
        <v>460</v>
      </c>
      <c r="B110">
        <v>686</v>
      </c>
      <c r="C110">
        <v>628</v>
      </c>
      <c r="G110">
        <v>5</v>
      </c>
      <c r="I110" t="s">
        <v>461</v>
      </c>
      <c r="J110">
        <v>690</v>
      </c>
      <c r="K110">
        <v>24</v>
      </c>
    </row>
    <row r="111" spans="1:11">
      <c r="A111" t="s">
        <v>461</v>
      </c>
      <c r="B111">
        <v>690</v>
      </c>
      <c r="C111">
        <v>183</v>
      </c>
      <c r="G111">
        <v>5</v>
      </c>
      <c r="I111" t="s">
        <v>462</v>
      </c>
      <c r="J111">
        <v>697</v>
      </c>
      <c r="K111">
        <v>23</v>
      </c>
    </row>
    <row r="112" spans="1:11">
      <c r="A112" t="s">
        <v>462</v>
      </c>
      <c r="B112">
        <v>697</v>
      </c>
      <c r="C112">
        <v>404</v>
      </c>
      <c r="G112">
        <v>5</v>
      </c>
      <c r="I112" t="s">
        <v>463</v>
      </c>
      <c r="J112">
        <v>736</v>
      </c>
      <c r="K112">
        <v>68</v>
      </c>
    </row>
    <row r="113" spans="1:11">
      <c r="A113" t="s">
        <v>463</v>
      </c>
      <c r="B113">
        <v>736</v>
      </c>
      <c r="C113">
        <v>495</v>
      </c>
      <c r="G113">
        <v>5</v>
      </c>
      <c r="I113" t="s">
        <v>464</v>
      </c>
      <c r="J113">
        <v>756</v>
      </c>
      <c r="K113">
        <v>67</v>
      </c>
    </row>
    <row r="114" spans="1:11">
      <c r="A114" t="s">
        <v>464</v>
      </c>
      <c r="B114">
        <v>756</v>
      </c>
      <c r="C114">
        <v>756</v>
      </c>
      <c r="G114">
        <v>5</v>
      </c>
      <c r="I114" t="s">
        <v>465</v>
      </c>
      <c r="J114">
        <v>761</v>
      </c>
      <c r="K114">
        <v>36</v>
      </c>
    </row>
    <row r="115" spans="1:11">
      <c r="A115" t="s">
        <v>465</v>
      </c>
      <c r="B115">
        <v>761</v>
      </c>
      <c r="C115">
        <v>447</v>
      </c>
      <c r="G115">
        <v>5</v>
      </c>
      <c r="I115" t="s">
        <v>466</v>
      </c>
      <c r="J115">
        <v>789</v>
      </c>
      <c r="K115">
        <v>44</v>
      </c>
    </row>
    <row r="116" spans="1:11">
      <c r="A116" t="s">
        <v>466</v>
      </c>
      <c r="B116">
        <v>789</v>
      </c>
      <c r="C116">
        <v>305</v>
      </c>
      <c r="G116">
        <v>5</v>
      </c>
      <c r="I116" t="s">
        <v>467</v>
      </c>
      <c r="J116">
        <v>790</v>
      </c>
      <c r="K116">
        <v>150</v>
      </c>
    </row>
    <row r="117" spans="1:11">
      <c r="A117" t="s">
        <v>467</v>
      </c>
      <c r="B117">
        <v>790</v>
      </c>
      <c r="C117">
        <v>421</v>
      </c>
      <c r="G117">
        <v>5</v>
      </c>
      <c r="I117" t="s">
        <v>468</v>
      </c>
      <c r="J117">
        <v>792</v>
      </c>
      <c r="K117">
        <v>13</v>
      </c>
    </row>
    <row r="118" spans="1:11">
      <c r="A118" t="s">
        <v>468</v>
      </c>
      <c r="B118">
        <v>792</v>
      </c>
      <c r="C118">
        <v>95</v>
      </c>
      <c r="G118">
        <v>5</v>
      </c>
      <c r="I118" t="s">
        <v>469</v>
      </c>
      <c r="J118">
        <v>809</v>
      </c>
      <c r="K118">
        <v>27</v>
      </c>
    </row>
    <row r="119" spans="1:11">
      <c r="A119" t="s">
        <v>469</v>
      </c>
      <c r="B119">
        <v>809</v>
      </c>
      <c r="C119">
        <v>121</v>
      </c>
      <c r="G119">
        <v>5</v>
      </c>
      <c r="I119" t="s">
        <v>470</v>
      </c>
      <c r="J119">
        <v>819</v>
      </c>
      <c r="K119">
        <v>3</v>
      </c>
    </row>
    <row r="120" spans="1:11">
      <c r="A120" t="s">
        <v>470</v>
      </c>
      <c r="B120">
        <v>819</v>
      </c>
      <c r="C120">
        <v>113</v>
      </c>
      <c r="G120">
        <v>5</v>
      </c>
      <c r="I120" t="s">
        <v>471</v>
      </c>
      <c r="J120">
        <v>837</v>
      </c>
      <c r="K120">
        <v>309</v>
      </c>
    </row>
    <row r="121" spans="1:11">
      <c r="A121" t="s">
        <v>471</v>
      </c>
      <c r="B121">
        <v>837</v>
      </c>
      <c r="C121">
        <v>3175</v>
      </c>
      <c r="G121">
        <v>5</v>
      </c>
      <c r="I121" t="s">
        <v>472</v>
      </c>
      <c r="J121">
        <v>842</v>
      </c>
      <c r="K121">
        <v>8</v>
      </c>
    </row>
    <row r="122" spans="1:11">
      <c r="A122" t="s">
        <v>472</v>
      </c>
      <c r="B122">
        <v>842</v>
      </c>
      <c r="C122">
        <v>111</v>
      </c>
      <c r="G122">
        <v>5</v>
      </c>
      <c r="I122" t="s">
        <v>473</v>
      </c>
      <c r="J122">
        <v>847</v>
      </c>
      <c r="K122">
        <v>65</v>
      </c>
    </row>
    <row r="123" spans="1:11">
      <c r="A123" t="s">
        <v>473</v>
      </c>
      <c r="B123">
        <v>847</v>
      </c>
      <c r="C123">
        <v>714</v>
      </c>
      <c r="G123">
        <v>5</v>
      </c>
      <c r="I123" t="s">
        <v>474</v>
      </c>
      <c r="J123">
        <v>854</v>
      </c>
      <c r="K123">
        <v>35</v>
      </c>
    </row>
    <row r="124" spans="1:11">
      <c r="A124" t="s">
        <v>474</v>
      </c>
      <c r="B124">
        <v>854</v>
      </c>
      <c r="C124">
        <v>251</v>
      </c>
      <c r="G124">
        <v>5</v>
      </c>
      <c r="I124" t="s">
        <v>475</v>
      </c>
      <c r="J124">
        <v>856</v>
      </c>
      <c r="K124">
        <v>11</v>
      </c>
    </row>
    <row r="125" spans="1:11">
      <c r="A125" t="s">
        <v>475</v>
      </c>
      <c r="B125">
        <v>856</v>
      </c>
      <c r="C125">
        <v>113</v>
      </c>
      <c r="G125">
        <v>5</v>
      </c>
      <c r="I125" t="s">
        <v>476</v>
      </c>
      <c r="J125">
        <v>858</v>
      </c>
      <c r="K125">
        <v>20</v>
      </c>
    </row>
    <row r="126" spans="1:11">
      <c r="A126" t="s">
        <v>476</v>
      </c>
      <c r="B126">
        <v>858</v>
      </c>
      <c r="C126">
        <v>223</v>
      </c>
      <c r="G126">
        <v>5</v>
      </c>
      <c r="I126" t="s">
        <v>477</v>
      </c>
      <c r="J126">
        <v>861</v>
      </c>
      <c r="K126">
        <v>57</v>
      </c>
    </row>
    <row r="127" spans="1:11">
      <c r="A127" t="s">
        <v>477</v>
      </c>
      <c r="B127">
        <v>861</v>
      </c>
      <c r="C127">
        <v>140</v>
      </c>
      <c r="G127">
        <v>5</v>
      </c>
      <c r="I127" t="s">
        <v>478</v>
      </c>
      <c r="J127">
        <v>873</v>
      </c>
      <c r="K127">
        <v>10</v>
      </c>
    </row>
    <row r="128" spans="1:11">
      <c r="A128" t="s">
        <v>478</v>
      </c>
      <c r="B128">
        <v>873</v>
      </c>
      <c r="C128">
        <v>187</v>
      </c>
      <c r="G128">
        <v>5</v>
      </c>
      <c r="I128" t="s">
        <v>479</v>
      </c>
      <c r="J128">
        <v>885</v>
      </c>
      <c r="K128">
        <v>6</v>
      </c>
    </row>
    <row r="129" spans="1:11">
      <c r="A129" t="s">
        <v>479</v>
      </c>
      <c r="B129">
        <v>885</v>
      </c>
      <c r="C129">
        <v>100</v>
      </c>
      <c r="G129">
        <v>5</v>
      </c>
      <c r="I129" t="s">
        <v>480</v>
      </c>
      <c r="J129">
        <v>887</v>
      </c>
      <c r="K129">
        <v>101</v>
      </c>
    </row>
    <row r="130" spans="1:11">
      <c r="A130" t="s">
        <v>480</v>
      </c>
      <c r="B130">
        <v>887</v>
      </c>
      <c r="C130">
        <v>861</v>
      </c>
      <c r="G130">
        <v>5</v>
      </c>
      <c r="I130" t="s">
        <v>481</v>
      </c>
      <c r="J130">
        <v>890</v>
      </c>
      <c r="K130">
        <v>25</v>
      </c>
    </row>
    <row r="131" spans="1:11">
      <c r="A131" t="s">
        <v>481</v>
      </c>
      <c r="B131">
        <v>890</v>
      </c>
      <c r="C131">
        <v>420</v>
      </c>
      <c r="G131">
        <v>5</v>
      </c>
      <c r="I131" t="s">
        <v>482</v>
      </c>
      <c r="J131">
        <v>893</v>
      </c>
      <c r="K131">
        <v>30</v>
      </c>
    </row>
    <row r="132" spans="1:11">
      <c r="A132" t="s">
        <v>482</v>
      </c>
      <c r="B132">
        <v>893</v>
      </c>
      <c r="C132">
        <v>288</v>
      </c>
      <c r="G132">
        <v>5</v>
      </c>
      <c r="I132" t="s">
        <v>483</v>
      </c>
      <c r="J132">
        <v>895</v>
      </c>
      <c r="K132">
        <v>37</v>
      </c>
    </row>
    <row r="133" spans="1:11">
      <c r="A133" t="s">
        <v>483</v>
      </c>
      <c r="B133">
        <v>895</v>
      </c>
      <c r="C133">
        <v>422</v>
      </c>
      <c r="G133" t="s">
        <v>484</v>
      </c>
      <c r="K133">
        <v>11901</v>
      </c>
    </row>
    <row r="134" spans="1:11">
      <c r="C134">
        <v>105385</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A131"/>
  <sheetViews>
    <sheetView workbookViewId="0">
      <selection activeCell="Y2" sqref="Y2:Z20"/>
    </sheetView>
  </sheetViews>
  <sheetFormatPr baseColWidth="10" defaultColWidth="11.42578125" defaultRowHeight="32.25" customHeight="1"/>
  <cols>
    <col min="1" max="1" width="25.28515625" customWidth="1"/>
    <col min="2" max="2" width="8.7109375" customWidth="1"/>
    <col min="4" max="4" width="9.140625" customWidth="1"/>
    <col min="22" max="22" width="12.42578125" customWidth="1"/>
    <col min="25" max="25" width="99.5703125" customWidth="1"/>
    <col min="26" max="27" width="14.5703125" customWidth="1"/>
    <col min="28" max="28" width="25.7109375" customWidth="1"/>
  </cols>
  <sheetData>
    <row r="1" spans="1:27" ht="32.25" customHeight="1">
      <c r="A1" s="25"/>
      <c r="B1" s="26" t="s">
        <v>1132</v>
      </c>
      <c r="C1" s="27"/>
      <c r="D1" s="27"/>
      <c r="E1" s="27"/>
      <c r="F1" s="27"/>
      <c r="G1" s="27"/>
      <c r="H1" s="27"/>
      <c r="I1" s="27"/>
      <c r="J1" s="27"/>
      <c r="K1" s="27"/>
      <c r="L1" s="27"/>
      <c r="M1" s="27"/>
      <c r="N1" s="27"/>
      <c r="O1" s="27"/>
      <c r="P1" s="27"/>
      <c r="Q1" s="27"/>
      <c r="R1" s="27"/>
      <c r="S1" s="27"/>
      <c r="T1" s="27"/>
      <c r="U1" s="27"/>
      <c r="V1" s="27"/>
    </row>
    <row r="2" spans="1:27" ht="32.25" customHeight="1">
      <c r="A2" s="1067" t="s">
        <v>1133</v>
      </c>
      <c r="B2" s="1068"/>
      <c r="C2" s="28" t="s">
        <v>1106</v>
      </c>
      <c r="D2" s="28" t="s">
        <v>1109</v>
      </c>
      <c r="E2" s="28" t="s">
        <v>1117</v>
      </c>
      <c r="F2" s="28" t="s">
        <v>1123</v>
      </c>
      <c r="G2" s="28" t="s">
        <v>1125</v>
      </c>
      <c r="H2" s="28" t="s">
        <v>1134</v>
      </c>
      <c r="I2" s="28" t="s">
        <v>1022</v>
      </c>
      <c r="J2" s="28" t="s">
        <v>1135</v>
      </c>
      <c r="K2" s="28" t="s">
        <v>1136</v>
      </c>
      <c r="L2" s="28" t="s">
        <v>1028</v>
      </c>
      <c r="M2" s="28" t="s">
        <v>1029</v>
      </c>
      <c r="N2" s="28" t="s">
        <v>1137</v>
      </c>
      <c r="O2" s="28" t="s">
        <v>1039</v>
      </c>
      <c r="P2" s="28" t="s">
        <v>1138</v>
      </c>
      <c r="Q2" s="28" t="s">
        <v>1041</v>
      </c>
      <c r="R2" s="28" t="s">
        <v>1037</v>
      </c>
      <c r="S2" s="28" t="s">
        <v>1139</v>
      </c>
      <c r="T2" s="28" t="s">
        <v>1140</v>
      </c>
      <c r="U2" s="28" t="s">
        <v>1141</v>
      </c>
      <c r="V2" s="1065" t="s">
        <v>1142</v>
      </c>
      <c r="Y2" s="33" t="s">
        <v>991</v>
      </c>
      <c r="Z2" s="34">
        <v>866533</v>
      </c>
      <c r="AA2">
        <f>+Z2/V4*100</f>
        <v>90.267051124727303</v>
      </c>
    </row>
    <row r="3" spans="1:27" ht="32.25" customHeight="1">
      <c r="A3" s="1069"/>
      <c r="B3" s="1070"/>
      <c r="C3" s="29" t="s">
        <v>986</v>
      </c>
      <c r="D3" s="29" t="s">
        <v>1143</v>
      </c>
      <c r="E3" s="29" t="s">
        <v>980</v>
      </c>
      <c r="F3" s="29" t="s">
        <v>989</v>
      </c>
      <c r="G3" s="29" t="s">
        <v>991</v>
      </c>
      <c r="H3" s="29" t="s">
        <v>983</v>
      </c>
      <c r="I3" s="29" t="s">
        <v>993</v>
      </c>
      <c r="J3" s="29" t="s">
        <v>987</v>
      </c>
      <c r="K3" s="29" t="s">
        <v>1144</v>
      </c>
      <c r="L3" s="29" t="s">
        <v>990</v>
      </c>
      <c r="M3" s="29" t="s">
        <v>992</v>
      </c>
      <c r="N3" s="29" t="s">
        <v>1145</v>
      </c>
      <c r="O3" s="29" t="s">
        <v>982</v>
      </c>
      <c r="P3" s="29" t="s">
        <v>985</v>
      </c>
      <c r="Q3" s="29" t="s">
        <v>981</v>
      </c>
      <c r="R3" s="29" t="s">
        <v>995</v>
      </c>
      <c r="S3" s="29" t="s">
        <v>988</v>
      </c>
      <c r="T3" s="29" t="s">
        <v>1146</v>
      </c>
      <c r="U3" s="29" t="s">
        <v>1147</v>
      </c>
      <c r="V3" s="1066"/>
      <c r="Y3" s="33" t="s">
        <v>990</v>
      </c>
      <c r="Z3" s="34">
        <v>42999</v>
      </c>
    </row>
    <row r="4" spans="1:27" ht="32.25" customHeight="1">
      <c r="A4" s="1062" t="s">
        <v>1148</v>
      </c>
      <c r="B4" s="1063"/>
      <c r="C4" s="30">
        <v>4310</v>
      </c>
      <c r="D4" s="30">
        <v>7032</v>
      </c>
      <c r="E4" s="30">
        <v>130</v>
      </c>
      <c r="F4" s="30">
        <v>2049</v>
      </c>
      <c r="G4" s="30">
        <v>866533</v>
      </c>
      <c r="H4" s="30">
        <v>1077</v>
      </c>
      <c r="I4" s="30">
        <v>1685</v>
      </c>
      <c r="J4" s="30">
        <v>973</v>
      </c>
      <c r="K4" s="30">
        <v>2801</v>
      </c>
      <c r="L4" s="30">
        <v>42999</v>
      </c>
      <c r="M4" s="30">
        <v>66</v>
      </c>
      <c r="N4" s="30">
        <v>4664</v>
      </c>
      <c r="O4" s="30">
        <v>1630</v>
      </c>
      <c r="P4" s="30">
        <v>1645</v>
      </c>
      <c r="Q4" s="30">
        <v>127</v>
      </c>
      <c r="R4" s="30">
        <v>21967</v>
      </c>
      <c r="S4" s="30">
        <v>197</v>
      </c>
      <c r="T4" s="30">
        <v>77</v>
      </c>
      <c r="U4" s="30">
        <v>4</v>
      </c>
      <c r="V4" s="30">
        <f>SUM(C4:U4)</f>
        <v>959966</v>
      </c>
      <c r="Y4" s="33" t="s">
        <v>995</v>
      </c>
      <c r="Z4" s="34">
        <v>21967</v>
      </c>
    </row>
    <row r="5" spans="1:27" ht="32.25" customHeight="1">
      <c r="A5" s="31" t="s">
        <v>6</v>
      </c>
      <c r="B5" s="32">
        <v>1</v>
      </c>
      <c r="C5" s="31">
        <v>2251</v>
      </c>
      <c r="D5" s="31">
        <v>3951</v>
      </c>
      <c r="E5" s="31">
        <v>13</v>
      </c>
      <c r="F5" s="31">
        <v>875</v>
      </c>
      <c r="G5" s="31">
        <v>192517</v>
      </c>
      <c r="H5" s="31">
        <v>496</v>
      </c>
      <c r="I5" s="31">
        <v>377</v>
      </c>
      <c r="J5" s="31">
        <v>378</v>
      </c>
      <c r="K5" s="31">
        <v>1233</v>
      </c>
      <c r="L5" s="31">
        <v>2185</v>
      </c>
      <c r="M5" s="31">
        <v>1</v>
      </c>
      <c r="N5" s="31">
        <v>2459</v>
      </c>
      <c r="O5" s="31">
        <v>1014</v>
      </c>
      <c r="P5" s="31">
        <v>871</v>
      </c>
      <c r="Q5" s="31">
        <v>60</v>
      </c>
      <c r="R5" s="31">
        <v>11132</v>
      </c>
      <c r="S5" s="31">
        <v>74</v>
      </c>
      <c r="T5" s="31">
        <v>3</v>
      </c>
      <c r="U5" s="31">
        <v>1</v>
      </c>
      <c r="V5" s="30">
        <f t="shared" ref="V5:V68" si="0">SUM(C5:U5)</f>
        <v>219891</v>
      </c>
      <c r="Y5" s="33" t="s">
        <v>1143</v>
      </c>
      <c r="Z5" s="34">
        <v>7032</v>
      </c>
    </row>
    <row r="6" spans="1:27" ht="32.25" customHeight="1">
      <c r="A6" s="31" t="s">
        <v>8</v>
      </c>
      <c r="B6" s="32">
        <v>2</v>
      </c>
      <c r="C6" s="31">
        <v>3</v>
      </c>
      <c r="D6" s="31">
        <v>16</v>
      </c>
      <c r="E6" s="31"/>
      <c r="F6" s="31">
        <v>1</v>
      </c>
      <c r="G6" s="31">
        <v>3113</v>
      </c>
      <c r="H6" s="31">
        <v>3</v>
      </c>
      <c r="I6" s="31">
        <v>1</v>
      </c>
      <c r="J6" s="31">
        <v>2</v>
      </c>
      <c r="K6" s="31">
        <v>11</v>
      </c>
      <c r="L6" s="31">
        <v>3</v>
      </c>
      <c r="M6" s="31"/>
      <c r="N6" s="31">
        <v>9</v>
      </c>
      <c r="O6" s="31"/>
      <c r="P6" s="31"/>
      <c r="Q6" s="31"/>
      <c r="R6" s="31">
        <v>36</v>
      </c>
      <c r="S6" s="31"/>
      <c r="T6" s="31"/>
      <c r="U6" s="31"/>
      <c r="V6" s="30">
        <f t="shared" si="0"/>
        <v>3198</v>
      </c>
      <c r="Y6" s="33" t="s">
        <v>1145</v>
      </c>
      <c r="Z6" s="34">
        <v>4664</v>
      </c>
    </row>
    <row r="7" spans="1:27" ht="32.25" customHeight="1">
      <c r="A7" s="31" t="s">
        <v>10</v>
      </c>
      <c r="B7" s="32">
        <v>4</v>
      </c>
      <c r="C7" s="31">
        <v>9</v>
      </c>
      <c r="D7" s="31">
        <v>1</v>
      </c>
      <c r="E7" s="31"/>
      <c r="F7" s="31"/>
      <c r="G7" s="31">
        <v>759</v>
      </c>
      <c r="H7" s="31"/>
      <c r="I7" s="31"/>
      <c r="J7" s="31"/>
      <c r="K7" s="31"/>
      <c r="L7" s="31">
        <v>4</v>
      </c>
      <c r="M7" s="31"/>
      <c r="N7" s="31"/>
      <c r="O7" s="31"/>
      <c r="P7" s="31"/>
      <c r="Q7" s="31"/>
      <c r="R7" s="31">
        <v>2</v>
      </c>
      <c r="S7" s="31"/>
      <c r="T7" s="31"/>
      <c r="U7" s="31"/>
      <c r="V7" s="30">
        <f t="shared" si="0"/>
        <v>775</v>
      </c>
      <c r="Y7" s="33" t="s">
        <v>986</v>
      </c>
      <c r="Z7" s="34">
        <v>4310</v>
      </c>
    </row>
    <row r="8" spans="1:27" ht="32.25" customHeight="1">
      <c r="A8" s="31" t="s">
        <v>12</v>
      </c>
      <c r="B8" s="32">
        <v>21</v>
      </c>
      <c r="C8" s="31"/>
      <c r="D8" s="31"/>
      <c r="E8" s="31"/>
      <c r="F8" s="31">
        <v>1</v>
      </c>
      <c r="G8" s="31">
        <v>2207</v>
      </c>
      <c r="H8" s="31"/>
      <c r="I8" s="31"/>
      <c r="J8" s="31"/>
      <c r="K8" s="31">
        <v>5</v>
      </c>
      <c r="L8" s="31"/>
      <c r="M8" s="31"/>
      <c r="N8" s="31">
        <v>1</v>
      </c>
      <c r="O8" s="31"/>
      <c r="P8" s="31"/>
      <c r="Q8" s="31"/>
      <c r="R8" s="31">
        <v>1</v>
      </c>
      <c r="S8" s="31"/>
      <c r="T8" s="31"/>
      <c r="U8" s="31"/>
      <c r="V8" s="30">
        <f t="shared" si="0"/>
        <v>2215</v>
      </c>
      <c r="Y8" s="33" t="s">
        <v>1144</v>
      </c>
      <c r="Z8" s="34">
        <v>2801</v>
      </c>
    </row>
    <row r="9" spans="1:27" ht="32.25" customHeight="1">
      <c r="A9" s="31" t="s">
        <v>14</v>
      </c>
      <c r="B9" s="32">
        <v>30</v>
      </c>
      <c r="C9" s="31">
        <v>1</v>
      </c>
      <c r="D9" s="31">
        <v>3</v>
      </c>
      <c r="E9" s="31"/>
      <c r="F9" s="31"/>
      <c r="G9" s="31">
        <v>1192</v>
      </c>
      <c r="H9" s="31">
        <v>1</v>
      </c>
      <c r="I9" s="31"/>
      <c r="J9" s="31">
        <v>52</v>
      </c>
      <c r="K9" s="31">
        <v>14</v>
      </c>
      <c r="L9" s="31">
        <v>3</v>
      </c>
      <c r="M9" s="31"/>
      <c r="N9" s="31">
        <v>24</v>
      </c>
      <c r="O9" s="31"/>
      <c r="P9" s="31">
        <v>3</v>
      </c>
      <c r="Q9" s="31"/>
      <c r="R9" s="31">
        <v>109</v>
      </c>
      <c r="S9" s="31">
        <v>2</v>
      </c>
      <c r="T9" s="31"/>
      <c r="U9" s="31"/>
      <c r="V9" s="30">
        <f t="shared" si="0"/>
        <v>1404</v>
      </c>
      <c r="Y9" s="33" t="s">
        <v>989</v>
      </c>
      <c r="Z9" s="34">
        <v>2049</v>
      </c>
    </row>
    <row r="10" spans="1:27" ht="32.25" customHeight="1">
      <c r="A10" s="31" t="s">
        <v>16</v>
      </c>
      <c r="B10" s="32">
        <v>31</v>
      </c>
      <c r="C10" s="31">
        <v>2</v>
      </c>
      <c r="D10" s="31">
        <v>9</v>
      </c>
      <c r="E10" s="31">
        <v>2</v>
      </c>
      <c r="F10" s="31">
        <v>14</v>
      </c>
      <c r="G10" s="31">
        <v>5086</v>
      </c>
      <c r="H10" s="31">
        <v>3</v>
      </c>
      <c r="I10" s="31">
        <v>7</v>
      </c>
      <c r="J10" s="31">
        <v>17</v>
      </c>
      <c r="K10" s="31">
        <v>32</v>
      </c>
      <c r="L10" s="31">
        <v>5</v>
      </c>
      <c r="M10" s="31"/>
      <c r="N10" s="31">
        <v>12</v>
      </c>
      <c r="O10" s="31">
        <v>4</v>
      </c>
      <c r="P10" s="31">
        <v>4</v>
      </c>
      <c r="Q10" s="31"/>
      <c r="R10" s="31">
        <v>52</v>
      </c>
      <c r="S10" s="31"/>
      <c r="T10" s="31"/>
      <c r="U10" s="31"/>
      <c r="V10" s="30">
        <f t="shared" si="0"/>
        <v>5249</v>
      </c>
      <c r="Y10" s="33" t="s">
        <v>993</v>
      </c>
      <c r="Z10" s="34">
        <v>1685</v>
      </c>
    </row>
    <row r="11" spans="1:27" ht="32.25" customHeight="1">
      <c r="A11" s="31" t="s">
        <v>18</v>
      </c>
      <c r="B11" s="32">
        <v>34</v>
      </c>
      <c r="C11" s="31">
        <v>35</v>
      </c>
      <c r="D11" s="31">
        <v>51</v>
      </c>
      <c r="E11" s="31">
        <v>2</v>
      </c>
      <c r="F11" s="31">
        <v>7</v>
      </c>
      <c r="G11" s="31">
        <v>3764</v>
      </c>
      <c r="H11" s="31">
        <v>4</v>
      </c>
      <c r="I11" s="31">
        <v>3</v>
      </c>
      <c r="J11" s="31">
        <v>7</v>
      </c>
      <c r="K11" s="31">
        <v>50</v>
      </c>
      <c r="L11" s="31">
        <v>87</v>
      </c>
      <c r="M11" s="31">
        <v>1</v>
      </c>
      <c r="N11" s="31">
        <v>43</v>
      </c>
      <c r="O11" s="31">
        <v>3</v>
      </c>
      <c r="P11" s="31">
        <v>15</v>
      </c>
      <c r="Q11" s="31"/>
      <c r="R11" s="31">
        <v>77</v>
      </c>
      <c r="S11" s="31">
        <v>1</v>
      </c>
      <c r="T11" s="31"/>
      <c r="U11" s="31"/>
      <c r="V11" s="30">
        <f t="shared" si="0"/>
        <v>4150</v>
      </c>
      <c r="Y11" s="33" t="s">
        <v>985</v>
      </c>
      <c r="Z11" s="34">
        <v>1645</v>
      </c>
    </row>
    <row r="12" spans="1:27" ht="32.25" customHeight="1">
      <c r="A12" s="31" t="s">
        <v>20</v>
      </c>
      <c r="B12" s="32">
        <v>36</v>
      </c>
      <c r="C12" s="31"/>
      <c r="D12" s="31">
        <v>2</v>
      </c>
      <c r="E12" s="31"/>
      <c r="F12" s="31"/>
      <c r="G12" s="31">
        <v>330</v>
      </c>
      <c r="H12" s="31"/>
      <c r="I12" s="31">
        <v>1</v>
      </c>
      <c r="J12" s="31">
        <v>1</v>
      </c>
      <c r="K12" s="31">
        <v>3</v>
      </c>
      <c r="L12" s="31">
        <v>1</v>
      </c>
      <c r="M12" s="31"/>
      <c r="N12" s="31">
        <v>1</v>
      </c>
      <c r="O12" s="31"/>
      <c r="P12" s="31">
        <v>4</v>
      </c>
      <c r="Q12" s="31">
        <v>1</v>
      </c>
      <c r="R12" s="31">
        <v>13</v>
      </c>
      <c r="S12" s="31"/>
      <c r="T12" s="31"/>
      <c r="U12" s="31"/>
      <c r="V12" s="30">
        <f t="shared" si="0"/>
        <v>357</v>
      </c>
      <c r="Y12" s="33" t="s">
        <v>982</v>
      </c>
      <c r="Z12" s="34">
        <v>1630</v>
      </c>
    </row>
    <row r="13" spans="1:27" ht="32.25" customHeight="1">
      <c r="A13" s="31" t="s">
        <v>22</v>
      </c>
      <c r="B13" s="32">
        <v>38</v>
      </c>
      <c r="C13" s="31">
        <v>1</v>
      </c>
      <c r="D13" s="31">
        <v>1</v>
      </c>
      <c r="E13" s="31"/>
      <c r="F13" s="31"/>
      <c r="G13" s="31">
        <v>2115</v>
      </c>
      <c r="H13" s="31">
        <v>1</v>
      </c>
      <c r="I13" s="31"/>
      <c r="J13" s="31"/>
      <c r="K13" s="31"/>
      <c r="L13" s="31"/>
      <c r="M13" s="31"/>
      <c r="N13" s="31">
        <v>2</v>
      </c>
      <c r="O13" s="31"/>
      <c r="P13" s="31"/>
      <c r="Q13" s="31"/>
      <c r="R13" s="31">
        <v>3</v>
      </c>
      <c r="S13" s="31"/>
      <c r="T13" s="31"/>
      <c r="U13" s="31"/>
      <c r="V13" s="30">
        <f t="shared" si="0"/>
        <v>2123</v>
      </c>
      <c r="Y13" s="33" t="s">
        <v>983</v>
      </c>
      <c r="Z13" s="34">
        <v>1077</v>
      </c>
    </row>
    <row r="14" spans="1:27" ht="32.25" customHeight="1">
      <c r="A14" s="31" t="s">
        <v>24</v>
      </c>
      <c r="B14" s="32">
        <v>40</v>
      </c>
      <c r="C14" s="31"/>
      <c r="D14" s="31">
        <v>5</v>
      </c>
      <c r="E14" s="31">
        <v>1</v>
      </c>
      <c r="F14" s="31">
        <v>29</v>
      </c>
      <c r="G14" s="31">
        <v>7219</v>
      </c>
      <c r="H14" s="31">
        <v>1</v>
      </c>
      <c r="I14" s="31">
        <v>10</v>
      </c>
      <c r="J14" s="31">
        <v>1</v>
      </c>
      <c r="K14" s="31"/>
      <c r="L14" s="31">
        <v>2</v>
      </c>
      <c r="M14" s="31"/>
      <c r="N14" s="31">
        <v>9</v>
      </c>
      <c r="O14" s="31"/>
      <c r="P14" s="31">
        <v>4</v>
      </c>
      <c r="Q14" s="31"/>
      <c r="R14" s="31">
        <v>42</v>
      </c>
      <c r="S14" s="31">
        <v>2</v>
      </c>
      <c r="T14" s="31"/>
      <c r="U14" s="31"/>
      <c r="V14" s="30">
        <f t="shared" si="0"/>
        <v>7325</v>
      </c>
      <c r="Y14" s="33" t="s">
        <v>987</v>
      </c>
      <c r="Z14" s="34">
        <v>973</v>
      </c>
    </row>
    <row r="15" spans="1:27" ht="32.25" customHeight="1">
      <c r="A15" s="31" t="s">
        <v>930</v>
      </c>
      <c r="B15" s="32">
        <v>42</v>
      </c>
      <c r="C15" s="31">
        <v>7</v>
      </c>
      <c r="D15" s="31">
        <v>53</v>
      </c>
      <c r="E15" s="31"/>
      <c r="F15" s="31">
        <v>3</v>
      </c>
      <c r="G15" s="31">
        <v>2925</v>
      </c>
      <c r="H15" s="31">
        <v>3</v>
      </c>
      <c r="I15" s="31">
        <v>2</v>
      </c>
      <c r="J15" s="31"/>
      <c r="K15" s="31">
        <v>23</v>
      </c>
      <c r="L15" s="31">
        <v>7</v>
      </c>
      <c r="M15" s="31">
        <v>2</v>
      </c>
      <c r="N15" s="31">
        <v>20</v>
      </c>
      <c r="O15" s="31">
        <v>1</v>
      </c>
      <c r="P15" s="31">
        <v>2</v>
      </c>
      <c r="Q15" s="31"/>
      <c r="R15" s="31">
        <v>79</v>
      </c>
      <c r="S15" s="31">
        <v>2</v>
      </c>
      <c r="T15" s="31"/>
      <c r="U15" s="31"/>
      <c r="V15" s="30">
        <f t="shared" si="0"/>
        <v>3129</v>
      </c>
      <c r="Y15" s="33" t="s">
        <v>988</v>
      </c>
      <c r="Z15" s="34">
        <v>197</v>
      </c>
    </row>
    <row r="16" spans="1:27" ht="32.25" customHeight="1">
      <c r="A16" s="31" t="s">
        <v>30</v>
      </c>
      <c r="B16" s="32">
        <v>44</v>
      </c>
      <c r="C16" s="31"/>
      <c r="D16" s="31">
        <v>6</v>
      </c>
      <c r="E16" s="31"/>
      <c r="F16" s="31">
        <v>4</v>
      </c>
      <c r="G16" s="31">
        <v>2395</v>
      </c>
      <c r="H16" s="31">
        <v>1</v>
      </c>
      <c r="I16" s="31"/>
      <c r="J16" s="31"/>
      <c r="K16" s="31"/>
      <c r="L16" s="31"/>
      <c r="M16" s="31"/>
      <c r="N16" s="31">
        <v>7</v>
      </c>
      <c r="O16" s="31">
        <v>1</v>
      </c>
      <c r="P16" s="31"/>
      <c r="Q16" s="31"/>
      <c r="R16" s="31">
        <v>8</v>
      </c>
      <c r="S16" s="31">
        <v>1</v>
      </c>
      <c r="T16" s="31"/>
      <c r="U16" s="31"/>
      <c r="V16" s="30">
        <f t="shared" si="0"/>
        <v>2423</v>
      </c>
      <c r="Y16" s="33" t="s">
        <v>980</v>
      </c>
      <c r="Z16" s="34">
        <v>130</v>
      </c>
    </row>
    <row r="17" spans="1:26" ht="32.25" customHeight="1">
      <c r="A17" s="31" t="s">
        <v>32</v>
      </c>
      <c r="B17" s="32">
        <v>45</v>
      </c>
      <c r="C17" s="31">
        <v>16</v>
      </c>
      <c r="D17" s="31">
        <v>72</v>
      </c>
      <c r="E17" s="31">
        <v>1</v>
      </c>
      <c r="F17" s="31">
        <v>147</v>
      </c>
      <c r="G17" s="31">
        <v>37524</v>
      </c>
      <c r="H17" s="31">
        <v>8</v>
      </c>
      <c r="I17" s="31">
        <v>114</v>
      </c>
      <c r="J17" s="31">
        <v>41</v>
      </c>
      <c r="K17" s="31">
        <v>6</v>
      </c>
      <c r="L17" s="31">
        <v>1067</v>
      </c>
      <c r="M17" s="31">
        <v>2</v>
      </c>
      <c r="N17" s="31">
        <v>107</v>
      </c>
      <c r="O17" s="31">
        <v>35</v>
      </c>
      <c r="P17" s="31">
        <v>14</v>
      </c>
      <c r="Q17" s="31">
        <v>2</v>
      </c>
      <c r="R17" s="31">
        <v>424</v>
      </c>
      <c r="S17" s="31"/>
      <c r="T17" s="31"/>
      <c r="U17" s="31">
        <v>1</v>
      </c>
      <c r="V17" s="30">
        <f t="shared" si="0"/>
        <v>39581</v>
      </c>
      <c r="Y17" s="33" t="s">
        <v>981</v>
      </c>
      <c r="Z17" s="34">
        <v>127</v>
      </c>
    </row>
    <row r="18" spans="1:26" ht="32.25" customHeight="1">
      <c r="A18" s="31" t="s">
        <v>35</v>
      </c>
      <c r="B18" s="32">
        <v>51</v>
      </c>
      <c r="C18" s="31"/>
      <c r="D18" s="31">
        <v>3</v>
      </c>
      <c r="E18" s="31"/>
      <c r="F18" s="31">
        <v>3</v>
      </c>
      <c r="G18" s="31">
        <v>13199</v>
      </c>
      <c r="H18" s="31">
        <v>2</v>
      </c>
      <c r="I18" s="31">
        <v>19</v>
      </c>
      <c r="J18" s="31">
        <v>2</v>
      </c>
      <c r="K18" s="31"/>
      <c r="L18" s="31">
        <v>285</v>
      </c>
      <c r="M18" s="31">
        <v>6</v>
      </c>
      <c r="N18" s="31">
        <v>9</v>
      </c>
      <c r="O18" s="31">
        <v>3</v>
      </c>
      <c r="P18" s="31">
        <v>18</v>
      </c>
      <c r="Q18" s="31">
        <v>1</v>
      </c>
      <c r="R18" s="31">
        <v>65</v>
      </c>
      <c r="S18" s="31"/>
      <c r="T18" s="31"/>
      <c r="U18" s="31"/>
      <c r="V18" s="30">
        <f t="shared" si="0"/>
        <v>13615</v>
      </c>
      <c r="Y18" s="33" t="s">
        <v>1146</v>
      </c>
      <c r="Z18" s="34">
        <v>77</v>
      </c>
    </row>
    <row r="19" spans="1:26" ht="32.25" customHeight="1">
      <c r="A19" s="31" t="s">
        <v>936</v>
      </c>
      <c r="B19" s="32">
        <v>55</v>
      </c>
      <c r="C19" s="31"/>
      <c r="D19" s="31">
        <v>1</v>
      </c>
      <c r="E19" s="31"/>
      <c r="F19" s="31">
        <v>5</v>
      </c>
      <c r="G19" s="31">
        <v>5251</v>
      </c>
      <c r="H19" s="31"/>
      <c r="I19" s="31">
        <v>13</v>
      </c>
      <c r="J19" s="31"/>
      <c r="K19" s="31">
        <v>1</v>
      </c>
      <c r="L19" s="31"/>
      <c r="M19" s="31"/>
      <c r="N19" s="31"/>
      <c r="O19" s="31"/>
      <c r="P19" s="31"/>
      <c r="Q19" s="31"/>
      <c r="R19" s="31">
        <v>5</v>
      </c>
      <c r="S19" s="31"/>
      <c r="T19" s="31"/>
      <c r="U19" s="31"/>
      <c r="V19" s="30">
        <f t="shared" si="0"/>
        <v>5276</v>
      </c>
      <c r="Y19" s="33" t="s">
        <v>992</v>
      </c>
      <c r="Z19" s="34">
        <v>66</v>
      </c>
    </row>
    <row r="20" spans="1:26" ht="32.25" customHeight="1">
      <c r="A20" s="31" t="s">
        <v>39</v>
      </c>
      <c r="B20" s="32">
        <v>59</v>
      </c>
      <c r="C20" s="31">
        <v>1</v>
      </c>
      <c r="D20" s="31">
        <v>1</v>
      </c>
      <c r="E20" s="31">
        <v>1</v>
      </c>
      <c r="F20" s="31"/>
      <c r="G20" s="31">
        <v>333</v>
      </c>
      <c r="H20" s="31"/>
      <c r="I20" s="31"/>
      <c r="J20" s="31"/>
      <c r="K20" s="31">
        <v>5</v>
      </c>
      <c r="L20" s="31"/>
      <c r="M20" s="31"/>
      <c r="N20" s="31">
        <v>1</v>
      </c>
      <c r="O20" s="31"/>
      <c r="P20" s="31">
        <v>1</v>
      </c>
      <c r="Q20" s="31"/>
      <c r="R20" s="31"/>
      <c r="S20" s="31">
        <v>1</v>
      </c>
      <c r="T20" s="31"/>
      <c r="U20" s="31"/>
      <c r="V20" s="30">
        <f t="shared" si="0"/>
        <v>344</v>
      </c>
      <c r="Y20" s="33" t="s">
        <v>1147</v>
      </c>
      <c r="Z20" s="34">
        <v>4</v>
      </c>
    </row>
    <row r="21" spans="1:26" ht="32.25" customHeight="1">
      <c r="A21" s="31" t="s">
        <v>41</v>
      </c>
      <c r="B21" s="32">
        <v>79</v>
      </c>
      <c r="C21" s="31">
        <v>19</v>
      </c>
      <c r="D21" s="31">
        <v>44</v>
      </c>
      <c r="E21" s="31">
        <v>2</v>
      </c>
      <c r="F21" s="31">
        <v>4</v>
      </c>
      <c r="G21" s="31">
        <v>3913</v>
      </c>
      <c r="H21" s="31">
        <v>3</v>
      </c>
      <c r="I21" s="31">
        <v>12</v>
      </c>
      <c r="J21" s="31">
        <v>16</v>
      </c>
      <c r="K21" s="31">
        <v>31</v>
      </c>
      <c r="L21" s="31">
        <v>19</v>
      </c>
      <c r="M21" s="31"/>
      <c r="N21" s="31">
        <v>40</v>
      </c>
      <c r="O21" s="31">
        <v>12</v>
      </c>
      <c r="P21" s="31">
        <v>14</v>
      </c>
      <c r="Q21" s="31"/>
      <c r="R21" s="31">
        <v>149</v>
      </c>
      <c r="S21" s="31">
        <v>1</v>
      </c>
      <c r="T21" s="31"/>
      <c r="U21" s="31"/>
      <c r="V21" s="30">
        <f t="shared" si="0"/>
        <v>4279</v>
      </c>
    </row>
    <row r="22" spans="1:26" ht="32.25" customHeight="1">
      <c r="A22" s="31" t="s">
        <v>43</v>
      </c>
      <c r="B22" s="32">
        <v>86</v>
      </c>
      <c r="C22" s="31"/>
      <c r="D22" s="31"/>
      <c r="E22" s="31"/>
      <c r="F22" s="31"/>
      <c r="G22" s="31">
        <v>277</v>
      </c>
      <c r="H22" s="31"/>
      <c r="I22" s="31"/>
      <c r="J22" s="31"/>
      <c r="K22" s="31">
        <v>1</v>
      </c>
      <c r="L22" s="31"/>
      <c r="M22" s="31"/>
      <c r="N22" s="31">
        <v>1</v>
      </c>
      <c r="O22" s="31"/>
      <c r="P22" s="31"/>
      <c r="Q22" s="31"/>
      <c r="R22" s="31">
        <v>6</v>
      </c>
      <c r="S22" s="31"/>
      <c r="T22" s="31"/>
      <c r="U22" s="31"/>
      <c r="V22" s="30">
        <f t="shared" si="0"/>
        <v>285</v>
      </c>
    </row>
    <row r="23" spans="1:26" ht="32.25" customHeight="1">
      <c r="A23" s="31" t="s">
        <v>45</v>
      </c>
      <c r="B23" s="32">
        <v>88</v>
      </c>
      <c r="C23" s="31">
        <v>99</v>
      </c>
      <c r="D23" s="31">
        <v>397</v>
      </c>
      <c r="E23" s="31">
        <v>3</v>
      </c>
      <c r="F23" s="31">
        <v>73</v>
      </c>
      <c r="G23" s="31">
        <v>27917</v>
      </c>
      <c r="H23" s="31">
        <v>53</v>
      </c>
      <c r="I23" s="31">
        <v>79</v>
      </c>
      <c r="J23" s="31">
        <v>17</v>
      </c>
      <c r="K23" s="31">
        <v>49</v>
      </c>
      <c r="L23" s="31">
        <v>80</v>
      </c>
      <c r="M23" s="31">
        <v>1</v>
      </c>
      <c r="N23" s="31">
        <v>342</v>
      </c>
      <c r="O23" s="31">
        <v>86</v>
      </c>
      <c r="P23" s="31">
        <v>65</v>
      </c>
      <c r="Q23" s="31">
        <v>9</v>
      </c>
      <c r="R23" s="31">
        <v>2084</v>
      </c>
      <c r="S23" s="31">
        <v>9</v>
      </c>
      <c r="T23" s="31"/>
      <c r="U23" s="31"/>
      <c r="V23" s="30">
        <f t="shared" si="0"/>
        <v>31363</v>
      </c>
    </row>
    <row r="24" spans="1:26" ht="32.25" customHeight="1">
      <c r="A24" s="31" t="s">
        <v>47</v>
      </c>
      <c r="B24" s="32">
        <v>91</v>
      </c>
      <c r="C24" s="31"/>
      <c r="D24" s="31">
        <v>2</v>
      </c>
      <c r="E24" s="31"/>
      <c r="F24" s="31"/>
      <c r="G24" s="31">
        <v>1203</v>
      </c>
      <c r="H24" s="31"/>
      <c r="I24" s="31">
        <v>2</v>
      </c>
      <c r="J24" s="31"/>
      <c r="K24" s="31">
        <v>2</v>
      </c>
      <c r="L24" s="31"/>
      <c r="M24" s="31"/>
      <c r="N24" s="31">
        <v>6</v>
      </c>
      <c r="O24" s="31">
        <v>1</v>
      </c>
      <c r="P24" s="31"/>
      <c r="Q24" s="31"/>
      <c r="R24" s="31">
        <v>20</v>
      </c>
      <c r="S24" s="31"/>
      <c r="T24" s="31"/>
      <c r="U24" s="31"/>
      <c r="V24" s="30">
        <f t="shared" si="0"/>
        <v>1236</v>
      </c>
    </row>
    <row r="25" spans="1:26" ht="32.25" customHeight="1">
      <c r="A25" s="31" t="s">
        <v>49</v>
      </c>
      <c r="B25" s="32">
        <v>93</v>
      </c>
      <c r="C25" s="31">
        <v>1</v>
      </c>
      <c r="D25" s="31"/>
      <c r="E25" s="31"/>
      <c r="F25" s="31"/>
      <c r="G25" s="31">
        <v>9162</v>
      </c>
      <c r="H25" s="31"/>
      <c r="I25" s="31"/>
      <c r="J25" s="31">
        <v>1</v>
      </c>
      <c r="K25" s="31">
        <v>6</v>
      </c>
      <c r="L25" s="31"/>
      <c r="M25" s="31"/>
      <c r="N25" s="31">
        <v>4</v>
      </c>
      <c r="O25" s="31"/>
      <c r="P25" s="31">
        <v>1</v>
      </c>
      <c r="Q25" s="31"/>
      <c r="R25" s="31">
        <v>12</v>
      </c>
      <c r="S25" s="31"/>
      <c r="T25" s="31"/>
      <c r="U25" s="31"/>
      <c r="V25" s="30">
        <f t="shared" si="0"/>
        <v>9187</v>
      </c>
    </row>
    <row r="26" spans="1:26" ht="32.25" customHeight="1">
      <c r="A26" s="31" t="s">
        <v>945</v>
      </c>
      <c r="B26" s="32">
        <v>101</v>
      </c>
      <c r="C26" s="31">
        <v>46</v>
      </c>
      <c r="D26" s="31">
        <v>4</v>
      </c>
      <c r="E26" s="31"/>
      <c r="F26" s="31">
        <v>9</v>
      </c>
      <c r="G26" s="31">
        <v>3201</v>
      </c>
      <c r="H26" s="31">
        <v>4</v>
      </c>
      <c r="I26" s="31">
        <v>7</v>
      </c>
      <c r="J26" s="31">
        <v>1</v>
      </c>
      <c r="K26" s="31">
        <v>40</v>
      </c>
      <c r="L26" s="31">
        <v>207</v>
      </c>
      <c r="M26" s="31"/>
      <c r="N26" s="31">
        <v>41</v>
      </c>
      <c r="O26" s="31">
        <v>2</v>
      </c>
      <c r="P26" s="31">
        <v>5</v>
      </c>
      <c r="Q26" s="31"/>
      <c r="R26" s="31">
        <v>82</v>
      </c>
      <c r="S26" s="31"/>
      <c r="T26" s="31"/>
      <c r="U26" s="31"/>
      <c r="V26" s="30">
        <f t="shared" si="0"/>
        <v>3649</v>
      </c>
    </row>
    <row r="27" spans="1:26" ht="32.25" customHeight="1">
      <c r="A27" s="31" t="s">
        <v>931</v>
      </c>
      <c r="B27" s="32">
        <v>107</v>
      </c>
      <c r="C27" s="31"/>
      <c r="D27" s="31">
        <v>3</v>
      </c>
      <c r="E27" s="31"/>
      <c r="F27" s="31">
        <v>3</v>
      </c>
      <c r="G27" s="31">
        <v>2726</v>
      </c>
      <c r="H27" s="31">
        <v>2</v>
      </c>
      <c r="I27" s="31">
        <v>5</v>
      </c>
      <c r="J27" s="31"/>
      <c r="K27" s="31">
        <v>14</v>
      </c>
      <c r="L27" s="31">
        <v>1</v>
      </c>
      <c r="M27" s="31"/>
      <c r="N27" s="31">
        <v>3</v>
      </c>
      <c r="O27" s="31"/>
      <c r="P27" s="31"/>
      <c r="Q27" s="31"/>
      <c r="R27" s="31">
        <v>11</v>
      </c>
      <c r="S27" s="31"/>
      <c r="T27" s="31"/>
      <c r="U27" s="31"/>
      <c r="V27" s="30">
        <f t="shared" si="0"/>
        <v>2768</v>
      </c>
    </row>
    <row r="28" spans="1:26" ht="32.25" customHeight="1">
      <c r="A28" s="31" t="s">
        <v>55</v>
      </c>
      <c r="B28" s="32">
        <v>113</v>
      </c>
      <c r="C28" s="31">
        <v>3</v>
      </c>
      <c r="D28" s="31">
        <v>3</v>
      </c>
      <c r="E28" s="31"/>
      <c r="F28" s="31">
        <v>1</v>
      </c>
      <c r="G28" s="31">
        <v>2653</v>
      </c>
      <c r="H28" s="31"/>
      <c r="I28" s="31">
        <v>2</v>
      </c>
      <c r="J28" s="31"/>
      <c r="K28" s="31"/>
      <c r="L28" s="31">
        <v>4</v>
      </c>
      <c r="M28" s="31"/>
      <c r="N28" s="31">
        <v>8</v>
      </c>
      <c r="O28" s="31"/>
      <c r="P28" s="31">
        <v>1</v>
      </c>
      <c r="Q28" s="31"/>
      <c r="R28" s="31">
        <v>14</v>
      </c>
      <c r="S28" s="31"/>
      <c r="T28" s="31"/>
      <c r="U28" s="31"/>
      <c r="V28" s="30">
        <f t="shared" si="0"/>
        <v>2689</v>
      </c>
    </row>
    <row r="29" spans="1:26" ht="32.25" customHeight="1">
      <c r="A29" s="31" t="s">
        <v>57</v>
      </c>
      <c r="B29" s="32">
        <v>120</v>
      </c>
      <c r="C29" s="31">
        <v>5</v>
      </c>
      <c r="D29" s="31">
        <v>17</v>
      </c>
      <c r="E29" s="31"/>
      <c r="F29" s="31">
        <v>13</v>
      </c>
      <c r="G29" s="31">
        <v>9764</v>
      </c>
      <c r="H29" s="31">
        <v>2</v>
      </c>
      <c r="I29" s="31">
        <v>1</v>
      </c>
      <c r="J29" s="31"/>
      <c r="K29" s="31"/>
      <c r="L29" s="31">
        <v>2046</v>
      </c>
      <c r="M29" s="31"/>
      <c r="N29" s="31">
        <v>5</v>
      </c>
      <c r="O29" s="31">
        <v>1</v>
      </c>
      <c r="P29" s="31">
        <v>2</v>
      </c>
      <c r="Q29" s="31"/>
      <c r="R29" s="31">
        <v>62</v>
      </c>
      <c r="S29" s="31"/>
      <c r="T29" s="31"/>
      <c r="U29" s="31"/>
      <c r="V29" s="30">
        <f t="shared" si="0"/>
        <v>11918</v>
      </c>
    </row>
    <row r="30" spans="1:26" ht="32.25" customHeight="1">
      <c r="A30" s="31" t="s">
        <v>59</v>
      </c>
      <c r="B30" s="32">
        <v>125</v>
      </c>
      <c r="C30" s="31"/>
      <c r="D30" s="31">
        <v>5</v>
      </c>
      <c r="E30" s="31"/>
      <c r="F30" s="31">
        <v>1</v>
      </c>
      <c r="G30" s="31">
        <v>1329</v>
      </c>
      <c r="H30" s="31"/>
      <c r="I30" s="31">
        <v>2</v>
      </c>
      <c r="J30" s="31"/>
      <c r="K30" s="31">
        <v>13</v>
      </c>
      <c r="L30" s="31"/>
      <c r="M30" s="31"/>
      <c r="N30" s="31">
        <v>9</v>
      </c>
      <c r="O30" s="31"/>
      <c r="P30" s="31">
        <v>5</v>
      </c>
      <c r="Q30" s="31"/>
      <c r="R30" s="31">
        <v>18</v>
      </c>
      <c r="S30" s="31"/>
      <c r="T30" s="31"/>
      <c r="U30" s="31"/>
      <c r="V30" s="30">
        <f t="shared" si="0"/>
        <v>1382</v>
      </c>
    </row>
    <row r="31" spans="1:26" ht="32.25" customHeight="1">
      <c r="A31" s="31" t="s">
        <v>947</v>
      </c>
      <c r="B31" s="32">
        <v>129</v>
      </c>
      <c r="C31" s="31">
        <v>25</v>
      </c>
      <c r="D31" s="31">
        <v>71</v>
      </c>
      <c r="E31" s="31">
        <v>5</v>
      </c>
      <c r="F31" s="31">
        <v>3</v>
      </c>
      <c r="G31" s="31">
        <v>2708</v>
      </c>
      <c r="H31" s="31">
        <v>3</v>
      </c>
      <c r="I31" s="31">
        <v>3</v>
      </c>
      <c r="J31" s="31">
        <v>29</v>
      </c>
      <c r="K31" s="31">
        <v>38</v>
      </c>
      <c r="L31" s="31">
        <v>11</v>
      </c>
      <c r="M31" s="31"/>
      <c r="N31" s="31">
        <v>80</v>
      </c>
      <c r="O31" s="31">
        <v>12</v>
      </c>
      <c r="P31" s="31">
        <v>12</v>
      </c>
      <c r="Q31" s="31">
        <v>1</v>
      </c>
      <c r="R31" s="31">
        <v>158</v>
      </c>
      <c r="S31" s="31">
        <v>12</v>
      </c>
      <c r="T31" s="31"/>
      <c r="U31" s="31"/>
      <c r="V31" s="30">
        <f t="shared" si="0"/>
        <v>3171</v>
      </c>
    </row>
    <row r="32" spans="1:26" ht="32.25" customHeight="1">
      <c r="A32" s="31" t="s">
        <v>63</v>
      </c>
      <c r="B32" s="32">
        <v>134</v>
      </c>
      <c r="C32" s="31"/>
      <c r="D32" s="31">
        <v>1</v>
      </c>
      <c r="E32" s="31"/>
      <c r="F32" s="31">
        <v>3</v>
      </c>
      <c r="G32" s="31">
        <v>1703</v>
      </c>
      <c r="H32" s="31"/>
      <c r="I32" s="31">
        <v>1</v>
      </c>
      <c r="J32" s="31">
        <v>1</v>
      </c>
      <c r="K32" s="31">
        <v>19</v>
      </c>
      <c r="L32" s="31"/>
      <c r="M32" s="31"/>
      <c r="N32" s="31">
        <v>1</v>
      </c>
      <c r="O32" s="31"/>
      <c r="P32" s="31"/>
      <c r="Q32" s="31"/>
      <c r="R32" s="31">
        <v>1</v>
      </c>
      <c r="S32" s="31"/>
      <c r="T32" s="31"/>
      <c r="U32" s="31"/>
      <c r="V32" s="30">
        <f t="shared" si="0"/>
        <v>1730</v>
      </c>
    </row>
    <row r="33" spans="1:22" ht="32.25" customHeight="1">
      <c r="A33" s="31" t="s">
        <v>65</v>
      </c>
      <c r="B33" s="32">
        <v>138</v>
      </c>
      <c r="C33" s="31">
        <v>1</v>
      </c>
      <c r="D33" s="31">
        <v>4</v>
      </c>
      <c r="E33" s="31"/>
      <c r="F33" s="31">
        <v>2</v>
      </c>
      <c r="G33" s="31">
        <v>3260</v>
      </c>
      <c r="H33" s="31">
        <v>2</v>
      </c>
      <c r="I33" s="31"/>
      <c r="J33" s="31"/>
      <c r="K33" s="31">
        <v>11</v>
      </c>
      <c r="L33" s="31">
        <v>6</v>
      </c>
      <c r="M33" s="31"/>
      <c r="N33" s="31">
        <v>4</v>
      </c>
      <c r="O33" s="31"/>
      <c r="P33" s="31">
        <v>3</v>
      </c>
      <c r="Q33" s="31">
        <v>2</v>
      </c>
      <c r="R33" s="31">
        <v>4</v>
      </c>
      <c r="S33" s="31"/>
      <c r="T33" s="31"/>
      <c r="U33" s="31"/>
      <c r="V33" s="30">
        <f t="shared" si="0"/>
        <v>3299</v>
      </c>
    </row>
    <row r="34" spans="1:22" ht="32.25" customHeight="1">
      <c r="A34" s="31" t="s">
        <v>67</v>
      </c>
      <c r="B34" s="32">
        <v>142</v>
      </c>
      <c r="C34" s="31"/>
      <c r="D34" s="31"/>
      <c r="E34" s="31"/>
      <c r="F34" s="31"/>
      <c r="G34" s="31">
        <v>510</v>
      </c>
      <c r="H34" s="31"/>
      <c r="I34" s="31"/>
      <c r="J34" s="31">
        <v>1</v>
      </c>
      <c r="K34" s="31">
        <v>8</v>
      </c>
      <c r="L34" s="31">
        <v>1</v>
      </c>
      <c r="M34" s="31"/>
      <c r="N34" s="31">
        <v>1</v>
      </c>
      <c r="O34" s="31"/>
      <c r="P34" s="31">
        <v>1</v>
      </c>
      <c r="Q34" s="31"/>
      <c r="R34" s="31">
        <v>2</v>
      </c>
      <c r="S34" s="31"/>
      <c r="T34" s="31"/>
      <c r="U34" s="31"/>
      <c r="V34" s="30">
        <f t="shared" si="0"/>
        <v>524</v>
      </c>
    </row>
    <row r="35" spans="1:22" ht="32.25" customHeight="1">
      <c r="A35" s="31" t="s">
        <v>69</v>
      </c>
      <c r="B35" s="32">
        <v>145</v>
      </c>
      <c r="C35" s="31"/>
      <c r="D35" s="31"/>
      <c r="E35" s="31"/>
      <c r="F35" s="31">
        <v>1</v>
      </c>
      <c r="G35" s="31">
        <v>379</v>
      </c>
      <c r="H35" s="31"/>
      <c r="I35" s="31"/>
      <c r="J35" s="31"/>
      <c r="K35" s="31">
        <v>35</v>
      </c>
      <c r="L35" s="31">
        <v>4</v>
      </c>
      <c r="M35" s="31"/>
      <c r="N35" s="31">
        <v>4</v>
      </c>
      <c r="O35" s="31"/>
      <c r="P35" s="31">
        <v>3</v>
      </c>
      <c r="Q35" s="31"/>
      <c r="R35" s="31">
        <v>6</v>
      </c>
      <c r="S35" s="31"/>
      <c r="T35" s="31"/>
      <c r="U35" s="31"/>
      <c r="V35" s="30">
        <f t="shared" si="0"/>
        <v>432</v>
      </c>
    </row>
    <row r="36" spans="1:22" ht="32.25" customHeight="1">
      <c r="A36" s="31" t="s">
        <v>71</v>
      </c>
      <c r="B36" s="32">
        <v>147</v>
      </c>
      <c r="C36" s="31">
        <v>10</v>
      </c>
      <c r="D36" s="31">
        <v>14</v>
      </c>
      <c r="E36" s="31">
        <v>2</v>
      </c>
      <c r="F36" s="31">
        <v>59</v>
      </c>
      <c r="G36" s="31">
        <v>18516</v>
      </c>
      <c r="H36" s="31">
        <v>4</v>
      </c>
      <c r="I36" s="31">
        <v>57</v>
      </c>
      <c r="J36" s="31">
        <v>1</v>
      </c>
      <c r="K36" s="31">
        <v>1</v>
      </c>
      <c r="L36" s="31">
        <v>56</v>
      </c>
      <c r="M36" s="31">
        <v>8</v>
      </c>
      <c r="N36" s="31">
        <v>12</v>
      </c>
      <c r="O36" s="31">
        <v>18</v>
      </c>
      <c r="P36" s="31">
        <v>4</v>
      </c>
      <c r="Q36" s="31">
        <v>1</v>
      </c>
      <c r="R36" s="31">
        <v>78</v>
      </c>
      <c r="S36" s="31"/>
      <c r="T36" s="31"/>
      <c r="U36" s="31"/>
      <c r="V36" s="30">
        <f t="shared" si="0"/>
        <v>18841</v>
      </c>
    </row>
    <row r="37" spans="1:22" ht="32.25" customHeight="1">
      <c r="A37" s="31" t="s">
        <v>73</v>
      </c>
      <c r="B37" s="32">
        <v>148</v>
      </c>
      <c r="C37" s="31">
        <v>4</v>
      </c>
      <c r="D37" s="31">
        <v>18</v>
      </c>
      <c r="E37" s="31"/>
      <c r="F37" s="31">
        <v>2</v>
      </c>
      <c r="G37" s="31">
        <v>4753</v>
      </c>
      <c r="H37" s="31">
        <v>20</v>
      </c>
      <c r="I37" s="31">
        <v>13</v>
      </c>
      <c r="J37" s="31">
        <v>3</v>
      </c>
      <c r="K37" s="31">
        <v>23</v>
      </c>
      <c r="L37" s="31">
        <v>20</v>
      </c>
      <c r="M37" s="31"/>
      <c r="N37" s="31">
        <v>29</v>
      </c>
      <c r="O37" s="31">
        <v>16</v>
      </c>
      <c r="P37" s="31">
        <v>4</v>
      </c>
      <c r="Q37" s="31">
        <v>1</v>
      </c>
      <c r="R37" s="31">
        <v>194</v>
      </c>
      <c r="S37" s="31">
        <v>3</v>
      </c>
      <c r="T37" s="31"/>
      <c r="U37" s="31"/>
      <c r="V37" s="30">
        <f t="shared" si="0"/>
        <v>5103</v>
      </c>
    </row>
    <row r="38" spans="1:22" ht="32.25" customHeight="1">
      <c r="A38" s="31" t="s">
        <v>932</v>
      </c>
      <c r="B38" s="32">
        <v>150</v>
      </c>
      <c r="C38" s="31"/>
      <c r="D38" s="31">
        <v>1</v>
      </c>
      <c r="E38" s="31"/>
      <c r="F38" s="31">
        <v>1</v>
      </c>
      <c r="G38" s="31">
        <v>283</v>
      </c>
      <c r="H38" s="31"/>
      <c r="I38" s="31"/>
      <c r="J38" s="31">
        <v>1</v>
      </c>
      <c r="K38" s="31">
        <v>10</v>
      </c>
      <c r="L38" s="31"/>
      <c r="M38" s="31"/>
      <c r="N38" s="31"/>
      <c r="O38" s="31"/>
      <c r="P38" s="31"/>
      <c r="Q38" s="31"/>
      <c r="R38" s="31">
        <v>6</v>
      </c>
      <c r="S38" s="31"/>
      <c r="T38" s="31"/>
      <c r="U38" s="31"/>
      <c r="V38" s="30">
        <f t="shared" si="0"/>
        <v>302</v>
      </c>
    </row>
    <row r="39" spans="1:22" ht="32.25" customHeight="1">
      <c r="A39" s="31" t="s">
        <v>77</v>
      </c>
      <c r="B39" s="32">
        <v>154</v>
      </c>
      <c r="C39" s="31">
        <v>12</v>
      </c>
      <c r="D39" s="31">
        <v>255</v>
      </c>
      <c r="E39" s="31">
        <v>1</v>
      </c>
      <c r="F39" s="31">
        <v>15</v>
      </c>
      <c r="G39" s="31">
        <v>24550</v>
      </c>
      <c r="H39" s="31">
        <v>9</v>
      </c>
      <c r="I39" s="31">
        <v>51</v>
      </c>
      <c r="J39" s="31">
        <v>35</v>
      </c>
      <c r="K39" s="31">
        <v>8</v>
      </c>
      <c r="L39" s="31">
        <v>2504</v>
      </c>
      <c r="M39" s="31"/>
      <c r="N39" s="31">
        <v>34</v>
      </c>
      <c r="O39" s="31">
        <v>12</v>
      </c>
      <c r="P39" s="31">
        <v>16</v>
      </c>
      <c r="Q39" s="31"/>
      <c r="R39" s="31">
        <v>386</v>
      </c>
      <c r="S39" s="31">
        <v>1</v>
      </c>
      <c r="T39" s="31">
        <v>6</v>
      </c>
      <c r="U39" s="31"/>
      <c r="V39" s="30">
        <f t="shared" si="0"/>
        <v>27895</v>
      </c>
    </row>
    <row r="40" spans="1:22" ht="32.25" customHeight="1">
      <c r="A40" s="31" t="s">
        <v>79</v>
      </c>
      <c r="B40" s="32">
        <v>172</v>
      </c>
      <c r="C40" s="31">
        <v>5</v>
      </c>
      <c r="D40" s="31">
        <v>13</v>
      </c>
      <c r="E40" s="31">
        <v>2</v>
      </c>
      <c r="F40" s="31">
        <v>51</v>
      </c>
      <c r="G40" s="31">
        <v>23301</v>
      </c>
      <c r="H40" s="31">
        <v>26</v>
      </c>
      <c r="I40" s="31">
        <v>73</v>
      </c>
      <c r="J40" s="31">
        <v>4</v>
      </c>
      <c r="K40" s="31">
        <v>1</v>
      </c>
      <c r="L40" s="31">
        <v>2951</v>
      </c>
      <c r="M40" s="31">
        <v>2</v>
      </c>
      <c r="N40" s="31">
        <v>24</v>
      </c>
      <c r="O40" s="31">
        <v>7</v>
      </c>
      <c r="P40" s="31">
        <v>15</v>
      </c>
      <c r="Q40" s="31"/>
      <c r="R40" s="31">
        <v>103</v>
      </c>
      <c r="S40" s="31">
        <v>1</v>
      </c>
      <c r="T40" s="31"/>
      <c r="U40" s="31"/>
      <c r="V40" s="30">
        <f t="shared" si="0"/>
        <v>26579</v>
      </c>
    </row>
    <row r="41" spans="1:22" ht="32.25" customHeight="1">
      <c r="A41" s="31" t="s">
        <v>81</v>
      </c>
      <c r="B41" s="32">
        <v>190</v>
      </c>
      <c r="C41" s="31">
        <v>1</v>
      </c>
      <c r="D41" s="31">
        <v>1</v>
      </c>
      <c r="E41" s="31"/>
      <c r="F41" s="31">
        <v>1</v>
      </c>
      <c r="G41" s="31">
        <v>1301</v>
      </c>
      <c r="H41" s="31"/>
      <c r="I41" s="31">
        <v>1</v>
      </c>
      <c r="J41" s="31"/>
      <c r="K41" s="31">
        <v>9</v>
      </c>
      <c r="L41" s="31">
        <v>2</v>
      </c>
      <c r="M41" s="31"/>
      <c r="N41" s="31">
        <v>9</v>
      </c>
      <c r="O41" s="31"/>
      <c r="P41" s="31"/>
      <c r="Q41" s="31"/>
      <c r="R41" s="31">
        <v>14</v>
      </c>
      <c r="S41" s="31">
        <v>3</v>
      </c>
      <c r="T41" s="31"/>
      <c r="U41" s="31"/>
      <c r="V41" s="30">
        <f t="shared" si="0"/>
        <v>1342</v>
      </c>
    </row>
    <row r="42" spans="1:22" ht="32.25" customHeight="1">
      <c r="A42" s="31" t="s">
        <v>84</v>
      </c>
      <c r="B42" s="32">
        <v>197</v>
      </c>
      <c r="C42" s="31">
        <v>1</v>
      </c>
      <c r="D42" s="31">
        <v>5</v>
      </c>
      <c r="E42" s="31">
        <v>2</v>
      </c>
      <c r="F42" s="31">
        <v>1</v>
      </c>
      <c r="G42" s="31">
        <v>8621</v>
      </c>
      <c r="H42" s="31">
        <v>1</v>
      </c>
      <c r="I42" s="31">
        <v>35</v>
      </c>
      <c r="J42" s="31"/>
      <c r="K42" s="31">
        <v>13</v>
      </c>
      <c r="L42" s="31"/>
      <c r="M42" s="31"/>
      <c r="N42" s="31">
        <v>2</v>
      </c>
      <c r="O42" s="31">
        <v>5</v>
      </c>
      <c r="P42" s="31">
        <v>3</v>
      </c>
      <c r="Q42" s="31"/>
      <c r="R42" s="31">
        <v>22</v>
      </c>
      <c r="S42" s="31">
        <v>1</v>
      </c>
      <c r="T42" s="31"/>
      <c r="U42" s="31"/>
      <c r="V42" s="30">
        <f t="shared" si="0"/>
        <v>8712</v>
      </c>
    </row>
    <row r="43" spans="1:22" ht="32.25" customHeight="1">
      <c r="A43" s="31" t="s">
        <v>86</v>
      </c>
      <c r="B43" s="32">
        <v>206</v>
      </c>
      <c r="C43" s="31"/>
      <c r="D43" s="31"/>
      <c r="E43" s="31"/>
      <c r="F43" s="31"/>
      <c r="G43" s="31">
        <v>900</v>
      </c>
      <c r="H43" s="31"/>
      <c r="I43" s="31">
        <v>3</v>
      </c>
      <c r="J43" s="31"/>
      <c r="K43" s="31">
        <v>1</v>
      </c>
      <c r="L43" s="31">
        <v>3</v>
      </c>
      <c r="M43" s="31"/>
      <c r="N43" s="31">
        <v>6</v>
      </c>
      <c r="O43" s="31"/>
      <c r="P43" s="31"/>
      <c r="Q43" s="31"/>
      <c r="R43" s="31">
        <v>1</v>
      </c>
      <c r="S43" s="31">
        <v>1</v>
      </c>
      <c r="T43" s="31"/>
      <c r="U43" s="31"/>
      <c r="V43" s="30">
        <f t="shared" si="0"/>
        <v>915</v>
      </c>
    </row>
    <row r="44" spans="1:22" ht="32.25" customHeight="1">
      <c r="A44" s="31" t="s">
        <v>88</v>
      </c>
      <c r="B44" s="32">
        <v>209</v>
      </c>
      <c r="C44" s="31">
        <v>24</v>
      </c>
      <c r="D44" s="31">
        <v>12</v>
      </c>
      <c r="E44" s="31"/>
      <c r="F44" s="31">
        <v>2</v>
      </c>
      <c r="G44" s="31">
        <v>2321</v>
      </c>
      <c r="H44" s="31"/>
      <c r="I44" s="31"/>
      <c r="J44" s="31"/>
      <c r="K44" s="31">
        <v>22</v>
      </c>
      <c r="L44" s="31">
        <v>3</v>
      </c>
      <c r="M44" s="31"/>
      <c r="N44" s="31">
        <v>13</v>
      </c>
      <c r="O44" s="31">
        <v>1</v>
      </c>
      <c r="P44" s="31">
        <v>2</v>
      </c>
      <c r="Q44" s="31"/>
      <c r="R44" s="31">
        <v>11</v>
      </c>
      <c r="S44" s="31">
        <v>1</v>
      </c>
      <c r="T44" s="31"/>
      <c r="U44" s="31"/>
      <c r="V44" s="30">
        <f t="shared" si="0"/>
        <v>2412</v>
      </c>
    </row>
    <row r="45" spans="1:22" ht="32.25" customHeight="1">
      <c r="A45" s="31" t="s">
        <v>90</v>
      </c>
      <c r="B45" s="32">
        <v>212</v>
      </c>
      <c r="C45" s="31">
        <v>125</v>
      </c>
      <c r="D45" s="31">
        <v>123</v>
      </c>
      <c r="E45" s="31">
        <v>6</v>
      </c>
      <c r="F45" s="31">
        <v>5</v>
      </c>
      <c r="G45" s="31">
        <v>3105</v>
      </c>
      <c r="H45" s="31">
        <v>23</v>
      </c>
      <c r="I45" s="31">
        <v>10</v>
      </c>
      <c r="J45" s="31">
        <v>3</v>
      </c>
      <c r="K45" s="31">
        <v>31</v>
      </c>
      <c r="L45" s="31">
        <v>6</v>
      </c>
      <c r="M45" s="31">
        <v>1</v>
      </c>
      <c r="N45" s="31">
        <v>28</v>
      </c>
      <c r="O45" s="31">
        <v>14</v>
      </c>
      <c r="P45" s="31">
        <v>25</v>
      </c>
      <c r="Q45" s="31">
        <v>10</v>
      </c>
      <c r="R45" s="31">
        <v>156</v>
      </c>
      <c r="S45" s="31">
        <v>5</v>
      </c>
      <c r="T45" s="31"/>
      <c r="U45" s="31"/>
      <c r="V45" s="30">
        <f t="shared" si="0"/>
        <v>3676</v>
      </c>
    </row>
    <row r="46" spans="1:22" ht="32.25" customHeight="1">
      <c r="A46" s="31" t="s">
        <v>92</v>
      </c>
      <c r="B46" s="32">
        <v>234</v>
      </c>
      <c r="C46" s="31">
        <v>2</v>
      </c>
      <c r="D46" s="31">
        <v>16</v>
      </c>
      <c r="E46" s="31"/>
      <c r="F46" s="31">
        <v>58</v>
      </c>
      <c r="G46" s="31">
        <v>11778</v>
      </c>
      <c r="H46" s="31">
        <v>4</v>
      </c>
      <c r="I46" s="31">
        <v>4</v>
      </c>
      <c r="J46" s="31"/>
      <c r="K46" s="31">
        <v>1</v>
      </c>
      <c r="L46" s="31">
        <v>5151</v>
      </c>
      <c r="M46" s="31"/>
      <c r="N46" s="31">
        <v>11</v>
      </c>
      <c r="O46" s="31">
        <v>3</v>
      </c>
      <c r="P46" s="31"/>
      <c r="Q46" s="31"/>
      <c r="R46" s="31">
        <v>64</v>
      </c>
      <c r="S46" s="31"/>
      <c r="T46" s="31"/>
      <c r="U46" s="31"/>
      <c r="V46" s="30">
        <f t="shared" si="0"/>
        <v>17092</v>
      </c>
    </row>
    <row r="47" spans="1:22" ht="32.25" customHeight="1">
      <c r="A47" s="31" t="s">
        <v>95</v>
      </c>
      <c r="B47" s="32">
        <v>237</v>
      </c>
      <c r="C47" s="31"/>
      <c r="D47" s="31">
        <v>1</v>
      </c>
      <c r="E47" s="31"/>
      <c r="F47" s="31">
        <v>2</v>
      </c>
      <c r="G47" s="31">
        <v>1270</v>
      </c>
      <c r="H47" s="31"/>
      <c r="I47" s="31"/>
      <c r="J47" s="31"/>
      <c r="K47" s="31">
        <v>12</v>
      </c>
      <c r="L47" s="31">
        <v>3</v>
      </c>
      <c r="M47" s="31"/>
      <c r="N47" s="31">
        <v>10</v>
      </c>
      <c r="O47" s="31">
        <v>1</v>
      </c>
      <c r="P47" s="31">
        <v>7</v>
      </c>
      <c r="Q47" s="31"/>
      <c r="R47" s="31">
        <v>55</v>
      </c>
      <c r="S47" s="31"/>
      <c r="T47" s="31"/>
      <c r="U47" s="31"/>
      <c r="V47" s="30">
        <f t="shared" si="0"/>
        <v>1361</v>
      </c>
    </row>
    <row r="48" spans="1:22" ht="32.25" customHeight="1">
      <c r="A48" s="31" t="s">
        <v>97</v>
      </c>
      <c r="B48" s="32">
        <v>240</v>
      </c>
      <c r="C48" s="31"/>
      <c r="D48" s="31">
        <v>3</v>
      </c>
      <c r="E48" s="31"/>
      <c r="F48" s="31">
        <v>2</v>
      </c>
      <c r="G48" s="31">
        <v>447</v>
      </c>
      <c r="H48" s="31"/>
      <c r="I48" s="31"/>
      <c r="J48" s="31">
        <v>1</v>
      </c>
      <c r="K48" s="31">
        <v>11</v>
      </c>
      <c r="L48" s="31"/>
      <c r="M48" s="31"/>
      <c r="N48" s="31">
        <v>2</v>
      </c>
      <c r="O48" s="31"/>
      <c r="P48" s="31">
        <v>3</v>
      </c>
      <c r="Q48" s="31"/>
      <c r="R48" s="31">
        <v>9</v>
      </c>
      <c r="S48" s="31"/>
      <c r="T48" s="31"/>
      <c r="U48" s="31"/>
      <c r="V48" s="30">
        <f t="shared" si="0"/>
        <v>478</v>
      </c>
    </row>
    <row r="49" spans="1:22" ht="32.25" customHeight="1">
      <c r="A49" s="31" t="s">
        <v>99</v>
      </c>
      <c r="B49" s="32">
        <v>250</v>
      </c>
      <c r="C49" s="31">
        <v>18</v>
      </c>
      <c r="D49" s="31">
        <v>26</v>
      </c>
      <c r="E49" s="31">
        <v>2</v>
      </c>
      <c r="F49" s="31">
        <v>13</v>
      </c>
      <c r="G49" s="31">
        <v>18384</v>
      </c>
      <c r="H49" s="31"/>
      <c r="I49" s="31">
        <v>11</v>
      </c>
      <c r="J49" s="31">
        <v>1</v>
      </c>
      <c r="K49" s="31">
        <v>11</v>
      </c>
      <c r="L49" s="31">
        <v>1620</v>
      </c>
      <c r="M49" s="31"/>
      <c r="N49" s="31">
        <v>10</v>
      </c>
      <c r="O49" s="31">
        <v>24</v>
      </c>
      <c r="P49" s="31">
        <v>3</v>
      </c>
      <c r="Q49" s="31"/>
      <c r="R49" s="31">
        <v>421</v>
      </c>
      <c r="S49" s="31">
        <v>1</v>
      </c>
      <c r="T49" s="31"/>
      <c r="U49" s="31"/>
      <c r="V49" s="30">
        <f t="shared" si="0"/>
        <v>20545</v>
      </c>
    </row>
    <row r="50" spans="1:22" ht="32.25" customHeight="1">
      <c r="A50" s="31" t="s">
        <v>102</v>
      </c>
      <c r="B50" s="32">
        <v>264</v>
      </c>
      <c r="C50" s="31">
        <v>5</v>
      </c>
      <c r="D50" s="31">
        <v>5</v>
      </c>
      <c r="E50" s="31"/>
      <c r="F50" s="31"/>
      <c r="G50" s="31">
        <v>360</v>
      </c>
      <c r="H50" s="31">
        <v>1</v>
      </c>
      <c r="I50" s="31"/>
      <c r="J50" s="31">
        <v>1</v>
      </c>
      <c r="K50" s="31">
        <v>13</v>
      </c>
      <c r="L50" s="31">
        <v>1</v>
      </c>
      <c r="M50" s="31"/>
      <c r="N50" s="31">
        <v>3</v>
      </c>
      <c r="O50" s="31"/>
      <c r="P50" s="31"/>
      <c r="Q50" s="31"/>
      <c r="R50" s="31">
        <v>12</v>
      </c>
      <c r="S50" s="31"/>
      <c r="T50" s="31"/>
      <c r="U50" s="31"/>
      <c r="V50" s="30">
        <f t="shared" si="0"/>
        <v>401</v>
      </c>
    </row>
    <row r="51" spans="1:22" ht="32.25" customHeight="1">
      <c r="A51" s="31" t="s">
        <v>104</v>
      </c>
      <c r="B51" s="32">
        <v>266</v>
      </c>
      <c r="C51" s="31">
        <v>231</v>
      </c>
      <c r="D51" s="31">
        <v>58</v>
      </c>
      <c r="E51" s="31">
        <v>10</v>
      </c>
      <c r="F51" s="31">
        <v>4</v>
      </c>
      <c r="G51" s="31">
        <v>3464</v>
      </c>
      <c r="H51" s="31">
        <v>64</v>
      </c>
      <c r="I51" s="31">
        <v>14</v>
      </c>
      <c r="J51" s="31">
        <v>21</v>
      </c>
      <c r="K51" s="31">
        <v>181</v>
      </c>
      <c r="L51" s="31">
        <v>22</v>
      </c>
      <c r="M51" s="31">
        <v>9</v>
      </c>
      <c r="N51" s="31">
        <v>53</v>
      </c>
      <c r="O51" s="31"/>
      <c r="P51" s="31">
        <v>139</v>
      </c>
      <c r="Q51" s="31"/>
      <c r="R51" s="31">
        <v>134</v>
      </c>
      <c r="S51" s="31">
        <v>2</v>
      </c>
      <c r="T51" s="31"/>
      <c r="U51" s="31"/>
      <c r="V51" s="30">
        <f t="shared" si="0"/>
        <v>4406</v>
      </c>
    </row>
    <row r="52" spans="1:22" ht="32.25" customHeight="1">
      <c r="A52" s="31" t="s">
        <v>106</v>
      </c>
      <c r="B52" s="32">
        <v>282</v>
      </c>
      <c r="C52" s="31">
        <v>82</v>
      </c>
      <c r="D52" s="31"/>
      <c r="E52" s="31"/>
      <c r="F52" s="31">
        <v>1</v>
      </c>
      <c r="G52" s="31">
        <v>616</v>
      </c>
      <c r="H52" s="31"/>
      <c r="I52" s="31"/>
      <c r="J52" s="31">
        <v>3</v>
      </c>
      <c r="K52" s="31">
        <v>2</v>
      </c>
      <c r="L52" s="31">
        <v>4</v>
      </c>
      <c r="M52" s="31">
        <v>3</v>
      </c>
      <c r="N52" s="31">
        <v>16</v>
      </c>
      <c r="O52" s="31">
        <v>4</v>
      </c>
      <c r="P52" s="31">
        <v>4</v>
      </c>
      <c r="Q52" s="31">
        <v>1</v>
      </c>
      <c r="R52" s="31">
        <v>46</v>
      </c>
      <c r="S52" s="31">
        <v>1</v>
      </c>
      <c r="T52" s="31"/>
      <c r="U52" s="31"/>
      <c r="V52" s="30">
        <f t="shared" si="0"/>
        <v>783</v>
      </c>
    </row>
    <row r="53" spans="1:22" ht="32.25" customHeight="1">
      <c r="A53" s="31" t="s">
        <v>108</v>
      </c>
      <c r="B53" s="32">
        <v>284</v>
      </c>
      <c r="C53" s="31">
        <v>6</v>
      </c>
      <c r="D53" s="31">
        <v>14</v>
      </c>
      <c r="E53" s="31"/>
      <c r="F53" s="31">
        <v>22</v>
      </c>
      <c r="G53" s="31">
        <v>6894</v>
      </c>
      <c r="H53" s="31">
        <v>11</v>
      </c>
      <c r="I53" s="31">
        <v>2</v>
      </c>
      <c r="J53" s="31"/>
      <c r="K53" s="31">
        <v>6</v>
      </c>
      <c r="L53" s="31">
        <v>4519</v>
      </c>
      <c r="M53" s="31">
        <v>1</v>
      </c>
      <c r="N53" s="31">
        <v>12</v>
      </c>
      <c r="O53" s="31">
        <v>2</v>
      </c>
      <c r="P53" s="31">
        <v>2</v>
      </c>
      <c r="Q53" s="31"/>
      <c r="R53" s="31">
        <v>155</v>
      </c>
      <c r="S53" s="31"/>
      <c r="T53" s="31"/>
      <c r="U53" s="31"/>
      <c r="V53" s="30">
        <f t="shared" si="0"/>
        <v>11646</v>
      </c>
    </row>
    <row r="54" spans="1:22" ht="32.25" customHeight="1">
      <c r="A54" s="31" t="s">
        <v>110</v>
      </c>
      <c r="B54" s="32">
        <v>306</v>
      </c>
      <c r="C54" s="31"/>
      <c r="D54" s="31">
        <v>1</v>
      </c>
      <c r="E54" s="31"/>
      <c r="F54" s="31"/>
      <c r="G54" s="31">
        <v>631</v>
      </c>
      <c r="H54" s="31"/>
      <c r="I54" s="31"/>
      <c r="J54" s="31"/>
      <c r="K54" s="31"/>
      <c r="L54" s="31">
        <v>1</v>
      </c>
      <c r="M54" s="31"/>
      <c r="N54" s="31">
        <v>2</v>
      </c>
      <c r="O54" s="31"/>
      <c r="P54" s="31"/>
      <c r="Q54" s="31"/>
      <c r="R54" s="31">
        <v>12</v>
      </c>
      <c r="S54" s="31"/>
      <c r="T54" s="31"/>
      <c r="U54" s="31"/>
      <c r="V54" s="30">
        <f t="shared" si="0"/>
        <v>647</v>
      </c>
    </row>
    <row r="55" spans="1:22" ht="32.25" customHeight="1">
      <c r="A55" s="31" t="s">
        <v>112</v>
      </c>
      <c r="B55" s="32">
        <v>308</v>
      </c>
      <c r="C55" s="31">
        <v>12</v>
      </c>
      <c r="D55" s="31">
        <v>348</v>
      </c>
      <c r="E55" s="31"/>
      <c r="F55" s="31">
        <v>4</v>
      </c>
      <c r="G55" s="31">
        <v>2113</v>
      </c>
      <c r="H55" s="31">
        <v>23</v>
      </c>
      <c r="I55" s="31">
        <v>2</v>
      </c>
      <c r="J55" s="31">
        <v>1</v>
      </c>
      <c r="K55" s="31">
        <v>57</v>
      </c>
      <c r="L55" s="31">
        <v>7</v>
      </c>
      <c r="M55" s="31"/>
      <c r="N55" s="31">
        <v>24</v>
      </c>
      <c r="O55" s="31">
        <v>11</v>
      </c>
      <c r="P55" s="31">
        <v>7</v>
      </c>
      <c r="Q55" s="31">
        <v>1</v>
      </c>
      <c r="R55" s="31">
        <v>115</v>
      </c>
      <c r="S55" s="31">
        <v>1</v>
      </c>
      <c r="T55" s="31"/>
      <c r="U55" s="31"/>
      <c r="V55" s="30">
        <f t="shared" si="0"/>
        <v>2726</v>
      </c>
    </row>
    <row r="56" spans="1:22" ht="32.25" customHeight="1">
      <c r="A56" s="31" t="s">
        <v>114</v>
      </c>
      <c r="B56" s="32">
        <v>310</v>
      </c>
      <c r="C56" s="31">
        <v>1</v>
      </c>
      <c r="D56" s="31">
        <v>3</v>
      </c>
      <c r="E56" s="31"/>
      <c r="F56" s="31">
        <v>1</v>
      </c>
      <c r="G56" s="31">
        <v>607</v>
      </c>
      <c r="H56" s="31"/>
      <c r="I56" s="31"/>
      <c r="J56" s="31"/>
      <c r="K56" s="31"/>
      <c r="L56" s="31">
        <v>3</v>
      </c>
      <c r="M56" s="31"/>
      <c r="N56" s="31">
        <v>3</v>
      </c>
      <c r="O56" s="31"/>
      <c r="P56" s="31"/>
      <c r="Q56" s="31"/>
      <c r="R56" s="31">
        <v>9</v>
      </c>
      <c r="S56" s="31"/>
      <c r="T56" s="31"/>
      <c r="U56" s="31"/>
      <c r="V56" s="30">
        <f t="shared" si="0"/>
        <v>627</v>
      </c>
    </row>
    <row r="57" spans="1:22" ht="32.25" customHeight="1">
      <c r="A57" s="31" t="s">
        <v>937</v>
      </c>
      <c r="B57" s="32">
        <v>313</v>
      </c>
      <c r="C57" s="31">
        <v>1</v>
      </c>
      <c r="D57" s="31"/>
      <c r="E57" s="31">
        <v>2</v>
      </c>
      <c r="F57" s="31"/>
      <c r="G57" s="31">
        <v>4130</v>
      </c>
      <c r="H57" s="31"/>
      <c r="I57" s="31">
        <v>1</v>
      </c>
      <c r="J57" s="31"/>
      <c r="K57" s="31">
        <v>9</v>
      </c>
      <c r="L57" s="31"/>
      <c r="M57" s="31"/>
      <c r="N57" s="31">
        <v>2</v>
      </c>
      <c r="O57" s="31">
        <v>2</v>
      </c>
      <c r="P57" s="31"/>
      <c r="Q57" s="31"/>
      <c r="R57" s="31">
        <v>23</v>
      </c>
      <c r="S57" s="31"/>
      <c r="T57" s="31"/>
      <c r="U57" s="31">
        <v>1</v>
      </c>
      <c r="V57" s="30">
        <f t="shared" si="0"/>
        <v>4171</v>
      </c>
    </row>
    <row r="58" spans="1:22" ht="32.25" customHeight="1">
      <c r="A58" s="31" t="s">
        <v>118</v>
      </c>
      <c r="B58" s="32">
        <v>315</v>
      </c>
      <c r="C58" s="31">
        <v>1</v>
      </c>
      <c r="D58" s="31"/>
      <c r="E58" s="31"/>
      <c r="F58" s="31">
        <v>1</v>
      </c>
      <c r="G58" s="31">
        <v>551</v>
      </c>
      <c r="H58" s="31">
        <v>1</v>
      </c>
      <c r="I58" s="31">
        <v>2</v>
      </c>
      <c r="J58" s="31"/>
      <c r="K58" s="31">
        <v>1</v>
      </c>
      <c r="L58" s="31">
        <v>2</v>
      </c>
      <c r="M58" s="31"/>
      <c r="N58" s="31"/>
      <c r="O58" s="31"/>
      <c r="P58" s="31">
        <v>3</v>
      </c>
      <c r="Q58" s="31"/>
      <c r="R58" s="31">
        <v>4</v>
      </c>
      <c r="S58" s="31"/>
      <c r="T58" s="31"/>
      <c r="U58" s="31"/>
      <c r="V58" s="30">
        <f t="shared" si="0"/>
        <v>566</v>
      </c>
    </row>
    <row r="59" spans="1:22" ht="32.25" customHeight="1">
      <c r="A59" s="31" t="s">
        <v>120</v>
      </c>
      <c r="B59" s="32">
        <v>318</v>
      </c>
      <c r="C59" s="31">
        <v>18</v>
      </c>
      <c r="D59" s="31">
        <v>21</v>
      </c>
      <c r="E59" s="31">
        <v>4</v>
      </c>
      <c r="F59" s="31">
        <v>8</v>
      </c>
      <c r="G59" s="31">
        <v>1921</v>
      </c>
      <c r="H59" s="31">
        <v>5</v>
      </c>
      <c r="I59" s="31">
        <v>1</v>
      </c>
      <c r="J59" s="31">
        <v>4</v>
      </c>
      <c r="K59" s="31">
        <v>17</v>
      </c>
      <c r="L59" s="31">
        <v>20</v>
      </c>
      <c r="M59" s="31">
        <v>2</v>
      </c>
      <c r="N59" s="31">
        <v>21</v>
      </c>
      <c r="O59" s="31">
        <v>12</v>
      </c>
      <c r="P59" s="31">
        <v>13</v>
      </c>
      <c r="Q59" s="31">
        <v>1</v>
      </c>
      <c r="R59" s="31">
        <v>89</v>
      </c>
      <c r="S59" s="31"/>
      <c r="T59" s="31"/>
      <c r="U59" s="31"/>
      <c r="V59" s="30">
        <f t="shared" si="0"/>
        <v>2157</v>
      </c>
    </row>
    <row r="60" spans="1:22" ht="32.25" customHeight="1">
      <c r="A60" s="31" t="s">
        <v>122</v>
      </c>
      <c r="B60" s="32">
        <v>321</v>
      </c>
      <c r="C60" s="31">
        <v>1</v>
      </c>
      <c r="D60" s="31">
        <v>1</v>
      </c>
      <c r="E60" s="31">
        <v>4</v>
      </c>
      <c r="F60" s="31"/>
      <c r="G60" s="31">
        <v>1357</v>
      </c>
      <c r="H60" s="31"/>
      <c r="I60" s="31">
        <v>3</v>
      </c>
      <c r="J60" s="31"/>
      <c r="K60" s="31">
        <v>13</v>
      </c>
      <c r="L60" s="31"/>
      <c r="M60" s="31"/>
      <c r="N60" s="31">
        <v>2</v>
      </c>
      <c r="O60" s="31">
        <v>1</v>
      </c>
      <c r="P60" s="31">
        <v>5</v>
      </c>
      <c r="Q60" s="31"/>
      <c r="R60" s="31">
        <v>36</v>
      </c>
      <c r="S60" s="31"/>
      <c r="T60" s="31"/>
      <c r="U60" s="31"/>
      <c r="V60" s="30">
        <f t="shared" si="0"/>
        <v>1423</v>
      </c>
    </row>
    <row r="61" spans="1:22" ht="32.25" customHeight="1">
      <c r="A61" s="31" t="s">
        <v>124</v>
      </c>
      <c r="B61" s="32">
        <v>347</v>
      </c>
      <c r="C61" s="31"/>
      <c r="D61" s="31"/>
      <c r="E61" s="31"/>
      <c r="F61" s="31"/>
      <c r="G61" s="31">
        <v>436</v>
      </c>
      <c r="H61" s="31">
        <v>1</v>
      </c>
      <c r="I61" s="31"/>
      <c r="J61" s="31"/>
      <c r="K61" s="31">
        <v>2</v>
      </c>
      <c r="L61" s="31"/>
      <c r="M61" s="31"/>
      <c r="N61" s="31">
        <v>3</v>
      </c>
      <c r="O61" s="31"/>
      <c r="P61" s="31">
        <v>2</v>
      </c>
      <c r="Q61" s="31"/>
      <c r="R61" s="31">
        <v>4</v>
      </c>
      <c r="S61" s="31"/>
      <c r="T61" s="31"/>
      <c r="U61" s="31"/>
      <c r="V61" s="30">
        <f t="shared" si="0"/>
        <v>448</v>
      </c>
    </row>
    <row r="62" spans="1:22" ht="32.25" customHeight="1">
      <c r="A62" s="31" t="s">
        <v>126</v>
      </c>
      <c r="B62" s="32">
        <v>353</v>
      </c>
      <c r="C62" s="31">
        <v>2</v>
      </c>
      <c r="D62" s="31">
        <v>3</v>
      </c>
      <c r="E62" s="31"/>
      <c r="F62" s="31"/>
      <c r="G62" s="31">
        <v>414</v>
      </c>
      <c r="H62" s="31"/>
      <c r="I62" s="31">
        <v>1</v>
      </c>
      <c r="J62" s="31"/>
      <c r="K62" s="31"/>
      <c r="L62" s="31"/>
      <c r="M62" s="31"/>
      <c r="N62" s="31">
        <v>3</v>
      </c>
      <c r="O62" s="31"/>
      <c r="P62" s="31"/>
      <c r="Q62" s="31"/>
      <c r="R62" s="31">
        <v>3</v>
      </c>
      <c r="S62" s="31"/>
      <c r="T62" s="31"/>
      <c r="U62" s="31"/>
      <c r="V62" s="30">
        <f t="shared" si="0"/>
        <v>426</v>
      </c>
    </row>
    <row r="63" spans="1:22" ht="32.25" customHeight="1">
      <c r="A63" s="31" t="s">
        <v>948</v>
      </c>
      <c r="B63" s="32">
        <v>360</v>
      </c>
      <c r="C63" s="31">
        <v>192</v>
      </c>
      <c r="D63" s="31">
        <v>310</v>
      </c>
      <c r="E63" s="31">
        <v>3</v>
      </c>
      <c r="F63" s="31">
        <v>16</v>
      </c>
      <c r="G63" s="31">
        <v>11173</v>
      </c>
      <c r="H63" s="31">
        <v>56</v>
      </c>
      <c r="I63" s="31">
        <v>39</v>
      </c>
      <c r="J63" s="31">
        <v>70</v>
      </c>
      <c r="K63" s="31">
        <v>60</v>
      </c>
      <c r="L63" s="31">
        <v>66</v>
      </c>
      <c r="M63" s="31">
        <v>1</v>
      </c>
      <c r="N63" s="31">
        <v>300</v>
      </c>
      <c r="O63" s="31">
        <v>30</v>
      </c>
      <c r="P63" s="31">
        <v>24</v>
      </c>
      <c r="Q63" s="31">
        <v>18</v>
      </c>
      <c r="R63" s="31">
        <v>670</v>
      </c>
      <c r="S63" s="31">
        <v>9</v>
      </c>
      <c r="T63" s="31"/>
      <c r="U63" s="31"/>
      <c r="V63" s="30">
        <f t="shared" si="0"/>
        <v>13037</v>
      </c>
    </row>
    <row r="64" spans="1:22" ht="32.25" customHeight="1">
      <c r="A64" s="31" t="s">
        <v>131</v>
      </c>
      <c r="B64" s="32">
        <v>361</v>
      </c>
      <c r="C64" s="31"/>
      <c r="D64" s="31">
        <v>2</v>
      </c>
      <c r="E64" s="31"/>
      <c r="F64" s="31">
        <v>28</v>
      </c>
      <c r="G64" s="31">
        <v>10772</v>
      </c>
      <c r="H64" s="31"/>
      <c r="I64" s="31">
        <v>8</v>
      </c>
      <c r="J64" s="31">
        <v>9</v>
      </c>
      <c r="K64" s="31">
        <v>27</v>
      </c>
      <c r="L64" s="31">
        <v>452</v>
      </c>
      <c r="M64" s="31">
        <v>1</v>
      </c>
      <c r="N64" s="31">
        <v>3</v>
      </c>
      <c r="O64" s="31">
        <v>8</v>
      </c>
      <c r="P64" s="31">
        <v>6</v>
      </c>
      <c r="Q64" s="31"/>
      <c r="R64" s="31">
        <v>3</v>
      </c>
      <c r="S64" s="31">
        <v>6</v>
      </c>
      <c r="T64" s="31"/>
      <c r="U64" s="31"/>
      <c r="V64" s="30">
        <f t="shared" si="0"/>
        <v>11325</v>
      </c>
    </row>
    <row r="65" spans="1:22" ht="32.25" customHeight="1">
      <c r="A65" s="31" t="s">
        <v>133</v>
      </c>
      <c r="B65" s="32">
        <v>364</v>
      </c>
      <c r="C65" s="31">
        <v>99</v>
      </c>
      <c r="D65" s="31">
        <v>24</v>
      </c>
      <c r="E65" s="31"/>
      <c r="F65" s="31">
        <v>1</v>
      </c>
      <c r="G65" s="31">
        <v>1107</v>
      </c>
      <c r="H65" s="31">
        <v>6</v>
      </c>
      <c r="I65" s="31">
        <v>6</v>
      </c>
      <c r="J65" s="31"/>
      <c r="K65" s="31">
        <v>5</v>
      </c>
      <c r="L65" s="31">
        <v>1530</v>
      </c>
      <c r="M65" s="31"/>
      <c r="N65" s="31">
        <v>9</v>
      </c>
      <c r="O65" s="31">
        <v>2</v>
      </c>
      <c r="P65" s="31">
        <v>1</v>
      </c>
      <c r="Q65" s="31">
        <v>1</v>
      </c>
      <c r="R65" s="31">
        <v>11</v>
      </c>
      <c r="S65" s="31">
        <v>1</v>
      </c>
      <c r="T65" s="31"/>
      <c r="U65" s="31"/>
      <c r="V65" s="30">
        <f t="shared" si="0"/>
        <v>2803</v>
      </c>
    </row>
    <row r="66" spans="1:22" ht="32.25" customHeight="1">
      <c r="A66" s="31" t="s">
        <v>135</v>
      </c>
      <c r="B66" s="32">
        <v>368</v>
      </c>
      <c r="C66" s="31"/>
      <c r="D66" s="31">
        <v>1</v>
      </c>
      <c r="E66" s="31"/>
      <c r="F66" s="31"/>
      <c r="G66" s="31">
        <v>433</v>
      </c>
      <c r="H66" s="31">
        <v>1</v>
      </c>
      <c r="I66" s="31"/>
      <c r="J66" s="31"/>
      <c r="K66" s="31">
        <v>5</v>
      </c>
      <c r="L66" s="31">
        <v>3</v>
      </c>
      <c r="M66" s="31"/>
      <c r="N66" s="31">
        <v>16</v>
      </c>
      <c r="O66" s="31"/>
      <c r="P66" s="31"/>
      <c r="Q66" s="31"/>
      <c r="R66" s="31">
        <v>15</v>
      </c>
      <c r="S66" s="31"/>
      <c r="T66" s="31"/>
      <c r="U66" s="31"/>
      <c r="V66" s="30">
        <f t="shared" si="0"/>
        <v>474</v>
      </c>
    </row>
    <row r="67" spans="1:22" ht="32.25" customHeight="1">
      <c r="A67" s="31" t="s">
        <v>938</v>
      </c>
      <c r="B67" s="32">
        <v>376</v>
      </c>
      <c r="C67" s="31">
        <v>27</v>
      </c>
      <c r="D67" s="31">
        <v>232</v>
      </c>
      <c r="E67" s="31">
        <v>2</v>
      </c>
      <c r="F67" s="31">
        <v>2</v>
      </c>
      <c r="G67" s="31">
        <v>2956</v>
      </c>
      <c r="H67" s="31">
        <v>40</v>
      </c>
      <c r="I67" s="31">
        <v>5</v>
      </c>
      <c r="J67" s="31">
        <v>41</v>
      </c>
      <c r="K67" s="31">
        <v>13</v>
      </c>
      <c r="L67" s="31">
        <v>17</v>
      </c>
      <c r="M67" s="31"/>
      <c r="N67" s="31">
        <v>52</v>
      </c>
      <c r="O67" s="31">
        <v>5</v>
      </c>
      <c r="P67" s="31">
        <v>14</v>
      </c>
      <c r="Q67" s="31">
        <v>5</v>
      </c>
      <c r="R67" s="31">
        <v>63</v>
      </c>
      <c r="S67" s="31"/>
      <c r="T67" s="31">
        <v>1</v>
      </c>
      <c r="U67" s="31"/>
      <c r="V67" s="30">
        <f t="shared" si="0"/>
        <v>3475</v>
      </c>
    </row>
    <row r="68" spans="1:22" ht="32.25" customHeight="1">
      <c r="A68" s="31" t="s">
        <v>139</v>
      </c>
      <c r="B68" s="32">
        <v>380</v>
      </c>
      <c r="C68" s="31">
        <v>27</v>
      </c>
      <c r="D68" s="31">
        <v>20</v>
      </c>
      <c r="E68" s="31"/>
      <c r="F68" s="31">
        <v>2</v>
      </c>
      <c r="G68" s="31">
        <v>1715</v>
      </c>
      <c r="H68" s="31">
        <v>2</v>
      </c>
      <c r="I68" s="31">
        <v>9</v>
      </c>
      <c r="J68" s="31">
        <v>1</v>
      </c>
      <c r="K68" s="31">
        <v>103</v>
      </c>
      <c r="L68" s="31">
        <v>6</v>
      </c>
      <c r="M68" s="31"/>
      <c r="N68" s="31">
        <v>25</v>
      </c>
      <c r="O68" s="31">
        <v>1</v>
      </c>
      <c r="P68" s="31">
        <v>6</v>
      </c>
      <c r="Q68" s="31"/>
      <c r="R68" s="31">
        <v>35</v>
      </c>
      <c r="S68" s="31">
        <v>2</v>
      </c>
      <c r="T68" s="31">
        <v>60</v>
      </c>
      <c r="U68" s="31"/>
      <c r="V68" s="30">
        <f t="shared" si="0"/>
        <v>2014</v>
      </c>
    </row>
    <row r="69" spans="1:22" ht="32.25" customHeight="1">
      <c r="A69" s="31" t="s">
        <v>141</v>
      </c>
      <c r="B69" s="32">
        <v>390</v>
      </c>
      <c r="C69" s="31">
        <v>2</v>
      </c>
      <c r="D69" s="31"/>
      <c r="E69" s="31"/>
      <c r="F69" s="31"/>
      <c r="G69" s="31">
        <v>814</v>
      </c>
      <c r="H69" s="31"/>
      <c r="I69" s="31"/>
      <c r="J69" s="31"/>
      <c r="K69" s="31"/>
      <c r="L69" s="31">
        <v>2</v>
      </c>
      <c r="M69" s="31"/>
      <c r="N69" s="31">
        <v>2</v>
      </c>
      <c r="O69" s="31">
        <v>1</v>
      </c>
      <c r="P69" s="31"/>
      <c r="Q69" s="31"/>
      <c r="R69" s="31">
        <v>9</v>
      </c>
      <c r="S69" s="31">
        <v>2</v>
      </c>
      <c r="T69" s="31"/>
      <c r="U69" s="31"/>
      <c r="V69" s="30">
        <f t="shared" ref="V69:V129" si="1">SUM(C69:U69)</f>
        <v>832</v>
      </c>
    </row>
    <row r="70" spans="1:22" ht="32.25" customHeight="1">
      <c r="A70" s="31" t="s">
        <v>939</v>
      </c>
      <c r="B70" s="32">
        <v>400</v>
      </c>
      <c r="C70" s="31">
        <v>6</v>
      </c>
      <c r="D70" s="31">
        <v>2</v>
      </c>
      <c r="E70" s="31"/>
      <c r="F70" s="31"/>
      <c r="G70" s="31">
        <v>4171</v>
      </c>
      <c r="H70" s="31"/>
      <c r="I70" s="31"/>
      <c r="J70" s="31"/>
      <c r="K70" s="31">
        <v>25</v>
      </c>
      <c r="L70" s="31">
        <v>9</v>
      </c>
      <c r="M70" s="31">
        <v>1</v>
      </c>
      <c r="N70" s="31">
        <v>10</v>
      </c>
      <c r="O70" s="31">
        <v>1</v>
      </c>
      <c r="P70" s="31">
        <v>2</v>
      </c>
      <c r="Q70" s="31"/>
      <c r="R70" s="31">
        <v>32</v>
      </c>
      <c r="S70" s="31"/>
      <c r="T70" s="31"/>
      <c r="U70" s="31"/>
      <c r="V70" s="30">
        <f t="shared" si="1"/>
        <v>4259</v>
      </c>
    </row>
    <row r="71" spans="1:22" ht="32.25" customHeight="1">
      <c r="A71" s="31" t="s">
        <v>145</v>
      </c>
      <c r="B71" s="32">
        <v>411</v>
      </c>
      <c r="C71" s="31">
        <v>5</v>
      </c>
      <c r="D71" s="31">
        <v>3</v>
      </c>
      <c r="E71" s="31"/>
      <c r="F71" s="31">
        <v>3</v>
      </c>
      <c r="G71" s="31">
        <v>2876</v>
      </c>
      <c r="H71" s="31">
        <v>1</v>
      </c>
      <c r="I71" s="31"/>
      <c r="J71" s="31"/>
      <c r="K71" s="31">
        <v>2</v>
      </c>
      <c r="L71" s="31">
        <v>1</v>
      </c>
      <c r="M71" s="31">
        <v>1</v>
      </c>
      <c r="N71" s="31">
        <v>1</v>
      </c>
      <c r="O71" s="31"/>
      <c r="P71" s="31"/>
      <c r="Q71" s="31"/>
      <c r="R71" s="31">
        <v>1</v>
      </c>
      <c r="S71" s="31"/>
      <c r="T71" s="31"/>
      <c r="U71" s="31"/>
      <c r="V71" s="30">
        <f t="shared" si="1"/>
        <v>2894</v>
      </c>
    </row>
    <row r="72" spans="1:22" ht="32.25" customHeight="1">
      <c r="A72" s="31" t="s">
        <v>147</v>
      </c>
      <c r="B72" s="32">
        <v>425</v>
      </c>
      <c r="C72" s="31">
        <v>1</v>
      </c>
      <c r="D72" s="31">
        <v>1</v>
      </c>
      <c r="E72" s="31"/>
      <c r="F72" s="31">
        <v>2</v>
      </c>
      <c r="G72" s="31">
        <v>1525</v>
      </c>
      <c r="H72" s="31"/>
      <c r="I72" s="31">
        <v>6</v>
      </c>
      <c r="J72" s="31">
        <v>3</v>
      </c>
      <c r="K72" s="31">
        <v>13</v>
      </c>
      <c r="L72" s="31">
        <v>7</v>
      </c>
      <c r="M72" s="31"/>
      <c r="N72" s="31">
        <v>8</v>
      </c>
      <c r="O72" s="31"/>
      <c r="P72" s="31">
        <v>2</v>
      </c>
      <c r="Q72" s="31"/>
      <c r="R72" s="31">
        <v>9</v>
      </c>
      <c r="S72" s="31"/>
      <c r="T72" s="31"/>
      <c r="U72" s="31"/>
      <c r="V72" s="30">
        <f t="shared" si="1"/>
        <v>1577</v>
      </c>
    </row>
    <row r="73" spans="1:22" ht="32.25" customHeight="1">
      <c r="A73" s="31" t="s">
        <v>149</v>
      </c>
      <c r="B73" s="32">
        <v>440</v>
      </c>
      <c r="C73" s="31">
        <v>27</v>
      </c>
      <c r="D73" s="31">
        <v>15</v>
      </c>
      <c r="E73" s="31">
        <v>3</v>
      </c>
      <c r="F73" s="31">
        <v>9</v>
      </c>
      <c r="G73" s="31">
        <v>5568</v>
      </c>
      <c r="H73" s="31">
        <v>14</v>
      </c>
      <c r="I73" s="31">
        <v>14</v>
      </c>
      <c r="J73" s="31">
        <v>1</v>
      </c>
      <c r="K73" s="31">
        <v>14</v>
      </c>
      <c r="L73" s="31">
        <v>20</v>
      </c>
      <c r="M73" s="31"/>
      <c r="N73" s="31">
        <v>16</v>
      </c>
      <c r="O73" s="31">
        <v>40</v>
      </c>
      <c r="P73" s="31">
        <v>10</v>
      </c>
      <c r="Q73" s="31"/>
      <c r="R73" s="31">
        <v>543</v>
      </c>
      <c r="S73" s="31">
        <v>2</v>
      </c>
      <c r="T73" s="31"/>
      <c r="U73" s="31"/>
      <c r="V73" s="30">
        <f t="shared" si="1"/>
        <v>6296</v>
      </c>
    </row>
    <row r="74" spans="1:22" ht="32.25" customHeight="1">
      <c r="A74" s="31" t="s">
        <v>151</v>
      </c>
      <c r="B74" s="32">
        <v>467</v>
      </c>
      <c r="C74" s="31">
        <v>1</v>
      </c>
      <c r="D74" s="31">
        <v>4</v>
      </c>
      <c r="E74" s="31"/>
      <c r="F74" s="31">
        <v>3</v>
      </c>
      <c r="G74" s="31">
        <v>1494</v>
      </c>
      <c r="H74" s="31"/>
      <c r="I74" s="31"/>
      <c r="J74" s="31"/>
      <c r="K74" s="31"/>
      <c r="L74" s="31">
        <v>31</v>
      </c>
      <c r="M74" s="31"/>
      <c r="N74" s="31">
        <v>2</v>
      </c>
      <c r="O74" s="31"/>
      <c r="P74" s="31">
        <v>1</v>
      </c>
      <c r="Q74" s="31"/>
      <c r="R74" s="31">
        <v>1</v>
      </c>
      <c r="S74" s="31"/>
      <c r="T74" s="31"/>
      <c r="U74" s="31"/>
      <c r="V74" s="30">
        <f t="shared" si="1"/>
        <v>1537</v>
      </c>
    </row>
    <row r="75" spans="1:22" ht="32.25" customHeight="1">
      <c r="A75" s="31" t="s">
        <v>153</v>
      </c>
      <c r="B75" s="32">
        <v>475</v>
      </c>
      <c r="C75" s="31">
        <v>2</v>
      </c>
      <c r="D75" s="31">
        <v>1</v>
      </c>
      <c r="E75" s="31"/>
      <c r="F75" s="31">
        <v>7</v>
      </c>
      <c r="G75" s="31">
        <v>985</v>
      </c>
      <c r="H75" s="31"/>
      <c r="I75" s="31"/>
      <c r="J75" s="31"/>
      <c r="K75" s="31"/>
      <c r="L75" s="31">
        <v>2554</v>
      </c>
      <c r="M75" s="31"/>
      <c r="N75" s="31"/>
      <c r="O75" s="31">
        <v>1</v>
      </c>
      <c r="P75" s="31">
        <v>3</v>
      </c>
      <c r="Q75" s="31"/>
      <c r="R75" s="31">
        <v>1</v>
      </c>
      <c r="S75" s="31"/>
      <c r="T75" s="31"/>
      <c r="U75" s="31"/>
      <c r="V75" s="30">
        <f t="shared" si="1"/>
        <v>3554</v>
      </c>
    </row>
    <row r="76" spans="1:22" ht="32.25" customHeight="1">
      <c r="A76" s="31" t="s">
        <v>155</v>
      </c>
      <c r="B76" s="32">
        <v>480</v>
      </c>
      <c r="C76" s="31">
        <v>6</v>
      </c>
      <c r="D76" s="31">
        <v>6</v>
      </c>
      <c r="E76" s="31">
        <v>3</v>
      </c>
      <c r="F76" s="31">
        <v>86</v>
      </c>
      <c r="G76" s="31">
        <v>11428</v>
      </c>
      <c r="H76" s="31">
        <v>3</v>
      </c>
      <c r="I76" s="31">
        <v>59</v>
      </c>
      <c r="J76" s="31">
        <v>1</v>
      </c>
      <c r="K76" s="31">
        <v>1</v>
      </c>
      <c r="L76" s="31">
        <v>2984</v>
      </c>
      <c r="M76" s="31">
        <v>1</v>
      </c>
      <c r="N76" s="31">
        <v>5</v>
      </c>
      <c r="O76" s="31">
        <v>11</v>
      </c>
      <c r="P76" s="31">
        <v>6</v>
      </c>
      <c r="Q76" s="31"/>
      <c r="R76" s="31">
        <v>155</v>
      </c>
      <c r="S76" s="31"/>
      <c r="T76" s="31"/>
      <c r="U76" s="31"/>
      <c r="V76" s="30">
        <f t="shared" si="1"/>
        <v>14755</v>
      </c>
    </row>
    <row r="77" spans="1:22" ht="32.25" customHeight="1">
      <c r="A77" s="31" t="s">
        <v>157</v>
      </c>
      <c r="B77" s="32">
        <v>483</v>
      </c>
      <c r="C77" s="31"/>
      <c r="D77" s="31">
        <v>3</v>
      </c>
      <c r="E77" s="31"/>
      <c r="F77" s="31">
        <v>6</v>
      </c>
      <c r="G77" s="31">
        <v>5770</v>
      </c>
      <c r="H77" s="31">
        <v>1</v>
      </c>
      <c r="I77" s="31">
        <v>10</v>
      </c>
      <c r="J77" s="31"/>
      <c r="K77" s="31">
        <v>2</v>
      </c>
      <c r="L77" s="31"/>
      <c r="M77" s="31"/>
      <c r="N77" s="31">
        <v>2</v>
      </c>
      <c r="O77" s="31"/>
      <c r="P77" s="31"/>
      <c r="Q77" s="31"/>
      <c r="R77" s="31">
        <v>4</v>
      </c>
      <c r="S77" s="31"/>
      <c r="T77" s="31"/>
      <c r="U77" s="31"/>
      <c r="V77" s="30">
        <f t="shared" si="1"/>
        <v>5798</v>
      </c>
    </row>
    <row r="78" spans="1:22" ht="32.25" customHeight="1">
      <c r="A78" s="31" t="s">
        <v>159</v>
      </c>
      <c r="B78" s="32">
        <v>490</v>
      </c>
      <c r="C78" s="31">
        <v>5</v>
      </c>
      <c r="D78" s="31">
        <v>11</v>
      </c>
      <c r="E78" s="31"/>
      <c r="F78" s="31">
        <v>30</v>
      </c>
      <c r="G78" s="31">
        <v>26429</v>
      </c>
      <c r="H78" s="31">
        <v>3</v>
      </c>
      <c r="I78" s="31">
        <v>131</v>
      </c>
      <c r="J78" s="31"/>
      <c r="K78" s="31"/>
      <c r="L78" s="31">
        <v>2128</v>
      </c>
      <c r="M78" s="31"/>
      <c r="N78" s="31">
        <v>14</v>
      </c>
      <c r="O78" s="31">
        <v>21</v>
      </c>
      <c r="P78" s="31">
        <v>7</v>
      </c>
      <c r="Q78" s="31">
        <v>1</v>
      </c>
      <c r="R78" s="31">
        <v>343</v>
      </c>
      <c r="S78" s="31">
        <v>3</v>
      </c>
      <c r="T78" s="31"/>
      <c r="U78" s="31"/>
      <c r="V78" s="30">
        <f t="shared" si="1"/>
        <v>29126</v>
      </c>
    </row>
    <row r="79" spans="1:22" ht="32.25" customHeight="1">
      <c r="A79" s="31" t="s">
        <v>161</v>
      </c>
      <c r="B79" s="32">
        <v>495</v>
      </c>
      <c r="C79" s="31">
        <v>1</v>
      </c>
      <c r="D79" s="31">
        <v>120</v>
      </c>
      <c r="E79" s="31">
        <v>3</v>
      </c>
      <c r="F79" s="31">
        <v>8</v>
      </c>
      <c r="G79" s="31">
        <v>9912</v>
      </c>
      <c r="H79" s="31">
        <v>3</v>
      </c>
      <c r="I79" s="31">
        <v>5</v>
      </c>
      <c r="J79" s="31"/>
      <c r="K79" s="31"/>
      <c r="L79" s="31">
        <v>10</v>
      </c>
      <c r="M79" s="31"/>
      <c r="N79" s="31">
        <v>6</v>
      </c>
      <c r="O79" s="31">
        <v>8</v>
      </c>
      <c r="P79" s="31"/>
      <c r="Q79" s="31"/>
      <c r="R79" s="31">
        <v>115</v>
      </c>
      <c r="S79" s="31"/>
      <c r="T79" s="31"/>
      <c r="U79" s="31"/>
      <c r="V79" s="30">
        <f t="shared" si="1"/>
        <v>10191</v>
      </c>
    </row>
    <row r="80" spans="1:22" ht="32.25" customHeight="1">
      <c r="A80" s="31" t="s">
        <v>163</v>
      </c>
      <c r="B80" s="32">
        <v>501</v>
      </c>
      <c r="C80" s="31"/>
      <c r="D80" s="31"/>
      <c r="E80" s="31"/>
      <c r="F80" s="31">
        <v>5</v>
      </c>
      <c r="G80" s="31">
        <v>280</v>
      </c>
      <c r="H80" s="31"/>
      <c r="I80" s="31"/>
      <c r="J80" s="31"/>
      <c r="K80" s="31">
        <v>1</v>
      </c>
      <c r="L80" s="31"/>
      <c r="M80" s="31"/>
      <c r="N80" s="31">
        <v>1</v>
      </c>
      <c r="O80" s="31"/>
      <c r="P80" s="31"/>
      <c r="Q80" s="31"/>
      <c r="R80" s="31">
        <v>7</v>
      </c>
      <c r="S80" s="31"/>
      <c r="T80" s="31"/>
      <c r="U80" s="31"/>
      <c r="V80" s="30">
        <f t="shared" si="1"/>
        <v>294</v>
      </c>
    </row>
    <row r="81" spans="1:22" ht="32.25" customHeight="1">
      <c r="A81" s="31" t="s">
        <v>940</v>
      </c>
      <c r="B81" s="32">
        <v>541</v>
      </c>
      <c r="C81" s="31">
        <v>12</v>
      </c>
      <c r="D81" s="31">
        <v>5</v>
      </c>
      <c r="E81" s="31"/>
      <c r="F81" s="31">
        <v>5</v>
      </c>
      <c r="G81" s="31">
        <v>3208</v>
      </c>
      <c r="H81" s="31"/>
      <c r="I81" s="31">
        <v>5</v>
      </c>
      <c r="J81" s="31"/>
      <c r="K81" s="31">
        <v>3</v>
      </c>
      <c r="L81" s="31"/>
      <c r="M81" s="31"/>
      <c r="N81" s="31">
        <v>6</v>
      </c>
      <c r="O81" s="31">
        <v>5</v>
      </c>
      <c r="P81" s="31">
        <v>1</v>
      </c>
      <c r="Q81" s="31"/>
      <c r="R81" s="31">
        <v>96</v>
      </c>
      <c r="S81" s="31">
        <v>6</v>
      </c>
      <c r="T81" s="31"/>
      <c r="U81" s="31"/>
      <c r="V81" s="30">
        <f t="shared" si="1"/>
        <v>3352</v>
      </c>
    </row>
    <row r="82" spans="1:22" ht="32.25" customHeight="1">
      <c r="A82" s="31" t="s">
        <v>167</v>
      </c>
      <c r="B82" s="32">
        <v>543</v>
      </c>
      <c r="C82" s="31"/>
      <c r="D82" s="31"/>
      <c r="E82" s="31"/>
      <c r="F82" s="31">
        <v>2</v>
      </c>
      <c r="G82" s="31">
        <v>5626</v>
      </c>
      <c r="H82" s="31"/>
      <c r="I82" s="31">
        <v>2</v>
      </c>
      <c r="J82" s="31"/>
      <c r="K82" s="31"/>
      <c r="L82" s="31"/>
      <c r="M82" s="31"/>
      <c r="N82" s="31">
        <v>3</v>
      </c>
      <c r="O82" s="31"/>
      <c r="P82" s="31"/>
      <c r="Q82" s="31"/>
      <c r="R82" s="31">
        <v>1</v>
      </c>
      <c r="S82" s="31"/>
      <c r="T82" s="31"/>
      <c r="U82" s="31"/>
      <c r="V82" s="30">
        <f t="shared" si="1"/>
        <v>5634</v>
      </c>
    </row>
    <row r="83" spans="1:22" ht="32.25" customHeight="1">
      <c r="A83" s="31" t="s">
        <v>169</v>
      </c>
      <c r="B83" s="32">
        <v>576</v>
      </c>
      <c r="C83" s="31">
        <v>2</v>
      </c>
      <c r="D83" s="31"/>
      <c r="E83" s="31"/>
      <c r="F83" s="31"/>
      <c r="G83" s="31">
        <v>524</v>
      </c>
      <c r="H83" s="31"/>
      <c r="I83" s="31"/>
      <c r="J83" s="31"/>
      <c r="K83" s="31"/>
      <c r="L83" s="31">
        <v>140</v>
      </c>
      <c r="M83" s="31"/>
      <c r="N83" s="31">
        <v>13</v>
      </c>
      <c r="O83" s="31"/>
      <c r="P83" s="31">
        <v>1</v>
      </c>
      <c r="Q83" s="31"/>
      <c r="R83" s="31">
        <v>4</v>
      </c>
      <c r="S83" s="31">
        <v>11</v>
      </c>
      <c r="T83" s="31"/>
      <c r="U83" s="31"/>
      <c r="V83" s="30">
        <f t="shared" si="1"/>
        <v>695</v>
      </c>
    </row>
    <row r="84" spans="1:22" ht="32.25" customHeight="1">
      <c r="A84" s="31" t="s">
        <v>171</v>
      </c>
      <c r="B84" s="32">
        <v>579</v>
      </c>
      <c r="C84" s="31">
        <v>15</v>
      </c>
      <c r="D84" s="31">
        <v>26</v>
      </c>
      <c r="E84" s="31"/>
      <c r="F84" s="31">
        <v>27</v>
      </c>
      <c r="G84" s="31">
        <v>5057</v>
      </c>
      <c r="H84" s="31"/>
      <c r="I84" s="31">
        <v>14</v>
      </c>
      <c r="J84" s="31">
        <v>39</v>
      </c>
      <c r="K84" s="31">
        <v>34</v>
      </c>
      <c r="L84" s="31">
        <v>53</v>
      </c>
      <c r="M84" s="31"/>
      <c r="N84" s="31">
        <v>52</v>
      </c>
      <c r="O84" s="31"/>
      <c r="P84" s="31"/>
      <c r="Q84" s="31">
        <v>1</v>
      </c>
      <c r="R84" s="31">
        <v>161</v>
      </c>
      <c r="S84" s="31">
        <v>1</v>
      </c>
      <c r="T84" s="31"/>
      <c r="U84" s="31"/>
      <c r="V84" s="30">
        <f t="shared" si="1"/>
        <v>5480</v>
      </c>
    </row>
    <row r="85" spans="1:22" ht="32.25" customHeight="1">
      <c r="A85" s="31" t="s">
        <v>173</v>
      </c>
      <c r="B85" s="32">
        <v>585</v>
      </c>
      <c r="C85" s="31">
        <v>5</v>
      </c>
      <c r="D85" s="31">
        <v>8</v>
      </c>
      <c r="E85" s="31"/>
      <c r="F85" s="31">
        <v>2</v>
      </c>
      <c r="G85" s="31">
        <v>1290</v>
      </c>
      <c r="H85" s="31">
        <v>2</v>
      </c>
      <c r="I85" s="31">
        <v>3</v>
      </c>
      <c r="J85" s="31">
        <v>1</v>
      </c>
      <c r="K85" s="31">
        <v>7</v>
      </c>
      <c r="L85" s="31">
        <v>4</v>
      </c>
      <c r="M85" s="31"/>
      <c r="N85" s="31">
        <v>9</v>
      </c>
      <c r="O85" s="31">
        <v>2</v>
      </c>
      <c r="P85" s="31">
        <v>3</v>
      </c>
      <c r="Q85" s="31"/>
      <c r="R85" s="31">
        <v>18</v>
      </c>
      <c r="S85" s="31"/>
      <c r="T85" s="31"/>
      <c r="U85" s="31"/>
      <c r="V85" s="30">
        <f t="shared" si="1"/>
        <v>1354</v>
      </c>
    </row>
    <row r="86" spans="1:22" ht="32.25" customHeight="1">
      <c r="A86" s="31" t="s">
        <v>175</v>
      </c>
      <c r="B86" s="32">
        <v>591</v>
      </c>
      <c r="C86" s="31"/>
      <c r="D86" s="31">
        <v>11</v>
      </c>
      <c r="E86" s="31"/>
      <c r="F86" s="31">
        <v>14</v>
      </c>
      <c r="G86" s="31">
        <v>2682</v>
      </c>
      <c r="H86" s="31"/>
      <c r="I86" s="31">
        <v>11</v>
      </c>
      <c r="J86" s="31">
        <v>2</v>
      </c>
      <c r="K86" s="31">
        <v>3</v>
      </c>
      <c r="L86" s="31">
        <v>5</v>
      </c>
      <c r="M86" s="31"/>
      <c r="N86" s="31">
        <v>12</v>
      </c>
      <c r="O86" s="31">
        <v>6</v>
      </c>
      <c r="P86" s="31">
        <v>9</v>
      </c>
      <c r="Q86" s="31"/>
      <c r="R86" s="31">
        <v>103</v>
      </c>
      <c r="S86" s="31">
        <v>1</v>
      </c>
      <c r="T86" s="31"/>
      <c r="U86" s="31"/>
      <c r="V86" s="30">
        <f t="shared" si="1"/>
        <v>2859</v>
      </c>
    </row>
    <row r="87" spans="1:22" ht="32.25" customHeight="1">
      <c r="A87" s="31" t="s">
        <v>177</v>
      </c>
      <c r="B87" s="32">
        <v>604</v>
      </c>
      <c r="C87" s="31">
        <v>1</v>
      </c>
      <c r="D87" s="31">
        <v>72</v>
      </c>
      <c r="E87" s="31">
        <v>2</v>
      </c>
      <c r="F87" s="31">
        <v>40</v>
      </c>
      <c r="G87" s="31">
        <v>6348</v>
      </c>
      <c r="H87" s="31">
        <v>14</v>
      </c>
      <c r="I87" s="31">
        <v>20</v>
      </c>
      <c r="J87" s="31"/>
      <c r="K87" s="31">
        <v>2</v>
      </c>
      <c r="L87" s="31">
        <v>39</v>
      </c>
      <c r="M87" s="31"/>
      <c r="N87" s="31">
        <v>14</v>
      </c>
      <c r="O87" s="31">
        <v>10</v>
      </c>
      <c r="P87" s="31">
        <v>4</v>
      </c>
      <c r="Q87" s="31"/>
      <c r="R87" s="31">
        <v>144</v>
      </c>
      <c r="S87" s="31">
        <v>1</v>
      </c>
      <c r="T87" s="31"/>
      <c r="U87" s="31"/>
      <c r="V87" s="30">
        <f t="shared" si="1"/>
        <v>6711</v>
      </c>
    </row>
    <row r="88" spans="1:22" ht="32.25" customHeight="1">
      <c r="A88" s="31" t="s">
        <v>941</v>
      </c>
      <c r="B88" s="32">
        <v>607</v>
      </c>
      <c r="C88" s="31">
        <v>11</v>
      </c>
      <c r="D88" s="31">
        <v>1</v>
      </c>
      <c r="E88" s="31">
        <v>1</v>
      </c>
      <c r="F88" s="31">
        <v>1</v>
      </c>
      <c r="G88" s="31">
        <v>825</v>
      </c>
      <c r="H88" s="31">
        <v>1</v>
      </c>
      <c r="I88" s="31"/>
      <c r="J88" s="31">
        <v>10</v>
      </c>
      <c r="K88" s="31">
        <v>17</v>
      </c>
      <c r="L88" s="31">
        <v>3</v>
      </c>
      <c r="M88" s="31"/>
      <c r="N88" s="31">
        <v>5</v>
      </c>
      <c r="O88" s="31">
        <v>1</v>
      </c>
      <c r="P88" s="31">
        <v>30</v>
      </c>
      <c r="Q88" s="31">
        <v>1</v>
      </c>
      <c r="R88" s="31">
        <v>40</v>
      </c>
      <c r="S88" s="31">
        <v>1</v>
      </c>
      <c r="T88" s="31"/>
      <c r="U88" s="31"/>
      <c r="V88" s="30">
        <f t="shared" si="1"/>
        <v>948</v>
      </c>
    </row>
    <row r="89" spans="1:22" ht="32.25" customHeight="1">
      <c r="A89" s="31" t="s">
        <v>942</v>
      </c>
      <c r="B89" s="32">
        <v>615</v>
      </c>
      <c r="C89" s="31">
        <v>153</v>
      </c>
      <c r="D89" s="31">
        <v>66</v>
      </c>
      <c r="E89" s="31">
        <v>1</v>
      </c>
      <c r="F89" s="31">
        <v>7</v>
      </c>
      <c r="G89" s="31">
        <v>8200</v>
      </c>
      <c r="H89" s="31">
        <v>75</v>
      </c>
      <c r="I89" s="31">
        <v>8</v>
      </c>
      <c r="J89" s="31">
        <v>72</v>
      </c>
      <c r="K89" s="31">
        <v>62</v>
      </c>
      <c r="L89" s="31">
        <v>51</v>
      </c>
      <c r="M89" s="31">
        <v>2</v>
      </c>
      <c r="N89" s="31">
        <v>61</v>
      </c>
      <c r="O89" s="31">
        <v>48</v>
      </c>
      <c r="P89" s="31">
        <v>17</v>
      </c>
      <c r="Q89" s="31"/>
      <c r="R89" s="31">
        <v>423</v>
      </c>
      <c r="S89" s="31">
        <v>8</v>
      </c>
      <c r="T89" s="31"/>
      <c r="U89" s="31"/>
      <c r="V89" s="30">
        <f t="shared" si="1"/>
        <v>9254</v>
      </c>
    </row>
    <row r="90" spans="1:22" ht="32.25" customHeight="1">
      <c r="A90" s="31" t="s">
        <v>183</v>
      </c>
      <c r="B90" s="32">
        <v>628</v>
      </c>
      <c r="C90" s="31"/>
      <c r="D90" s="31">
        <v>1</v>
      </c>
      <c r="E90" s="31"/>
      <c r="F90" s="31">
        <v>1</v>
      </c>
      <c r="G90" s="31">
        <v>3663</v>
      </c>
      <c r="H90" s="31">
        <v>3</v>
      </c>
      <c r="I90" s="31"/>
      <c r="J90" s="31"/>
      <c r="K90" s="31">
        <v>8</v>
      </c>
      <c r="L90" s="31">
        <v>1</v>
      </c>
      <c r="M90" s="31"/>
      <c r="N90" s="31"/>
      <c r="O90" s="31"/>
      <c r="P90" s="31">
        <v>1</v>
      </c>
      <c r="Q90" s="31"/>
      <c r="R90" s="31">
        <v>3</v>
      </c>
      <c r="S90" s="31"/>
      <c r="T90" s="31"/>
      <c r="U90" s="31"/>
      <c r="V90" s="30">
        <f t="shared" si="1"/>
        <v>3681</v>
      </c>
    </row>
    <row r="91" spans="1:22" ht="32.25" customHeight="1">
      <c r="A91" s="31" t="s">
        <v>185</v>
      </c>
      <c r="B91" s="32">
        <v>631</v>
      </c>
      <c r="C91" s="31">
        <v>49</v>
      </c>
      <c r="D91" s="31">
        <v>16</v>
      </c>
      <c r="E91" s="31"/>
      <c r="F91" s="31">
        <v>1</v>
      </c>
      <c r="G91" s="31">
        <v>1628</v>
      </c>
      <c r="H91" s="31">
        <v>5</v>
      </c>
      <c r="I91" s="31">
        <v>14</v>
      </c>
      <c r="J91" s="31">
        <v>2</v>
      </c>
      <c r="K91" s="31">
        <v>6</v>
      </c>
      <c r="L91" s="31">
        <v>15</v>
      </c>
      <c r="M91" s="31">
        <v>8</v>
      </c>
      <c r="N91" s="31">
        <v>25</v>
      </c>
      <c r="O91" s="31">
        <v>2</v>
      </c>
      <c r="P91" s="31">
        <v>12</v>
      </c>
      <c r="Q91" s="31"/>
      <c r="R91" s="31">
        <v>78</v>
      </c>
      <c r="S91" s="31">
        <v>1</v>
      </c>
      <c r="T91" s="31"/>
      <c r="U91" s="31"/>
      <c r="V91" s="30">
        <f t="shared" si="1"/>
        <v>1862</v>
      </c>
    </row>
    <row r="92" spans="1:22" ht="32.25" customHeight="1">
      <c r="A92" s="31" t="s">
        <v>187</v>
      </c>
      <c r="B92" s="32">
        <v>642</v>
      </c>
      <c r="C92" s="31">
        <v>5</v>
      </c>
      <c r="D92" s="31">
        <v>5</v>
      </c>
      <c r="E92" s="31"/>
      <c r="F92" s="31">
        <v>1</v>
      </c>
      <c r="G92" s="31">
        <v>3844</v>
      </c>
      <c r="H92" s="31">
        <v>2</v>
      </c>
      <c r="I92" s="31">
        <v>2</v>
      </c>
      <c r="J92" s="31">
        <v>5</v>
      </c>
      <c r="K92" s="31">
        <v>26</v>
      </c>
      <c r="L92" s="31">
        <v>5</v>
      </c>
      <c r="M92" s="31"/>
      <c r="N92" s="31">
        <v>26</v>
      </c>
      <c r="O92" s="31"/>
      <c r="P92" s="31">
        <v>6</v>
      </c>
      <c r="Q92" s="31"/>
      <c r="R92" s="31">
        <v>35</v>
      </c>
      <c r="S92" s="31">
        <v>2</v>
      </c>
      <c r="T92" s="31"/>
      <c r="U92" s="31"/>
      <c r="V92" s="30">
        <f t="shared" si="1"/>
        <v>3964</v>
      </c>
    </row>
    <row r="93" spans="1:22" ht="32.25" customHeight="1">
      <c r="A93" s="31" t="s">
        <v>933</v>
      </c>
      <c r="B93" s="32">
        <v>647</v>
      </c>
      <c r="C93" s="31">
        <v>2</v>
      </c>
      <c r="D93" s="31"/>
      <c r="E93" s="31"/>
      <c r="F93" s="31"/>
      <c r="G93" s="31">
        <v>1594</v>
      </c>
      <c r="H93" s="31">
        <v>1</v>
      </c>
      <c r="I93" s="31"/>
      <c r="J93" s="31">
        <v>1</v>
      </c>
      <c r="K93" s="31"/>
      <c r="L93" s="31"/>
      <c r="M93" s="31"/>
      <c r="N93" s="31">
        <v>2</v>
      </c>
      <c r="O93" s="31"/>
      <c r="P93" s="31"/>
      <c r="Q93" s="31"/>
      <c r="R93" s="31">
        <v>3</v>
      </c>
      <c r="S93" s="31"/>
      <c r="T93" s="31"/>
      <c r="U93" s="31"/>
      <c r="V93" s="30">
        <f t="shared" si="1"/>
        <v>1603</v>
      </c>
    </row>
    <row r="94" spans="1:22" ht="32.25" customHeight="1">
      <c r="A94" s="31" t="s">
        <v>943</v>
      </c>
      <c r="B94" s="32">
        <v>649</v>
      </c>
      <c r="C94" s="31">
        <v>5</v>
      </c>
      <c r="D94" s="31">
        <v>5</v>
      </c>
      <c r="E94" s="31"/>
      <c r="F94" s="31">
        <v>6</v>
      </c>
      <c r="G94" s="31">
        <v>5773</v>
      </c>
      <c r="H94" s="31"/>
      <c r="I94" s="31">
        <v>25</v>
      </c>
      <c r="J94" s="31">
        <v>3</v>
      </c>
      <c r="K94" s="31">
        <v>1</v>
      </c>
      <c r="L94" s="31">
        <v>1</v>
      </c>
      <c r="M94" s="31"/>
      <c r="N94" s="31">
        <v>2</v>
      </c>
      <c r="O94" s="31"/>
      <c r="P94" s="31">
        <v>2</v>
      </c>
      <c r="Q94" s="31"/>
      <c r="R94" s="31">
        <v>21</v>
      </c>
      <c r="S94" s="31"/>
      <c r="T94" s="31"/>
      <c r="U94" s="31"/>
      <c r="V94" s="30">
        <f t="shared" si="1"/>
        <v>5844</v>
      </c>
    </row>
    <row r="95" spans="1:22" ht="32.25" customHeight="1">
      <c r="A95" s="31" t="s">
        <v>193</v>
      </c>
      <c r="B95" s="32">
        <v>652</v>
      </c>
      <c r="C95" s="31">
        <v>2</v>
      </c>
      <c r="D95" s="31">
        <v>3</v>
      </c>
      <c r="E95" s="31"/>
      <c r="F95" s="31">
        <v>6</v>
      </c>
      <c r="G95" s="31">
        <v>3946</v>
      </c>
      <c r="H95" s="31"/>
      <c r="I95" s="31"/>
      <c r="J95" s="31"/>
      <c r="K95" s="31"/>
      <c r="L95" s="31"/>
      <c r="M95" s="31"/>
      <c r="N95" s="31"/>
      <c r="O95" s="31"/>
      <c r="P95" s="31"/>
      <c r="Q95" s="31"/>
      <c r="R95" s="31">
        <v>1</v>
      </c>
      <c r="S95" s="31"/>
      <c r="T95" s="31"/>
      <c r="U95" s="31"/>
      <c r="V95" s="30">
        <f t="shared" si="1"/>
        <v>3958</v>
      </c>
    </row>
    <row r="96" spans="1:22" ht="32.25" customHeight="1">
      <c r="A96" s="31" t="s">
        <v>195</v>
      </c>
      <c r="B96" s="32">
        <v>656</v>
      </c>
      <c r="C96" s="31"/>
      <c r="D96" s="31">
        <v>2</v>
      </c>
      <c r="E96" s="31">
        <v>1</v>
      </c>
      <c r="F96" s="31">
        <v>1</v>
      </c>
      <c r="G96" s="31">
        <v>767</v>
      </c>
      <c r="H96" s="31">
        <v>1</v>
      </c>
      <c r="I96" s="31"/>
      <c r="J96" s="31"/>
      <c r="K96" s="31">
        <v>2</v>
      </c>
      <c r="L96" s="31">
        <v>4</v>
      </c>
      <c r="M96" s="31"/>
      <c r="N96" s="31">
        <v>4</v>
      </c>
      <c r="O96" s="31"/>
      <c r="P96" s="31">
        <v>9</v>
      </c>
      <c r="Q96" s="31"/>
      <c r="R96" s="31">
        <v>48</v>
      </c>
      <c r="S96" s="31"/>
      <c r="T96" s="31"/>
      <c r="U96" s="31"/>
      <c r="V96" s="30">
        <f t="shared" si="1"/>
        <v>839</v>
      </c>
    </row>
    <row r="97" spans="1:22" ht="32.25" customHeight="1">
      <c r="A97" s="31" t="s">
        <v>934</v>
      </c>
      <c r="B97" s="32">
        <v>658</v>
      </c>
      <c r="C97" s="31">
        <v>1</v>
      </c>
      <c r="D97" s="31">
        <v>2</v>
      </c>
      <c r="E97" s="31"/>
      <c r="F97" s="31"/>
      <c r="G97" s="31">
        <v>419</v>
      </c>
      <c r="H97" s="31"/>
      <c r="I97" s="31">
        <v>1</v>
      </c>
      <c r="J97" s="31"/>
      <c r="K97" s="31">
        <v>2</v>
      </c>
      <c r="L97" s="31"/>
      <c r="M97" s="31"/>
      <c r="N97" s="31"/>
      <c r="O97" s="31"/>
      <c r="P97" s="31">
        <v>1</v>
      </c>
      <c r="Q97" s="31"/>
      <c r="R97" s="31"/>
      <c r="S97" s="31"/>
      <c r="T97" s="31"/>
      <c r="U97" s="31"/>
      <c r="V97" s="30">
        <f t="shared" si="1"/>
        <v>426</v>
      </c>
    </row>
    <row r="98" spans="1:22" ht="32.25" customHeight="1">
      <c r="A98" s="31" t="s">
        <v>199</v>
      </c>
      <c r="B98" s="32">
        <v>659</v>
      </c>
      <c r="C98" s="31">
        <v>1</v>
      </c>
      <c r="D98" s="31">
        <v>6</v>
      </c>
      <c r="E98" s="31"/>
      <c r="F98" s="31">
        <v>5</v>
      </c>
      <c r="G98" s="31">
        <v>10024</v>
      </c>
      <c r="H98" s="31">
        <v>1</v>
      </c>
      <c r="I98" s="31">
        <v>10</v>
      </c>
      <c r="J98" s="31">
        <v>3</v>
      </c>
      <c r="K98" s="31"/>
      <c r="L98" s="31">
        <v>664</v>
      </c>
      <c r="M98" s="31"/>
      <c r="N98" s="31">
        <v>7</v>
      </c>
      <c r="O98" s="31">
        <v>1</v>
      </c>
      <c r="P98" s="31">
        <v>9</v>
      </c>
      <c r="Q98" s="31"/>
      <c r="R98" s="31">
        <v>50</v>
      </c>
      <c r="S98" s="31"/>
      <c r="T98" s="31"/>
      <c r="U98" s="31"/>
      <c r="V98" s="30">
        <f t="shared" si="1"/>
        <v>10781</v>
      </c>
    </row>
    <row r="99" spans="1:22" ht="32.25" customHeight="1">
      <c r="A99" s="31" t="s">
        <v>944</v>
      </c>
      <c r="B99" s="32">
        <v>660</v>
      </c>
      <c r="C99" s="31">
        <v>1</v>
      </c>
      <c r="D99" s="31">
        <v>3</v>
      </c>
      <c r="E99" s="31"/>
      <c r="F99" s="31">
        <v>19</v>
      </c>
      <c r="G99" s="31">
        <v>7492</v>
      </c>
      <c r="H99" s="31">
        <v>1</v>
      </c>
      <c r="I99" s="31">
        <v>5</v>
      </c>
      <c r="J99" s="31"/>
      <c r="K99" s="31">
        <v>2</v>
      </c>
      <c r="L99" s="31">
        <v>1</v>
      </c>
      <c r="M99" s="31"/>
      <c r="N99" s="31">
        <v>4</v>
      </c>
      <c r="O99" s="31">
        <v>2</v>
      </c>
      <c r="P99" s="31">
        <v>2</v>
      </c>
      <c r="Q99" s="31"/>
      <c r="R99" s="31">
        <v>44</v>
      </c>
      <c r="S99" s="31"/>
      <c r="T99" s="31"/>
      <c r="U99" s="31"/>
      <c r="V99" s="30">
        <f t="shared" si="1"/>
        <v>7576</v>
      </c>
    </row>
    <row r="100" spans="1:22" ht="32.25" customHeight="1">
      <c r="A100" s="31" t="s">
        <v>935</v>
      </c>
      <c r="B100" s="32">
        <v>664</v>
      </c>
      <c r="C100" s="31">
        <v>2</v>
      </c>
      <c r="D100" s="31">
        <v>56</v>
      </c>
      <c r="E100" s="31">
        <v>1</v>
      </c>
      <c r="F100" s="31">
        <v>3</v>
      </c>
      <c r="G100" s="31">
        <v>1184</v>
      </c>
      <c r="H100" s="31">
        <v>10</v>
      </c>
      <c r="I100" s="31">
        <v>4</v>
      </c>
      <c r="J100" s="31">
        <v>2</v>
      </c>
      <c r="K100" s="31">
        <v>12</v>
      </c>
      <c r="L100" s="31">
        <v>4</v>
      </c>
      <c r="M100" s="31">
        <v>2</v>
      </c>
      <c r="N100" s="31">
        <v>11</v>
      </c>
      <c r="O100" s="31">
        <v>1</v>
      </c>
      <c r="P100" s="31">
        <v>5</v>
      </c>
      <c r="Q100" s="31">
        <v>4</v>
      </c>
      <c r="R100" s="31">
        <v>51</v>
      </c>
      <c r="S100" s="31"/>
      <c r="T100" s="31"/>
      <c r="U100" s="31"/>
      <c r="V100" s="30">
        <f t="shared" si="1"/>
        <v>1352</v>
      </c>
    </row>
    <row r="101" spans="1:22" ht="32.25" customHeight="1">
      <c r="A101" s="31" t="s">
        <v>207</v>
      </c>
      <c r="B101" s="32">
        <v>665</v>
      </c>
      <c r="C101" s="31"/>
      <c r="D101" s="31">
        <v>9</v>
      </c>
      <c r="E101" s="31">
        <v>1</v>
      </c>
      <c r="F101" s="31">
        <v>19</v>
      </c>
      <c r="G101" s="31">
        <v>18220</v>
      </c>
      <c r="H101" s="31">
        <v>2</v>
      </c>
      <c r="I101" s="31">
        <v>8</v>
      </c>
      <c r="J101" s="31"/>
      <c r="K101" s="31">
        <v>1</v>
      </c>
      <c r="L101" s="31">
        <v>198</v>
      </c>
      <c r="M101" s="31"/>
      <c r="N101" s="31">
        <v>17</v>
      </c>
      <c r="O101" s="31"/>
      <c r="P101" s="31">
        <v>4</v>
      </c>
      <c r="Q101" s="31"/>
      <c r="R101" s="31">
        <v>103</v>
      </c>
      <c r="S101" s="31">
        <v>1</v>
      </c>
      <c r="T101" s="31"/>
      <c r="U101" s="31"/>
      <c r="V101" s="30">
        <f t="shared" si="1"/>
        <v>18583</v>
      </c>
    </row>
    <row r="102" spans="1:22" ht="32.25" customHeight="1">
      <c r="A102" s="31" t="s">
        <v>209</v>
      </c>
      <c r="B102" s="32">
        <v>667</v>
      </c>
      <c r="C102" s="31"/>
      <c r="D102" s="31">
        <v>1</v>
      </c>
      <c r="E102" s="31"/>
      <c r="F102" s="31">
        <v>5</v>
      </c>
      <c r="G102" s="31">
        <v>7537</v>
      </c>
      <c r="H102" s="31">
        <v>2</v>
      </c>
      <c r="I102" s="31">
        <v>37</v>
      </c>
      <c r="J102" s="31"/>
      <c r="K102" s="31">
        <v>15</v>
      </c>
      <c r="L102" s="31">
        <v>5</v>
      </c>
      <c r="M102" s="31"/>
      <c r="N102" s="31">
        <v>4</v>
      </c>
      <c r="O102" s="31"/>
      <c r="P102" s="31"/>
      <c r="Q102" s="31"/>
      <c r="R102" s="31">
        <v>13</v>
      </c>
      <c r="S102" s="31"/>
      <c r="T102" s="31"/>
      <c r="U102" s="31"/>
      <c r="V102" s="30">
        <f t="shared" si="1"/>
        <v>7619</v>
      </c>
    </row>
    <row r="103" spans="1:22" ht="32.25" customHeight="1">
      <c r="A103" s="31" t="s">
        <v>211</v>
      </c>
      <c r="B103" s="32">
        <v>670</v>
      </c>
      <c r="C103" s="31">
        <v>5</v>
      </c>
      <c r="D103" s="31">
        <v>4</v>
      </c>
      <c r="E103" s="31">
        <v>6</v>
      </c>
      <c r="F103" s="31">
        <v>6</v>
      </c>
      <c r="G103" s="31">
        <v>5245</v>
      </c>
      <c r="H103" s="31"/>
      <c r="I103" s="31">
        <v>15</v>
      </c>
      <c r="J103" s="31"/>
      <c r="K103" s="31">
        <v>5</v>
      </c>
      <c r="L103" s="31">
        <v>2</v>
      </c>
      <c r="M103" s="31"/>
      <c r="N103" s="31">
        <v>6</v>
      </c>
      <c r="O103" s="31">
        <v>3</v>
      </c>
      <c r="P103" s="31">
        <v>3</v>
      </c>
      <c r="Q103" s="31"/>
      <c r="R103" s="31">
        <v>13</v>
      </c>
      <c r="S103" s="31"/>
      <c r="T103" s="31"/>
      <c r="U103" s="31"/>
      <c r="V103" s="30">
        <f t="shared" si="1"/>
        <v>5313</v>
      </c>
    </row>
    <row r="104" spans="1:22" ht="32.25" customHeight="1">
      <c r="A104" s="31" t="s">
        <v>213</v>
      </c>
      <c r="B104" s="32">
        <v>674</v>
      </c>
      <c r="C104" s="31">
        <v>3</v>
      </c>
      <c r="D104" s="31">
        <v>6</v>
      </c>
      <c r="E104" s="31"/>
      <c r="F104" s="31">
        <v>1</v>
      </c>
      <c r="G104" s="31">
        <v>3597</v>
      </c>
      <c r="H104" s="31"/>
      <c r="I104" s="31">
        <v>5</v>
      </c>
      <c r="J104" s="31">
        <v>1</v>
      </c>
      <c r="K104" s="31">
        <v>3</v>
      </c>
      <c r="L104" s="31"/>
      <c r="M104" s="31"/>
      <c r="N104" s="31">
        <v>12</v>
      </c>
      <c r="O104" s="31">
        <v>7</v>
      </c>
      <c r="P104" s="31">
        <v>5</v>
      </c>
      <c r="Q104" s="31"/>
      <c r="R104" s="31">
        <v>19</v>
      </c>
      <c r="S104" s="31">
        <v>3</v>
      </c>
      <c r="T104" s="31"/>
      <c r="U104" s="31"/>
      <c r="V104" s="30">
        <f t="shared" si="1"/>
        <v>3662</v>
      </c>
    </row>
    <row r="105" spans="1:22" ht="32.25" customHeight="1">
      <c r="A105" s="31" t="s">
        <v>946</v>
      </c>
      <c r="B105" s="32">
        <v>679</v>
      </c>
      <c r="C105" s="31">
        <v>6</v>
      </c>
      <c r="D105" s="31">
        <v>15</v>
      </c>
      <c r="E105" s="31"/>
      <c r="F105" s="31">
        <v>1</v>
      </c>
      <c r="G105" s="31">
        <v>2040</v>
      </c>
      <c r="H105" s="31">
        <v>2</v>
      </c>
      <c r="I105" s="31">
        <v>2</v>
      </c>
      <c r="J105" s="31">
        <v>3</v>
      </c>
      <c r="K105" s="31">
        <v>9</v>
      </c>
      <c r="L105" s="31">
        <v>4</v>
      </c>
      <c r="M105" s="31">
        <v>1</v>
      </c>
      <c r="N105" s="31">
        <v>18</v>
      </c>
      <c r="O105" s="31">
        <v>5</v>
      </c>
      <c r="P105" s="31">
        <v>5</v>
      </c>
      <c r="Q105" s="31"/>
      <c r="R105" s="31">
        <v>30</v>
      </c>
      <c r="S105" s="31"/>
      <c r="T105" s="31"/>
      <c r="U105" s="31"/>
      <c r="V105" s="30">
        <f t="shared" si="1"/>
        <v>2141</v>
      </c>
    </row>
    <row r="106" spans="1:22" ht="32.25" customHeight="1">
      <c r="A106" s="31" t="s">
        <v>219</v>
      </c>
      <c r="B106" s="32">
        <v>686</v>
      </c>
      <c r="C106" s="31">
        <v>3</v>
      </c>
      <c r="D106" s="31">
        <v>5</v>
      </c>
      <c r="E106" s="31"/>
      <c r="F106" s="31">
        <v>3</v>
      </c>
      <c r="G106" s="31">
        <v>2147</v>
      </c>
      <c r="H106" s="31">
        <v>2</v>
      </c>
      <c r="I106" s="31">
        <v>4</v>
      </c>
      <c r="J106" s="31">
        <v>4</v>
      </c>
      <c r="K106" s="31">
        <v>14</v>
      </c>
      <c r="L106" s="31">
        <v>18</v>
      </c>
      <c r="M106" s="31"/>
      <c r="N106" s="31">
        <v>30</v>
      </c>
      <c r="O106" s="31">
        <v>4</v>
      </c>
      <c r="P106" s="31">
        <v>8</v>
      </c>
      <c r="Q106" s="31"/>
      <c r="R106" s="31">
        <v>53</v>
      </c>
      <c r="S106" s="31"/>
      <c r="T106" s="31"/>
      <c r="U106" s="31">
        <v>1</v>
      </c>
      <c r="V106" s="30">
        <f t="shared" si="1"/>
        <v>2296</v>
      </c>
    </row>
    <row r="107" spans="1:22" ht="32.25" customHeight="1">
      <c r="A107" s="31" t="s">
        <v>221</v>
      </c>
      <c r="B107" s="32">
        <v>690</v>
      </c>
      <c r="C107" s="31"/>
      <c r="D107" s="31">
        <v>1</v>
      </c>
      <c r="E107" s="31"/>
      <c r="F107" s="31">
        <v>2</v>
      </c>
      <c r="G107" s="31">
        <v>1656</v>
      </c>
      <c r="H107" s="31"/>
      <c r="I107" s="31">
        <v>4</v>
      </c>
      <c r="J107" s="31">
        <v>9</v>
      </c>
      <c r="K107" s="31">
        <v>5</v>
      </c>
      <c r="L107" s="31">
        <v>6</v>
      </c>
      <c r="M107" s="31"/>
      <c r="N107" s="31">
        <v>9</v>
      </c>
      <c r="O107" s="31">
        <v>1</v>
      </c>
      <c r="P107" s="31">
        <v>2</v>
      </c>
      <c r="Q107" s="31"/>
      <c r="R107" s="31">
        <v>14</v>
      </c>
      <c r="S107" s="31"/>
      <c r="T107" s="31">
        <v>7</v>
      </c>
      <c r="U107" s="31"/>
      <c r="V107" s="30">
        <f t="shared" si="1"/>
        <v>1716</v>
      </c>
    </row>
    <row r="108" spans="1:22" ht="32.25" customHeight="1">
      <c r="A108" s="31" t="s">
        <v>223</v>
      </c>
      <c r="B108" s="32">
        <v>697</v>
      </c>
      <c r="C108" s="31">
        <v>1</v>
      </c>
      <c r="D108" s="31">
        <v>23</v>
      </c>
      <c r="E108" s="31">
        <v>10</v>
      </c>
      <c r="F108" s="31">
        <v>7</v>
      </c>
      <c r="G108" s="31">
        <v>5083</v>
      </c>
      <c r="H108" s="31">
        <v>1</v>
      </c>
      <c r="I108" s="31">
        <v>8</v>
      </c>
      <c r="J108" s="31"/>
      <c r="K108" s="31">
        <v>5</v>
      </c>
      <c r="L108" s="31">
        <v>3</v>
      </c>
      <c r="M108" s="31"/>
      <c r="N108" s="31">
        <v>15</v>
      </c>
      <c r="O108" s="31">
        <v>15</v>
      </c>
      <c r="P108" s="31">
        <v>8</v>
      </c>
      <c r="Q108" s="31"/>
      <c r="R108" s="31">
        <v>89</v>
      </c>
      <c r="S108" s="31">
        <v>3</v>
      </c>
      <c r="T108" s="31"/>
      <c r="U108" s="31"/>
      <c r="V108" s="30">
        <f t="shared" si="1"/>
        <v>5271</v>
      </c>
    </row>
    <row r="109" spans="1:22" ht="32.25" customHeight="1">
      <c r="A109" s="31" t="s">
        <v>225</v>
      </c>
      <c r="B109" s="32">
        <v>736</v>
      </c>
      <c r="C109" s="31">
        <v>2</v>
      </c>
      <c r="D109" s="31">
        <v>17</v>
      </c>
      <c r="E109" s="31">
        <v>2</v>
      </c>
      <c r="F109" s="31">
        <v>6</v>
      </c>
      <c r="G109" s="31">
        <v>6309</v>
      </c>
      <c r="H109" s="31">
        <v>3</v>
      </c>
      <c r="I109" s="31">
        <v>15</v>
      </c>
      <c r="J109" s="31">
        <v>3</v>
      </c>
      <c r="K109" s="31">
        <v>2</v>
      </c>
      <c r="L109" s="31">
        <v>1311</v>
      </c>
      <c r="M109" s="31"/>
      <c r="N109" s="31">
        <v>20</v>
      </c>
      <c r="O109" s="31">
        <v>11</v>
      </c>
      <c r="P109" s="31">
        <v>8</v>
      </c>
      <c r="Q109" s="31">
        <v>1</v>
      </c>
      <c r="R109" s="31">
        <v>233</v>
      </c>
      <c r="S109" s="31"/>
      <c r="T109" s="31"/>
      <c r="U109" s="31"/>
      <c r="V109" s="30">
        <f t="shared" si="1"/>
        <v>7943</v>
      </c>
    </row>
    <row r="110" spans="1:22" ht="32.25" customHeight="1">
      <c r="A110" s="31" t="s">
        <v>228</v>
      </c>
      <c r="B110" s="32">
        <v>756</v>
      </c>
      <c r="C110" s="31">
        <v>7</v>
      </c>
      <c r="D110" s="31">
        <v>14</v>
      </c>
      <c r="E110" s="31">
        <v>1</v>
      </c>
      <c r="F110" s="31">
        <v>6</v>
      </c>
      <c r="G110" s="31">
        <v>9694</v>
      </c>
      <c r="H110" s="31">
        <v>4</v>
      </c>
      <c r="I110" s="31">
        <v>25</v>
      </c>
      <c r="J110" s="31">
        <v>4</v>
      </c>
      <c r="K110" s="31">
        <v>21</v>
      </c>
      <c r="L110" s="31">
        <v>9</v>
      </c>
      <c r="M110" s="31">
        <v>1</v>
      </c>
      <c r="N110" s="31">
        <v>28</v>
      </c>
      <c r="O110" s="31">
        <v>8</v>
      </c>
      <c r="P110" s="31">
        <v>5</v>
      </c>
      <c r="Q110" s="31">
        <v>1</v>
      </c>
      <c r="R110" s="31">
        <v>82</v>
      </c>
      <c r="S110" s="31">
        <v>1</v>
      </c>
      <c r="T110" s="31"/>
      <c r="U110" s="31"/>
      <c r="V110" s="30">
        <f t="shared" si="1"/>
        <v>9911</v>
      </c>
    </row>
    <row r="111" spans="1:22" ht="32.25" customHeight="1">
      <c r="A111" s="31" t="s">
        <v>230</v>
      </c>
      <c r="B111" s="32">
        <v>761</v>
      </c>
      <c r="C111" s="31">
        <v>4</v>
      </c>
      <c r="D111" s="31">
        <v>16</v>
      </c>
      <c r="E111" s="31"/>
      <c r="F111" s="31">
        <v>9</v>
      </c>
      <c r="G111" s="31">
        <v>1329</v>
      </c>
      <c r="H111" s="31">
        <v>2</v>
      </c>
      <c r="I111" s="31">
        <v>1</v>
      </c>
      <c r="J111" s="31"/>
      <c r="K111" s="31">
        <v>4</v>
      </c>
      <c r="L111" s="31">
        <v>10</v>
      </c>
      <c r="M111" s="31"/>
      <c r="N111" s="31">
        <v>8</v>
      </c>
      <c r="O111" s="31">
        <v>3</v>
      </c>
      <c r="P111" s="31">
        <v>3</v>
      </c>
      <c r="Q111" s="31"/>
      <c r="R111" s="31">
        <v>52</v>
      </c>
      <c r="S111" s="31"/>
      <c r="T111" s="31"/>
      <c r="U111" s="31"/>
      <c r="V111" s="30">
        <f t="shared" si="1"/>
        <v>1441</v>
      </c>
    </row>
    <row r="112" spans="1:22" ht="32.25" customHeight="1">
      <c r="A112" s="31" t="s">
        <v>232</v>
      </c>
      <c r="B112" s="32">
        <v>789</v>
      </c>
      <c r="C112" s="31"/>
      <c r="D112" s="31">
        <v>3</v>
      </c>
      <c r="E112" s="31"/>
      <c r="F112" s="31">
        <v>2</v>
      </c>
      <c r="G112" s="31">
        <v>1103</v>
      </c>
      <c r="H112" s="31">
        <v>2</v>
      </c>
      <c r="I112" s="31">
        <v>1</v>
      </c>
      <c r="J112" s="31"/>
      <c r="K112" s="31">
        <v>19</v>
      </c>
      <c r="L112" s="31">
        <v>41</v>
      </c>
      <c r="M112" s="31"/>
      <c r="N112" s="31">
        <v>14</v>
      </c>
      <c r="O112" s="31"/>
      <c r="P112" s="31">
        <v>27</v>
      </c>
      <c r="Q112" s="31"/>
      <c r="R112" s="31">
        <v>40</v>
      </c>
      <c r="S112" s="31"/>
      <c r="T112" s="31"/>
      <c r="U112" s="31"/>
      <c r="V112" s="30">
        <f t="shared" si="1"/>
        <v>1252</v>
      </c>
    </row>
    <row r="113" spans="1:22" ht="32.25" customHeight="1">
      <c r="A113" s="31" t="s">
        <v>234</v>
      </c>
      <c r="B113" s="32">
        <v>790</v>
      </c>
      <c r="C113" s="31">
        <v>1</v>
      </c>
      <c r="D113" s="31">
        <v>9</v>
      </c>
      <c r="E113" s="31"/>
      <c r="F113" s="31">
        <v>29</v>
      </c>
      <c r="G113" s="31">
        <v>14312</v>
      </c>
      <c r="H113" s="31">
        <v>1</v>
      </c>
      <c r="I113" s="31">
        <v>4</v>
      </c>
      <c r="J113" s="31">
        <v>10</v>
      </c>
      <c r="K113" s="31">
        <v>4</v>
      </c>
      <c r="L113" s="31">
        <v>29</v>
      </c>
      <c r="M113" s="31"/>
      <c r="N113" s="31">
        <v>8</v>
      </c>
      <c r="O113" s="31"/>
      <c r="P113" s="31"/>
      <c r="Q113" s="31"/>
      <c r="R113" s="31">
        <v>65</v>
      </c>
      <c r="S113" s="31">
        <v>1</v>
      </c>
      <c r="T113" s="31"/>
      <c r="U113" s="31"/>
      <c r="V113" s="30">
        <f t="shared" si="1"/>
        <v>14473</v>
      </c>
    </row>
    <row r="114" spans="1:22" ht="32.25" customHeight="1">
      <c r="A114" s="31" t="s">
        <v>236</v>
      </c>
      <c r="B114" s="32">
        <v>792</v>
      </c>
      <c r="C114" s="31"/>
      <c r="D114" s="31">
        <v>2</v>
      </c>
      <c r="E114" s="31">
        <v>1</v>
      </c>
      <c r="F114" s="31">
        <v>1</v>
      </c>
      <c r="G114" s="31">
        <v>214</v>
      </c>
      <c r="H114" s="31"/>
      <c r="I114" s="31">
        <v>11</v>
      </c>
      <c r="J114" s="31">
        <v>2</v>
      </c>
      <c r="K114" s="31">
        <v>5</v>
      </c>
      <c r="L114" s="31"/>
      <c r="M114" s="31"/>
      <c r="N114" s="31">
        <v>8</v>
      </c>
      <c r="O114" s="31"/>
      <c r="P114" s="31">
        <v>3</v>
      </c>
      <c r="Q114" s="31"/>
      <c r="R114" s="31">
        <v>2</v>
      </c>
      <c r="S114" s="31"/>
      <c r="T114" s="31"/>
      <c r="U114" s="31"/>
      <c r="V114" s="30">
        <f t="shared" si="1"/>
        <v>249</v>
      </c>
    </row>
    <row r="115" spans="1:22" ht="32.25" customHeight="1">
      <c r="A115" s="31" t="s">
        <v>238</v>
      </c>
      <c r="B115" s="32">
        <v>809</v>
      </c>
      <c r="C115" s="31">
        <v>3</v>
      </c>
      <c r="D115" s="31">
        <v>4</v>
      </c>
      <c r="E115" s="31"/>
      <c r="F115" s="31"/>
      <c r="G115" s="31">
        <v>386</v>
      </c>
      <c r="H115" s="31"/>
      <c r="I115" s="31"/>
      <c r="J115" s="31">
        <v>4</v>
      </c>
      <c r="K115" s="31">
        <v>15</v>
      </c>
      <c r="L115" s="31">
        <v>3</v>
      </c>
      <c r="M115" s="31"/>
      <c r="N115" s="31">
        <v>3</v>
      </c>
      <c r="O115" s="31"/>
      <c r="P115" s="31"/>
      <c r="Q115" s="31"/>
      <c r="R115" s="31">
        <v>6</v>
      </c>
      <c r="S115" s="31"/>
      <c r="T115" s="31"/>
      <c r="U115" s="31"/>
      <c r="V115" s="30">
        <f t="shared" si="1"/>
        <v>424</v>
      </c>
    </row>
    <row r="116" spans="1:22" ht="32.25" customHeight="1">
      <c r="A116" s="31" t="s">
        <v>240</v>
      </c>
      <c r="B116" s="32">
        <v>819</v>
      </c>
      <c r="C116" s="31"/>
      <c r="D116" s="31">
        <v>1</v>
      </c>
      <c r="E116" s="31"/>
      <c r="F116" s="31">
        <v>5</v>
      </c>
      <c r="G116" s="31">
        <v>1643</v>
      </c>
      <c r="H116" s="31"/>
      <c r="I116" s="31"/>
      <c r="J116" s="31"/>
      <c r="K116" s="31">
        <v>5</v>
      </c>
      <c r="L116" s="31"/>
      <c r="M116" s="31"/>
      <c r="N116" s="31">
        <v>2</v>
      </c>
      <c r="O116" s="31"/>
      <c r="P116" s="31">
        <v>2</v>
      </c>
      <c r="Q116" s="31"/>
      <c r="R116" s="31">
        <v>1</v>
      </c>
      <c r="S116" s="31"/>
      <c r="T116" s="31"/>
      <c r="U116" s="31"/>
      <c r="V116" s="30">
        <f t="shared" si="1"/>
        <v>1659</v>
      </c>
    </row>
    <row r="117" spans="1:22" ht="32.25" customHeight="1">
      <c r="A117" s="31" t="s">
        <v>242</v>
      </c>
      <c r="B117" s="32">
        <v>837</v>
      </c>
      <c r="C117" s="31">
        <v>400</v>
      </c>
      <c r="D117" s="31">
        <v>10</v>
      </c>
      <c r="E117" s="31">
        <v>23</v>
      </c>
      <c r="F117" s="31">
        <v>73</v>
      </c>
      <c r="G117" s="31">
        <v>61630</v>
      </c>
      <c r="H117" s="31">
        <v>6</v>
      </c>
      <c r="I117" s="31">
        <v>116</v>
      </c>
      <c r="J117" s="31">
        <v>12</v>
      </c>
      <c r="K117" s="31">
        <v>5</v>
      </c>
      <c r="L117" s="31">
        <v>2496</v>
      </c>
      <c r="M117" s="31">
        <v>8</v>
      </c>
      <c r="N117" s="31">
        <v>67</v>
      </c>
      <c r="O117" s="31">
        <v>43</v>
      </c>
      <c r="P117" s="31">
        <v>27</v>
      </c>
      <c r="Q117" s="31"/>
      <c r="R117" s="31">
        <v>570</v>
      </c>
      <c r="S117" s="31">
        <v>1</v>
      </c>
      <c r="T117" s="31"/>
      <c r="U117" s="31"/>
      <c r="V117" s="30">
        <f t="shared" si="1"/>
        <v>65487</v>
      </c>
    </row>
    <row r="118" spans="1:22" ht="32.25" customHeight="1">
      <c r="A118" s="31" t="s">
        <v>244</v>
      </c>
      <c r="B118" s="32">
        <v>842</v>
      </c>
      <c r="C118" s="31">
        <v>5</v>
      </c>
      <c r="D118" s="31"/>
      <c r="E118" s="31"/>
      <c r="F118" s="31">
        <v>2</v>
      </c>
      <c r="G118" s="31">
        <v>3360</v>
      </c>
      <c r="H118" s="31">
        <v>1</v>
      </c>
      <c r="I118" s="31">
        <v>1</v>
      </c>
      <c r="J118" s="31"/>
      <c r="K118" s="31"/>
      <c r="L118" s="31">
        <v>110</v>
      </c>
      <c r="M118" s="31"/>
      <c r="N118" s="31">
        <v>2</v>
      </c>
      <c r="O118" s="31"/>
      <c r="P118" s="31"/>
      <c r="Q118" s="31"/>
      <c r="R118" s="31">
        <v>12</v>
      </c>
      <c r="S118" s="31"/>
      <c r="T118" s="31"/>
      <c r="U118" s="31"/>
      <c r="V118" s="30">
        <f t="shared" si="1"/>
        <v>3493</v>
      </c>
    </row>
    <row r="119" spans="1:22" ht="32.25" customHeight="1">
      <c r="A119" s="31" t="s">
        <v>246</v>
      </c>
      <c r="B119" s="32">
        <v>847</v>
      </c>
      <c r="C119" s="31">
        <v>93</v>
      </c>
      <c r="D119" s="31">
        <v>46</v>
      </c>
      <c r="E119" s="31"/>
      <c r="F119" s="31">
        <v>16</v>
      </c>
      <c r="G119" s="31">
        <v>16795</v>
      </c>
      <c r="H119" s="31">
        <v>3</v>
      </c>
      <c r="I119" s="31">
        <v>24</v>
      </c>
      <c r="J119" s="31"/>
      <c r="K119" s="31">
        <v>14</v>
      </c>
      <c r="L119" s="31">
        <v>1175</v>
      </c>
      <c r="M119" s="31"/>
      <c r="N119" s="31">
        <v>13</v>
      </c>
      <c r="O119" s="31">
        <v>1</v>
      </c>
      <c r="P119" s="31">
        <v>8</v>
      </c>
      <c r="Q119" s="31">
        <v>1</v>
      </c>
      <c r="R119" s="31">
        <v>39</v>
      </c>
      <c r="S119" s="31"/>
      <c r="T119" s="31"/>
      <c r="U119" s="31"/>
      <c r="V119" s="30">
        <f t="shared" si="1"/>
        <v>18228</v>
      </c>
    </row>
    <row r="120" spans="1:22" ht="32.25" customHeight="1">
      <c r="A120" s="31" t="s">
        <v>248</v>
      </c>
      <c r="B120" s="32">
        <v>854</v>
      </c>
      <c r="C120" s="31"/>
      <c r="D120" s="31">
        <v>1</v>
      </c>
      <c r="E120" s="31">
        <v>1</v>
      </c>
      <c r="F120" s="31">
        <v>7</v>
      </c>
      <c r="G120" s="31">
        <v>6639</v>
      </c>
      <c r="H120" s="31">
        <v>4</v>
      </c>
      <c r="I120" s="31">
        <v>1</v>
      </c>
      <c r="J120" s="31"/>
      <c r="K120" s="31"/>
      <c r="L120" s="31">
        <v>3</v>
      </c>
      <c r="M120" s="31"/>
      <c r="N120" s="31">
        <v>2</v>
      </c>
      <c r="O120" s="31">
        <v>5</v>
      </c>
      <c r="P120" s="31"/>
      <c r="Q120" s="31"/>
      <c r="R120" s="31">
        <v>60</v>
      </c>
      <c r="S120" s="31"/>
      <c r="T120" s="31"/>
      <c r="U120" s="31"/>
      <c r="V120" s="30">
        <f t="shared" si="1"/>
        <v>6723</v>
      </c>
    </row>
    <row r="121" spans="1:22" ht="32.25" customHeight="1">
      <c r="A121" s="31" t="s">
        <v>251</v>
      </c>
      <c r="B121" s="32">
        <v>856</v>
      </c>
      <c r="C121" s="31">
        <v>7</v>
      </c>
      <c r="D121" s="31"/>
      <c r="E121" s="31"/>
      <c r="F121" s="31"/>
      <c r="G121" s="31">
        <v>291</v>
      </c>
      <c r="H121" s="31"/>
      <c r="I121" s="31"/>
      <c r="J121" s="31"/>
      <c r="K121" s="31">
        <v>5</v>
      </c>
      <c r="L121" s="31">
        <v>223</v>
      </c>
      <c r="M121" s="31"/>
      <c r="N121" s="31">
        <v>2</v>
      </c>
      <c r="O121" s="31">
        <v>1</v>
      </c>
      <c r="P121" s="31"/>
      <c r="Q121" s="31"/>
      <c r="R121" s="31">
        <v>6</v>
      </c>
      <c r="S121" s="31"/>
      <c r="T121" s="31"/>
      <c r="U121" s="31"/>
      <c r="V121" s="30">
        <f t="shared" si="1"/>
        <v>535</v>
      </c>
    </row>
    <row r="122" spans="1:22" ht="32.25" customHeight="1">
      <c r="A122" s="31" t="s">
        <v>253</v>
      </c>
      <c r="B122" s="32">
        <v>858</v>
      </c>
      <c r="C122" s="31"/>
      <c r="D122" s="31">
        <v>1</v>
      </c>
      <c r="E122" s="31"/>
      <c r="F122" s="31"/>
      <c r="G122" s="31">
        <v>2824</v>
      </c>
      <c r="H122" s="31"/>
      <c r="I122" s="31"/>
      <c r="J122" s="31"/>
      <c r="K122" s="31">
        <v>10</v>
      </c>
      <c r="L122" s="31">
        <v>4</v>
      </c>
      <c r="M122" s="31"/>
      <c r="N122" s="31">
        <v>7</v>
      </c>
      <c r="O122" s="31"/>
      <c r="P122" s="31"/>
      <c r="Q122" s="31"/>
      <c r="R122" s="31">
        <v>6</v>
      </c>
      <c r="S122" s="31">
        <v>1</v>
      </c>
      <c r="T122" s="31"/>
      <c r="U122" s="31"/>
      <c r="V122" s="30">
        <f t="shared" si="1"/>
        <v>2853</v>
      </c>
    </row>
    <row r="123" spans="1:22" ht="32.25" customHeight="1">
      <c r="A123" s="31" t="s">
        <v>255</v>
      </c>
      <c r="B123" s="32">
        <v>861</v>
      </c>
      <c r="C123" s="31">
        <v>2</v>
      </c>
      <c r="D123" s="31">
        <v>3</v>
      </c>
      <c r="E123" s="31"/>
      <c r="F123" s="31"/>
      <c r="G123" s="31">
        <v>637</v>
      </c>
      <c r="H123" s="31"/>
      <c r="I123" s="31">
        <v>1</v>
      </c>
      <c r="J123" s="31"/>
      <c r="K123" s="31">
        <v>13</v>
      </c>
      <c r="L123" s="31">
        <v>8</v>
      </c>
      <c r="M123" s="31"/>
      <c r="N123" s="31">
        <v>7</v>
      </c>
      <c r="O123" s="31"/>
      <c r="P123" s="31"/>
      <c r="Q123" s="31"/>
      <c r="R123" s="31">
        <v>6</v>
      </c>
      <c r="S123" s="31">
        <v>1</v>
      </c>
      <c r="T123" s="31"/>
      <c r="U123" s="31"/>
      <c r="V123" s="30">
        <f t="shared" si="1"/>
        <v>678</v>
      </c>
    </row>
    <row r="124" spans="1:22" ht="32.25" customHeight="1">
      <c r="A124" s="31" t="s">
        <v>929</v>
      </c>
      <c r="B124" s="32">
        <v>873</v>
      </c>
      <c r="C124" s="31">
        <v>1</v>
      </c>
      <c r="D124" s="31"/>
      <c r="E124" s="31"/>
      <c r="F124" s="31">
        <v>14</v>
      </c>
      <c r="G124" s="31">
        <v>3965</v>
      </c>
      <c r="H124" s="31"/>
      <c r="I124" s="31"/>
      <c r="J124" s="31"/>
      <c r="K124" s="31"/>
      <c r="L124" s="31">
        <v>1238</v>
      </c>
      <c r="M124" s="31"/>
      <c r="N124" s="31"/>
      <c r="O124" s="31"/>
      <c r="P124" s="31"/>
      <c r="Q124" s="31"/>
      <c r="R124" s="31">
        <v>1</v>
      </c>
      <c r="S124" s="31"/>
      <c r="T124" s="31"/>
      <c r="U124" s="31"/>
      <c r="V124" s="30">
        <f t="shared" si="1"/>
        <v>5219</v>
      </c>
    </row>
    <row r="125" spans="1:22" ht="32.25" customHeight="1">
      <c r="A125" s="31" t="s">
        <v>259</v>
      </c>
      <c r="B125" s="32">
        <v>885</v>
      </c>
      <c r="C125" s="31">
        <v>1</v>
      </c>
      <c r="D125" s="31">
        <v>4</v>
      </c>
      <c r="E125" s="31"/>
      <c r="F125" s="31">
        <v>1</v>
      </c>
      <c r="G125" s="31">
        <v>1050</v>
      </c>
      <c r="H125" s="31"/>
      <c r="I125" s="31"/>
      <c r="J125" s="31"/>
      <c r="K125" s="31"/>
      <c r="L125" s="31">
        <v>2</v>
      </c>
      <c r="M125" s="31"/>
      <c r="N125" s="31">
        <v>5</v>
      </c>
      <c r="O125" s="31"/>
      <c r="P125" s="31">
        <v>1</v>
      </c>
      <c r="Q125" s="31"/>
      <c r="R125" s="31">
        <v>13</v>
      </c>
      <c r="S125" s="31"/>
      <c r="T125" s="31"/>
      <c r="U125" s="31"/>
      <c r="V125" s="30">
        <f t="shared" si="1"/>
        <v>1077</v>
      </c>
    </row>
    <row r="126" spans="1:22" ht="32.25" customHeight="1">
      <c r="A126" s="31" t="s">
        <v>261</v>
      </c>
      <c r="B126" s="32">
        <v>887</v>
      </c>
      <c r="C126" s="31">
        <v>8</v>
      </c>
      <c r="D126" s="31">
        <v>84</v>
      </c>
      <c r="E126" s="31"/>
      <c r="F126" s="31">
        <v>7</v>
      </c>
      <c r="G126" s="31">
        <v>7554</v>
      </c>
      <c r="H126" s="31">
        <v>3</v>
      </c>
      <c r="I126" s="31">
        <v>8</v>
      </c>
      <c r="J126" s="31">
        <v>5</v>
      </c>
      <c r="K126" s="31">
        <v>18</v>
      </c>
      <c r="L126" s="31">
        <v>7</v>
      </c>
      <c r="M126" s="31"/>
      <c r="N126" s="31">
        <v>20</v>
      </c>
      <c r="O126" s="31"/>
      <c r="P126" s="31">
        <v>9</v>
      </c>
      <c r="Q126" s="31">
        <v>2</v>
      </c>
      <c r="R126" s="31">
        <v>56</v>
      </c>
      <c r="S126" s="31">
        <v>1</v>
      </c>
      <c r="T126" s="31"/>
      <c r="U126" s="31"/>
      <c r="V126" s="30">
        <f t="shared" si="1"/>
        <v>7782</v>
      </c>
    </row>
    <row r="127" spans="1:22" ht="32.25" customHeight="1">
      <c r="A127" s="31" t="s">
        <v>263</v>
      </c>
      <c r="B127" s="32">
        <v>890</v>
      </c>
      <c r="C127" s="31">
        <v>2</v>
      </c>
      <c r="D127" s="31">
        <v>22</v>
      </c>
      <c r="E127" s="31"/>
      <c r="F127" s="31">
        <v>9</v>
      </c>
      <c r="G127" s="31">
        <v>3751</v>
      </c>
      <c r="H127" s="31">
        <v>8</v>
      </c>
      <c r="I127" s="31">
        <v>5</v>
      </c>
      <c r="J127" s="31">
        <v>4</v>
      </c>
      <c r="K127" s="31">
        <v>19</v>
      </c>
      <c r="L127" s="31">
        <v>13</v>
      </c>
      <c r="M127" s="31"/>
      <c r="N127" s="31">
        <v>6</v>
      </c>
      <c r="O127" s="31">
        <v>3</v>
      </c>
      <c r="P127" s="31">
        <v>4</v>
      </c>
      <c r="Q127" s="31"/>
      <c r="R127" s="31">
        <v>41</v>
      </c>
      <c r="S127" s="31"/>
      <c r="T127" s="31"/>
      <c r="U127" s="31"/>
      <c r="V127" s="30">
        <f t="shared" si="1"/>
        <v>3887</v>
      </c>
    </row>
    <row r="128" spans="1:22" ht="32.25" customHeight="1">
      <c r="A128" s="31" t="s">
        <v>265</v>
      </c>
      <c r="B128" s="32">
        <v>893</v>
      </c>
      <c r="C128" s="31"/>
      <c r="D128" s="31">
        <v>3</v>
      </c>
      <c r="E128" s="31"/>
      <c r="F128" s="31">
        <v>3</v>
      </c>
      <c r="G128" s="31">
        <v>3336</v>
      </c>
      <c r="H128" s="31"/>
      <c r="I128" s="31">
        <v>20</v>
      </c>
      <c r="J128" s="31"/>
      <c r="K128" s="31">
        <v>21</v>
      </c>
      <c r="L128" s="31"/>
      <c r="M128" s="31"/>
      <c r="N128" s="31">
        <v>5</v>
      </c>
      <c r="O128" s="31"/>
      <c r="P128" s="31">
        <v>5</v>
      </c>
      <c r="Q128" s="31"/>
      <c r="R128" s="31">
        <v>38</v>
      </c>
      <c r="S128" s="31"/>
      <c r="T128" s="31"/>
      <c r="U128" s="31"/>
      <c r="V128" s="30">
        <f t="shared" si="1"/>
        <v>3431</v>
      </c>
    </row>
    <row r="129" spans="1:22" ht="32.25" customHeight="1">
      <c r="A129" s="31" t="s">
        <v>267</v>
      </c>
      <c r="B129" s="32">
        <v>895</v>
      </c>
      <c r="C129" s="31">
        <v>1</v>
      </c>
      <c r="D129" s="31">
        <v>17</v>
      </c>
      <c r="E129" s="31"/>
      <c r="F129" s="31">
        <v>11</v>
      </c>
      <c r="G129" s="31">
        <v>7026</v>
      </c>
      <c r="H129" s="31"/>
      <c r="I129" s="31">
        <v>8</v>
      </c>
      <c r="J129" s="31"/>
      <c r="K129" s="31">
        <v>1</v>
      </c>
      <c r="L129" s="31">
        <v>2345</v>
      </c>
      <c r="M129" s="31"/>
      <c r="N129" s="31">
        <v>11</v>
      </c>
      <c r="O129" s="31">
        <v>5</v>
      </c>
      <c r="P129" s="31">
        <v>9</v>
      </c>
      <c r="Q129" s="31"/>
      <c r="R129" s="31">
        <v>124</v>
      </c>
      <c r="S129" s="31">
        <v>1</v>
      </c>
      <c r="T129" s="31"/>
      <c r="U129" s="31"/>
      <c r="V129" s="30">
        <f t="shared" si="1"/>
        <v>9559</v>
      </c>
    </row>
    <row r="130" spans="1:22" s="24" customFormat="1" ht="32.25" customHeight="1">
      <c r="A130" s="35" t="s">
        <v>541</v>
      </c>
      <c r="B130" s="1043" t="s">
        <v>1149</v>
      </c>
      <c r="C130" s="1044"/>
      <c r="D130" s="1044"/>
      <c r="E130" s="1044"/>
      <c r="F130" s="1044"/>
      <c r="G130" s="1044"/>
      <c r="H130" s="1044"/>
      <c r="I130" s="1064"/>
    </row>
    <row r="131" spans="1:22" s="24" customFormat="1" ht="32.25" customHeight="1">
      <c r="A131" s="36" t="s">
        <v>1150</v>
      </c>
      <c r="B131" s="1045" t="s">
        <v>885</v>
      </c>
      <c r="C131" s="1046"/>
      <c r="D131" s="1046"/>
      <c r="E131" s="1046"/>
      <c r="F131" s="1046"/>
      <c r="G131" s="1046"/>
      <c r="H131" s="1046"/>
      <c r="I131" s="1046"/>
    </row>
  </sheetData>
  <sortState ref="Y2:Z20">
    <sortCondition descending="1" ref="Z2:Z20"/>
  </sortState>
  <mergeCells count="5">
    <mergeCell ref="A4:B4"/>
    <mergeCell ref="B130:I130"/>
    <mergeCell ref="B131:I131"/>
    <mergeCell ref="V2:V3"/>
    <mergeCell ref="A2:B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126"/>
  <sheetViews>
    <sheetView topLeftCell="A102" workbookViewId="0">
      <selection activeCell="J132" sqref="J132"/>
    </sheetView>
  </sheetViews>
  <sheetFormatPr baseColWidth="10" defaultColWidth="11.42578125" defaultRowHeight="15"/>
  <cols>
    <col min="1" max="1" width="6.7109375" style="15" customWidth="1"/>
    <col min="2" max="2" width="13.28515625" style="16" customWidth="1"/>
    <col min="3" max="4" width="11.42578125" style="16"/>
    <col min="5" max="5" width="22" style="16" customWidth="1"/>
    <col min="6" max="6" width="6.7109375" style="15" customWidth="1"/>
    <col min="7" max="7" width="19" style="16" customWidth="1"/>
    <col min="8" max="8" width="13.7109375" style="16" customWidth="1"/>
    <col min="9" max="9" width="11.42578125" style="16"/>
    <col min="10" max="10" width="19" style="16" customWidth="1"/>
    <col min="11" max="16384" width="11.42578125" style="16"/>
  </cols>
  <sheetData>
    <row r="1" spans="1:10">
      <c r="A1" s="17" t="s">
        <v>1151</v>
      </c>
      <c r="B1" s="18" t="s">
        <v>1152</v>
      </c>
      <c r="C1" s="18" t="s">
        <v>1153</v>
      </c>
      <c r="D1" s="18"/>
      <c r="E1" s="18" t="s">
        <v>1154</v>
      </c>
      <c r="F1" s="17" t="s">
        <v>1151</v>
      </c>
      <c r="G1" s="18" t="s">
        <v>1155</v>
      </c>
      <c r="H1" s="18" t="s">
        <v>1156</v>
      </c>
      <c r="I1" s="18" t="s">
        <v>1151</v>
      </c>
      <c r="J1" s="18" t="s">
        <v>1154</v>
      </c>
    </row>
    <row r="2" spans="1:10">
      <c r="A2" s="19">
        <v>2</v>
      </c>
      <c r="B2" s="730" t="s">
        <v>1016</v>
      </c>
      <c r="C2" s="730" t="s">
        <v>1157</v>
      </c>
      <c r="D2" s="20">
        <v>7</v>
      </c>
      <c r="E2" s="21" t="s">
        <v>624</v>
      </c>
      <c r="F2" s="19">
        <v>2</v>
      </c>
      <c r="G2" s="730" t="s">
        <v>8</v>
      </c>
      <c r="H2" s="730" t="s">
        <v>8</v>
      </c>
      <c r="I2" s="20">
        <v>2</v>
      </c>
      <c r="J2" s="21" t="s">
        <v>624</v>
      </c>
    </row>
    <row r="3" spans="1:10">
      <c r="A3" s="19">
        <v>4</v>
      </c>
      <c r="B3" s="731" t="s">
        <v>1016</v>
      </c>
      <c r="C3" s="731" t="s">
        <v>1157</v>
      </c>
      <c r="D3" s="22">
        <v>5</v>
      </c>
      <c r="E3" s="21" t="s">
        <v>621</v>
      </c>
      <c r="F3" s="19">
        <v>4</v>
      </c>
      <c r="G3" s="731" t="s">
        <v>10</v>
      </c>
      <c r="H3" s="731" t="s">
        <v>1158</v>
      </c>
      <c r="I3" s="22">
        <v>4</v>
      </c>
      <c r="J3" s="21" t="s">
        <v>621</v>
      </c>
    </row>
    <row r="4" spans="1:10">
      <c r="A4" s="19">
        <v>21</v>
      </c>
      <c r="B4" s="730" t="s">
        <v>1016</v>
      </c>
      <c r="C4" s="730" t="s">
        <v>1157</v>
      </c>
      <c r="D4" s="20">
        <v>7</v>
      </c>
      <c r="E4" s="21" t="s">
        <v>624</v>
      </c>
      <c r="F4" s="19">
        <v>21</v>
      </c>
      <c r="G4" s="730" t="s">
        <v>12</v>
      </c>
      <c r="H4" s="730" t="s">
        <v>1159</v>
      </c>
      <c r="I4" s="20">
        <v>21</v>
      </c>
      <c r="J4" s="21" t="s">
        <v>624</v>
      </c>
    </row>
    <row r="5" spans="1:10">
      <c r="A5" s="19">
        <v>30</v>
      </c>
      <c r="B5" s="731" t="s">
        <v>1016</v>
      </c>
      <c r="C5" s="731" t="s">
        <v>1157</v>
      </c>
      <c r="D5" s="22">
        <v>8</v>
      </c>
      <c r="E5" s="21" t="s">
        <v>618</v>
      </c>
      <c r="F5" s="19">
        <v>30</v>
      </c>
      <c r="G5" s="731" t="s">
        <v>14</v>
      </c>
      <c r="H5" s="731" t="s">
        <v>1160</v>
      </c>
      <c r="I5" s="22">
        <v>30</v>
      </c>
      <c r="J5" s="21" t="s">
        <v>618</v>
      </c>
    </row>
    <row r="6" spans="1:10">
      <c r="A6" s="19">
        <v>31</v>
      </c>
      <c r="B6" s="730" t="s">
        <v>1016</v>
      </c>
      <c r="C6" s="730" t="s">
        <v>1157</v>
      </c>
      <c r="D6" s="20">
        <v>4</v>
      </c>
      <c r="E6" s="21" t="s">
        <v>627</v>
      </c>
      <c r="F6" s="19">
        <v>31</v>
      </c>
      <c r="G6" s="730" t="s">
        <v>16</v>
      </c>
      <c r="H6" s="730" t="s">
        <v>16</v>
      </c>
      <c r="I6" s="20">
        <v>31</v>
      </c>
      <c r="J6" s="21" t="s">
        <v>627</v>
      </c>
    </row>
    <row r="7" spans="1:10">
      <c r="A7" s="19">
        <v>34</v>
      </c>
      <c r="B7" s="731" t="s">
        <v>1016</v>
      </c>
      <c r="C7" s="731" t="s">
        <v>1157</v>
      </c>
      <c r="D7" s="22">
        <v>8</v>
      </c>
      <c r="E7" s="21" t="s">
        <v>618</v>
      </c>
      <c r="F7" s="19">
        <v>34</v>
      </c>
      <c r="G7" s="731" t="s">
        <v>18</v>
      </c>
      <c r="H7" s="731" t="s">
        <v>18</v>
      </c>
      <c r="I7" s="22">
        <v>34</v>
      </c>
      <c r="J7" s="21" t="s">
        <v>618</v>
      </c>
    </row>
    <row r="8" spans="1:10">
      <c r="A8" s="19">
        <v>36</v>
      </c>
      <c r="B8" s="730" t="s">
        <v>1016</v>
      </c>
      <c r="C8" s="730" t="s">
        <v>1157</v>
      </c>
      <c r="D8" s="22">
        <v>8</v>
      </c>
      <c r="E8" s="21" t="s">
        <v>618</v>
      </c>
      <c r="F8" s="19">
        <v>36</v>
      </c>
      <c r="G8" s="730" t="s">
        <v>20</v>
      </c>
      <c r="H8" s="730" t="s">
        <v>1161</v>
      </c>
      <c r="I8" s="20">
        <v>36</v>
      </c>
      <c r="J8" s="21" t="s">
        <v>618</v>
      </c>
    </row>
    <row r="9" spans="1:10">
      <c r="A9" s="19">
        <v>38</v>
      </c>
      <c r="B9" s="731" t="s">
        <v>1016</v>
      </c>
      <c r="C9" s="731" t="s">
        <v>1157</v>
      </c>
      <c r="D9" s="22">
        <v>6</v>
      </c>
      <c r="E9" s="21" t="s">
        <v>629</v>
      </c>
      <c r="F9" s="19">
        <v>38</v>
      </c>
      <c r="G9" s="731" t="s">
        <v>22</v>
      </c>
      <c r="H9" s="731" t="s">
        <v>22</v>
      </c>
      <c r="I9" s="22">
        <v>38</v>
      </c>
      <c r="J9" s="21" t="s">
        <v>629</v>
      </c>
    </row>
    <row r="10" spans="1:10">
      <c r="A10" s="19">
        <v>40</v>
      </c>
      <c r="B10" s="730" t="s">
        <v>1016</v>
      </c>
      <c r="C10" s="730" t="s">
        <v>1157</v>
      </c>
      <c r="D10" s="20">
        <v>4</v>
      </c>
      <c r="E10" s="21" t="s">
        <v>627</v>
      </c>
      <c r="F10" s="19">
        <v>40</v>
      </c>
      <c r="G10" s="730" t="s">
        <v>24</v>
      </c>
      <c r="H10" s="730" t="s">
        <v>1162</v>
      </c>
      <c r="I10" s="20">
        <v>40</v>
      </c>
      <c r="J10" s="21" t="s">
        <v>627</v>
      </c>
    </row>
    <row r="11" spans="1:10">
      <c r="A11" s="19">
        <v>44</v>
      </c>
      <c r="B11" s="730" t="s">
        <v>1016</v>
      </c>
      <c r="C11" s="730" t="s">
        <v>1157</v>
      </c>
      <c r="D11" s="22">
        <v>5</v>
      </c>
      <c r="E11" s="21" t="s">
        <v>621</v>
      </c>
      <c r="F11" s="19">
        <v>44</v>
      </c>
      <c r="G11" s="23" t="s">
        <v>30</v>
      </c>
      <c r="H11" s="23" t="s">
        <v>29</v>
      </c>
      <c r="I11" s="20">
        <v>44</v>
      </c>
      <c r="J11" s="21" t="s">
        <v>621</v>
      </c>
    </row>
    <row r="12" spans="1:10">
      <c r="A12" s="19">
        <v>45</v>
      </c>
      <c r="B12" s="731" t="s">
        <v>1016</v>
      </c>
      <c r="C12" s="731" t="s">
        <v>1157</v>
      </c>
      <c r="D12" s="22">
        <v>3</v>
      </c>
      <c r="E12" s="21" t="s">
        <v>638</v>
      </c>
      <c r="F12" s="19">
        <v>45</v>
      </c>
      <c r="G12" s="731" t="s">
        <v>32</v>
      </c>
      <c r="H12" s="731" t="s">
        <v>1163</v>
      </c>
      <c r="I12" s="22">
        <v>45</v>
      </c>
      <c r="J12" s="21" t="s">
        <v>638</v>
      </c>
    </row>
    <row r="13" spans="1:10">
      <c r="A13" s="19">
        <v>51</v>
      </c>
      <c r="B13" s="730" t="s">
        <v>1016</v>
      </c>
      <c r="C13" s="730" t="s">
        <v>1157</v>
      </c>
      <c r="D13" s="22">
        <v>3</v>
      </c>
      <c r="E13" s="21" t="s">
        <v>638</v>
      </c>
      <c r="F13" s="19">
        <v>51</v>
      </c>
      <c r="G13" s="730" t="s">
        <v>35</v>
      </c>
      <c r="H13" s="730" t="s">
        <v>35</v>
      </c>
      <c r="I13" s="20">
        <v>51</v>
      </c>
      <c r="J13" s="21" t="s">
        <v>638</v>
      </c>
    </row>
    <row r="14" spans="1:10">
      <c r="A14" s="19">
        <v>55</v>
      </c>
      <c r="B14" s="731" t="s">
        <v>1016</v>
      </c>
      <c r="C14" s="731" t="s">
        <v>1157</v>
      </c>
      <c r="D14" s="20">
        <v>7</v>
      </c>
      <c r="E14" s="21" t="s">
        <v>624</v>
      </c>
      <c r="F14" s="19">
        <v>55</v>
      </c>
      <c r="G14" s="731" t="s">
        <v>37</v>
      </c>
      <c r="H14" s="731" t="s">
        <v>37</v>
      </c>
      <c r="I14" s="22">
        <v>55</v>
      </c>
      <c r="J14" s="21" t="s">
        <v>624</v>
      </c>
    </row>
    <row r="15" spans="1:10">
      <c r="A15" s="19">
        <v>59</v>
      </c>
      <c r="B15" s="730" t="s">
        <v>1016</v>
      </c>
      <c r="C15" s="730" t="s">
        <v>1157</v>
      </c>
      <c r="D15" s="22">
        <v>5</v>
      </c>
      <c r="E15" s="21" t="s">
        <v>621</v>
      </c>
      <c r="F15" s="19">
        <v>59</v>
      </c>
      <c r="G15" s="730" t="s">
        <v>39</v>
      </c>
      <c r="H15" s="730" t="s">
        <v>39</v>
      </c>
      <c r="I15" s="20">
        <v>59</v>
      </c>
      <c r="J15" s="21" t="s">
        <v>621</v>
      </c>
    </row>
    <row r="16" spans="1:10">
      <c r="A16" s="19">
        <v>79</v>
      </c>
      <c r="B16" s="731" t="s">
        <v>1016</v>
      </c>
      <c r="C16" s="731" t="s">
        <v>1157</v>
      </c>
      <c r="D16" s="22">
        <v>9</v>
      </c>
      <c r="E16" s="21" t="s">
        <v>807</v>
      </c>
      <c r="F16" s="19">
        <v>79</v>
      </c>
      <c r="G16" s="731" t="s">
        <v>41</v>
      </c>
      <c r="H16" s="731" t="s">
        <v>41</v>
      </c>
      <c r="I16" s="22">
        <v>79</v>
      </c>
      <c r="J16" s="21" t="s">
        <v>807</v>
      </c>
    </row>
    <row r="17" spans="1:10">
      <c r="A17" s="19">
        <v>88</v>
      </c>
      <c r="B17" s="731" t="s">
        <v>1016</v>
      </c>
      <c r="C17" s="731" t="s">
        <v>1157</v>
      </c>
      <c r="D17" s="22">
        <v>9</v>
      </c>
      <c r="E17" s="21" t="s">
        <v>807</v>
      </c>
      <c r="F17" s="19">
        <v>88</v>
      </c>
      <c r="G17" s="731" t="s">
        <v>45</v>
      </c>
      <c r="H17" s="731" t="s">
        <v>45</v>
      </c>
      <c r="I17" s="22">
        <v>88</v>
      </c>
      <c r="J17" s="21" t="s">
        <v>807</v>
      </c>
    </row>
    <row r="18" spans="1:10">
      <c r="A18" s="19">
        <v>86</v>
      </c>
      <c r="B18" s="730" t="s">
        <v>1016</v>
      </c>
      <c r="C18" s="730" t="s">
        <v>1157</v>
      </c>
      <c r="D18" s="22">
        <v>6</v>
      </c>
      <c r="E18" s="21" t="s">
        <v>629</v>
      </c>
      <c r="F18" s="19">
        <v>86</v>
      </c>
      <c r="G18" s="730" t="s">
        <v>43</v>
      </c>
      <c r="H18" s="730" t="s">
        <v>43</v>
      </c>
      <c r="I18" s="20">
        <v>86</v>
      </c>
      <c r="J18" s="21" t="s">
        <v>629</v>
      </c>
    </row>
    <row r="19" spans="1:10">
      <c r="A19" s="19">
        <v>91</v>
      </c>
      <c r="B19" s="730" t="s">
        <v>1016</v>
      </c>
      <c r="C19" s="730" t="s">
        <v>1157</v>
      </c>
      <c r="D19" s="22">
        <v>8</v>
      </c>
      <c r="E19" s="21" t="s">
        <v>618</v>
      </c>
      <c r="F19" s="19">
        <v>91</v>
      </c>
      <c r="G19" s="730" t="s">
        <v>47</v>
      </c>
      <c r="H19" s="730" t="s">
        <v>47</v>
      </c>
      <c r="I19" s="20">
        <v>91</v>
      </c>
      <c r="J19" s="21" t="s">
        <v>618</v>
      </c>
    </row>
    <row r="20" spans="1:10">
      <c r="A20" s="19">
        <v>93</v>
      </c>
      <c r="B20" s="731" t="s">
        <v>1016</v>
      </c>
      <c r="C20" s="731" t="s">
        <v>1157</v>
      </c>
      <c r="D20" s="22">
        <v>8</v>
      </c>
      <c r="E20" s="21" t="s">
        <v>618</v>
      </c>
      <c r="F20" s="19">
        <v>93</v>
      </c>
      <c r="G20" s="731" t="s">
        <v>49</v>
      </c>
      <c r="H20" s="731" t="s">
        <v>49</v>
      </c>
      <c r="I20" s="22">
        <v>93</v>
      </c>
      <c r="J20" s="21" t="s">
        <v>618</v>
      </c>
    </row>
    <row r="21" spans="1:10">
      <c r="A21" s="19">
        <v>107</v>
      </c>
      <c r="B21" s="731" t="s">
        <v>1016</v>
      </c>
      <c r="C21" s="731" t="s">
        <v>1157</v>
      </c>
      <c r="D21" s="22">
        <v>6</v>
      </c>
      <c r="E21" s="21" t="s">
        <v>629</v>
      </c>
      <c r="F21" s="19">
        <v>107</v>
      </c>
      <c r="G21" s="731" t="s">
        <v>53</v>
      </c>
      <c r="H21" s="731" t="s">
        <v>53</v>
      </c>
      <c r="I21" s="22">
        <v>107</v>
      </c>
      <c r="J21" s="21" t="s">
        <v>629</v>
      </c>
    </row>
    <row r="22" spans="1:10">
      <c r="A22" s="19">
        <v>113</v>
      </c>
      <c r="B22" s="730" t="s">
        <v>1016</v>
      </c>
      <c r="C22" s="730" t="s">
        <v>1157</v>
      </c>
      <c r="D22" s="22">
        <v>5</v>
      </c>
      <c r="E22" s="21" t="s">
        <v>621</v>
      </c>
      <c r="F22" s="19">
        <v>113</v>
      </c>
      <c r="G22" s="730" t="s">
        <v>55</v>
      </c>
      <c r="H22" s="730" t="s">
        <v>1164</v>
      </c>
      <c r="I22" s="20">
        <v>113</v>
      </c>
      <c r="J22" s="21" t="s">
        <v>621</v>
      </c>
    </row>
    <row r="23" spans="1:10">
      <c r="A23" s="19">
        <v>120</v>
      </c>
      <c r="B23" s="731" t="s">
        <v>1016</v>
      </c>
      <c r="C23" s="731" t="s">
        <v>1157</v>
      </c>
      <c r="D23" s="22">
        <v>2</v>
      </c>
      <c r="E23" s="21" t="s">
        <v>636</v>
      </c>
      <c r="F23" s="19">
        <v>120</v>
      </c>
      <c r="G23" s="731" t="s">
        <v>57</v>
      </c>
      <c r="H23" s="731" t="s">
        <v>1165</v>
      </c>
      <c r="I23" s="22">
        <v>120</v>
      </c>
      <c r="J23" s="21" t="s">
        <v>636</v>
      </c>
    </row>
    <row r="24" spans="1:10">
      <c r="A24" s="19">
        <v>125</v>
      </c>
      <c r="B24" s="730" t="s">
        <v>1016</v>
      </c>
      <c r="C24" s="730" t="s">
        <v>1157</v>
      </c>
      <c r="D24" s="22">
        <v>5</v>
      </c>
      <c r="E24" s="21" t="s">
        <v>621</v>
      </c>
      <c r="F24" s="19">
        <v>125</v>
      </c>
      <c r="G24" s="730" t="s">
        <v>59</v>
      </c>
      <c r="H24" s="730" t="s">
        <v>59</v>
      </c>
      <c r="I24" s="20">
        <v>125</v>
      </c>
      <c r="J24" s="21" t="s">
        <v>621</v>
      </c>
    </row>
    <row r="25" spans="1:10">
      <c r="A25" s="19">
        <v>129</v>
      </c>
      <c r="B25" s="731" t="s">
        <v>1016</v>
      </c>
      <c r="C25" s="731" t="s">
        <v>1157</v>
      </c>
      <c r="D25" s="22">
        <v>9</v>
      </c>
      <c r="E25" s="21" t="s">
        <v>807</v>
      </c>
      <c r="F25" s="19">
        <v>129</v>
      </c>
      <c r="G25" s="731" t="s">
        <v>61</v>
      </c>
      <c r="H25" s="731" t="s">
        <v>61</v>
      </c>
      <c r="I25" s="22">
        <v>129</v>
      </c>
      <c r="J25" s="21" t="s">
        <v>807</v>
      </c>
    </row>
    <row r="26" spans="1:10">
      <c r="A26" s="19">
        <v>134</v>
      </c>
      <c r="B26" s="730" t="s">
        <v>1016</v>
      </c>
      <c r="C26" s="730" t="s">
        <v>1157</v>
      </c>
      <c r="D26" s="22">
        <v>6</v>
      </c>
      <c r="E26" s="21" t="s">
        <v>629</v>
      </c>
      <c r="F26" s="19">
        <v>134</v>
      </c>
      <c r="G26" s="730" t="s">
        <v>63</v>
      </c>
      <c r="H26" s="730" t="s">
        <v>63</v>
      </c>
      <c r="I26" s="20">
        <v>134</v>
      </c>
      <c r="J26" s="21" t="s">
        <v>629</v>
      </c>
    </row>
    <row r="27" spans="1:10">
      <c r="A27" s="19">
        <v>138</v>
      </c>
      <c r="B27" s="731" t="s">
        <v>1016</v>
      </c>
      <c r="C27" s="731" t="s">
        <v>1157</v>
      </c>
      <c r="D27" s="22">
        <v>5</v>
      </c>
      <c r="E27" s="21" t="s">
        <v>621</v>
      </c>
      <c r="F27" s="19">
        <v>138</v>
      </c>
      <c r="G27" s="731" t="s">
        <v>65</v>
      </c>
      <c r="H27" s="731" t="s">
        <v>65</v>
      </c>
      <c r="I27" s="22">
        <v>138</v>
      </c>
      <c r="J27" s="21" t="s">
        <v>621</v>
      </c>
    </row>
    <row r="28" spans="1:10">
      <c r="A28" s="19">
        <v>142</v>
      </c>
      <c r="B28" s="730" t="s">
        <v>1016</v>
      </c>
      <c r="C28" s="730" t="s">
        <v>1157</v>
      </c>
      <c r="D28" s="20">
        <v>1</v>
      </c>
      <c r="E28" s="21" t="s">
        <v>637</v>
      </c>
      <c r="F28" s="19">
        <v>142</v>
      </c>
      <c r="G28" s="730" t="s">
        <v>67</v>
      </c>
      <c r="H28" s="730" t="s">
        <v>1166</v>
      </c>
      <c r="I28" s="20">
        <v>142</v>
      </c>
      <c r="J28" s="21" t="s">
        <v>637</v>
      </c>
    </row>
    <row r="29" spans="1:10">
      <c r="A29" s="19">
        <v>145</v>
      </c>
      <c r="B29" s="731" t="s">
        <v>1016</v>
      </c>
      <c r="C29" s="731" t="s">
        <v>1157</v>
      </c>
      <c r="D29" s="22">
        <v>8</v>
      </c>
      <c r="E29" s="21" t="s">
        <v>618</v>
      </c>
      <c r="F29" s="19">
        <v>145</v>
      </c>
      <c r="G29" s="731" t="s">
        <v>69</v>
      </c>
      <c r="H29" s="731" t="s">
        <v>69</v>
      </c>
      <c r="I29" s="22">
        <v>145</v>
      </c>
      <c r="J29" s="21" t="s">
        <v>618</v>
      </c>
    </row>
    <row r="30" spans="1:10">
      <c r="A30" s="19">
        <v>147</v>
      </c>
      <c r="B30" s="730" t="s">
        <v>1016</v>
      </c>
      <c r="C30" s="730" t="s">
        <v>1157</v>
      </c>
      <c r="D30" s="22">
        <v>3</v>
      </c>
      <c r="E30" s="21" t="s">
        <v>638</v>
      </c>
      <c r="F30" s="19">
        <v>147</v>
      </c>
      <c r="G30" s="730" t="s">
        <v>71</v>
      </c>
      <c r="H30" s="730" t="s">
        <v>71</v>
      </c>
      <c r="I30" s="20">
        <v>147</v>
      </c>
      <c r="J30" s="21" t="s">
        <v>638</v>
      </c>
    </row>
    <row r="31" spans="1:10">
      <c r="A31" s="19">
        <v>150</v>
      </c>
      <c r="B31" s="730" t="s">
        <v>1016</v>
      </c>
      <c r="C31" s="730" t="s">
        <v>1157</v>
      </c>
      <c r="D31" s="22">
        <v>6</v>
      </c>
      <c r="E31" s="21" t="s">
        <v>629</v>
      </c>
      <c r="F31" s="19">
        <v>150</v>
      </c>
      <c r="G31" s="730" t="s">
        <v>75</v>
      </c>
      <c r="H31" s="730" t="s">
        <v>75</v>
      </c>
      <c r="I31" s="20">
        <v>150</v>
      </c>
      <c r="J31" s="21" t="s">
        <v>629</v>
      </c>
    </row>
    <row r="32" spans="1:10">
      <c r="A32" s="19">
        <v>154</v>
      </c>
      <c r="B32" s="731" t="s">
        <v>1016</v>
      </c>
      <c r="C32" s="731" t="s">
        <v>1157</v>
      </c>
      <c r="D32" s="22">
        <v>2</v>
      </c>
      <c r="E32" s="21" t="s">
        <v>636</v>
      </c>
      <c r="F32" s="19">
        <v>154</v>
      </c>
      <c r="G32" s="731" t="s">
        <v>77</v>
      </c>
      <c r="H32" s="731" t="s">
        <v>77</v>
      </c>
      <c r="I32" s="22">
        <v>154</v>
      </c>
      <c r="J32" s="21" t="s">
        <v>636</v>
      </c>
    </row>
    <row r="33" spans="1:10">
      <c r="A33" s="19">
        <v>172</v>
      </c>
      <c r="B33" s="730" t="s">
        <v>1016</v>
      </c>
      <c r="C33" s="730" t="s">
        <v>1157</v>
      </c>
      <c r="D33" s="22">
        <v>3</v>
      </c>
      <c r="E33" s="21" t="s">
        <v>638</v>
      </c>
      <c r="F33" s="19">
        <v>172</v>
      </c>
      <c r="G33" s="730" t="s">
        <v>79</v>
      </c>
      <c r="H33" s="730" t="s">
        <v>1167</v>
      </c>
      <c r="I33" s="20">
        <v>172</v>
      </c>
      <c r="J33" s="21" t="s">
        <v>638</v>
      </c>
    </row>
    <row r="34" spans="1:10">
      <c r="A34" s="19">
        <v>190</v>
      </c>
      <c r="B34" s="731" t="s">
        <v>1016</v>
      </c>
      <c r="C34" s="731" t="s">
        <v>1157</v>
      </c>
      <c r="D34" s="20">
        <v>4</v>
      </c>
      <c r="E34" s="21" t="s">
        <v>627</v>
      </c>
      <c r="F34" s="19">
        <v>190</v>
      </c>
      <c r="G34" s="731" t="s">
        <v>81</v>
      </c>
      <c r="H34" s="731" t="s">
        <v>81</v>
      </c>
      <c r="I34" s="22">
        <v>190</v>
      </c>
      <c r="J34" s="21" t="s">
        <v>627</v>
      </c>
    </row>
    <row r="35" spans="1:10">
      <c r="A35" s="19">
        <v>101</v>
      </c>
      <c r="B35" s="730" t="s">
        <v>1016</v>
      </c>
      <c r="C35" s="730" t="s">
        <v>1157</v>
      </c>
      <c r="D35" s="22">
        <v>8</v>
      </c>
      <c r="E35" s="21" t="s">
        <v>618</v>
      </c>
      <c r="F35" s="19">
        <v>101</v>
      </c>
      <c r="G35" s="730" t="s">
        <v>51</v>
      </c>
      <c r="H35" s="730" t="s">
        <v>945</v>
      </c>
      <c r="I35" s="20">
        <v>101</v>
      </c>
      <c r="J35" s="21" t="s">
        <v>618</v>
      </c>
    </row>
    <row r="36" spans="1:10">
      <c r="A36" s="19">
        <v>197</v>
      </c>
      <c r="B36" s="730" t="s">
        <v>1016</v>
      </c>
      <c r="C36" s="730" t="s">
        <v>1157</v>
      </c>
      <c r="D36" s="20">
        <v>7</v>
      </c>
      <c r="E36" s="21" t="s">
        <v>624</v>
      </c>
      <c r="F36" s="19">
        <v>197</v>
      </c>
      <c r="G36" s="730" t="s">
        <v>84</v>
      </c>
      <c r="H36" s="730" t="s">
        <v>1168</v>
      </c>
      <c r="I36" s="20">
        <v>197</v>
      </c>
      <c r="J36" s="21" t="s">
        <v>624</v>
      </c>
    </row>
    <row r="37" spans="1:10">
      <c r="A37" s="19">
        <v>206</v>
      </c>
      <c r="B37" s="731" t="s">
        <v>1016</v>
      </c>
      <c r="C37" s="731" t="s">
        <v>1157</v>
      </c>
      <c r="D37" s="20">
        <v>7</v>
      </c>
      <c r="E37" s="21" t="s">
        <v>624</v>
      </c>
      <c r="F37" s="19">
        <v>206</v>
      </c>
      <c r="G37" s="731" t="s">
        <v>86</v>
      </c>
      <c r="H37" s="731" t="s">
        <v>1169</v>
      </c>
      <c r="I37" s="22">
        <v>206</v>
      </c>
      <c r="J37" s="21" t="s">
        <v>624</v>
      </c>
    </row>
    <row r="38" spans="1:10">
      <c r="A38" s="19">
        <v>209</v>
      </c>
      <c r="B38" s="730" t="s">
        <v>1016</v>
      </c>
      <c r="C38" s="730" t="s">
        <v>1157</v>
      </c>
      <c r="D38" s="22">
        <v>8</v>
      </c>
      <c r="E38" s="21" t="s">
        <v>618</v>
      </c>
      <c r="F38" s="19">
        <v>209</v>
      </c>
      <c r="G38" s="730" t="s">
        <v>88</v>
      </c>
      <c r="H38" s="730" t="s">
        <v>88</v>
      </c>
      <c r="I38" s="20">
        <v>209</v>
      </c>
      <c r="J38" s="21" t="s">
        <v>618</v>
      </c>
    </row>
    <row r="39" spans="1:10">
      <c r="A39" s="19">
        <v>212</v>
      </c>
      <c r="B39" s="731" t="s">
        <v>1016</v>
      </c>
      <c r="C39" s="731" t="s">
        <v>1157</v>
      </c>
      <c r="D39" s="22">
        <v>9</v>
      </c>
      <c r="E39" s="21" t="s">
        <v>807</v>
      </c>
      <c r="F39" s="19">
        <v>212</v>
      </c>
      <c r="G39" s="731" t="s">
        <v>90</v>
      </c>
      <c r="H39" s="731" t="s">
        <v>90</v>
      </c>
      <c r="I39" s="22">
        <v>212</v>
      </c>
      <c r="J39" s="21" t="s">
        <v>807</v>
      </c>
    </row>
    <row r="40" spans="1:10">
      <c r="A40" s="19">
        <v>234</v>
      </c>
      <c r="B40" s="730" t="s">
        <v>1016</v>
      </c>
      <c r="C40" s="730" t="s">
        <v>1157</v>
      </c>
      <c r="D40" s="22">
        <v>5</v>
      </c>
      <c r="E40" s="21" t="s">
        <v>621</v>
      </c>
      <c r="F40" s="19">
        <v>234</v>
      </c>
      <c r="G40" s="730" t="s">
        <v>92</v>
      </c>
      <c r="H40" s="730" t="s">
        <v>92</v>
      </c>
      <c r="I40" s="20">
        <v>234</v>
      </c>
      <c r="J40" s="21" t="s">
        <v>621</v>
      </c>
    </row>
    <row r="41" spans="1:10">
      <c r="A41" s="19">
        <v>237</v>
      </c>
      <c r="B41" s="731" t="s">
        <v>1016</v>
      </c>
      <c r="C41" s="731" t="s">
        <v>1157</v>
      </c>
      <c r="D41" s="22">
        <v>6</v>
      </c>
      <c r="E41" s="21" t="s">
        <v>1170</v>
      </c>
      <c r="F41" s="19">
        <v>237</v>
      </c>
      <c r="G41" s="23" t="s">
        <v>95</v>
      </c>
      <c r="H41" s="23" t="s">
        <v>1171</v>
      </c>
      <c r="I41" s="22">
        <v>237</v>
      </c>
      <c r="J41" s="21" t="s">
        <v>1170</v>
      </c>
    </row>
    <row r="42" spans="1:10">
      <c r="A42" s="19">
        <v>240</v>
      </c>
      <c r="B42" s="730" t="s">
        <v>1016</v>
      </c>
      <c r="C42" s="730" t="s">
        <v>1157</v>
      </c>
      <c r="D42" s="22">
        <v>5</v>
      </c>
      <c r="E42" s="21" t="s">
        <v>621</v>
      </c>
      <c r="F42" s="19">
        <v>240</v>
      </c>
      <c r="G42" s="730" t="s">
        <v>97</v>
      </c>
      <c r="H42" s="730" t="s">
        <v>1172</v>
      </c>
      <c r="I42" s="20">
        <v>240</v>
      </c>
      <c r="J42" s="21" t="s">
        <v>621</v>
      </c>
    </row>
    <row r="43" spans="1:10">
      <c r="A43" s="19">
        <v>250</v>
      </c>
      <c r="B43" s="731" t="s">
        <v>1016</v>
      </c>
      <c r="C43" s="731" t="s">
        <v>1157</v>
      </c>
      <c r="D43" s="22">
        <v>2</v>
      </c>
      <c r="E43" s="21" t="s">
        <v>636</v>
      </c>
      <c r="F43" s="19">
        <v>250</v>
      </c>
      <c r="G43" s="731" t="s">
        <v>99</v>
      </c>
      <c r="H43" s="731" t="s">
        <v>99</v>
      </c>
      <c r="I43" s="22">
        <v>250</v>
      </c>
      <c r="J43" s="21" t="s">
        <v>636</v>
      </c>
    </row>
    <row r="44" spans="1:10">
      <c r="A44" s="19">
        <v>148</v>
      </c>
      <c r="B44" s="731" t="s">
        <v>1016</v>
      </c>
      <c r="C44" s="731" t="s">
        <v>1157</v>
      </c>
      <c r="D44" s="20">
        <v>7</v>
      </c>
      <c r="E44" s="21" t="s">
        <v>624</v>
      </c>
      <c r="F44" s="19">
        <v>148</v>
      </c>
      <c r="G44" s="731" t="s">
        <v>73</v>
      </c>
      <c r="H44" s="731" t="s">
        <v>73</v>
      </c>
      <c r="I44" s="22">
        <v>148</v>
      </c>
      <c r="J44" s="21" t="s">
        <v>624</v>
      </c>
    </row>
    <row r="45" spans="1:10">
      <c r="A45" s="19">
        <v>697</v>
      </c>
      <c r="B45" s="730" t="s">
        <v>1016</v>
      </c>
      <c r="C45" s="730" t="s">
        <v>1157</v>
      </c>
      <c r="D45" s="20">
        <v>7</v>
      </c>
      <c r="E45" s="21" t="s">
        <v>624</v>
      </c>
      <c r="F45" s="19">
        <v>697</v>
      </c>
      <c r="G45" s="730" t="s">
        <v>223</v>
      </c>
      <c r="H45" s="730" t="s">
        <v>223</v>
      </c>
      <c r="I45" s="20">
        <v>697</v>
      </c>
      <c r="J45" s="21" t="s">
        <v>624</v>
      </c>
    </row>
    <row r="46" spans="1:10">
      <c r="A46" s="19">
        <v>264</v>
      </c>
      <c r="B46" s="730" t="s">
        <v>1016</v>
      </c>
      <c r="C46" s="730" t="s">
        <v>1157</v>
      </c>
      <c r="D46" s="22">
        <v>6</v>
      </c>
      <c r="E46" s="21" t="s">
        <v>629</v>
      </c>
      <c r="F46" s="19">
        <v>264</v>
      </c>
      <c r="G46" s="23" t="s">
        <v>102</v>
      </c>
      <c r="H46" s="23" t="s">
        <v>101</v>
      </c>
      <c r="I46" s="20">
        <v>264</v>
      </c>
      <c r="J46" s="21" t="s">
        <v>629</v>
      </c>
    </row>
    <row r="47" spans="1:10">
      <c r="A47" s="19">
        <v>266</v>
      </c>
      <c r="B47" s="731" t="s">
        <v>1016</v>
      </c>
      <c r="C47" s="731" t="s">
        <v>1157</v>
      </c>
      <c r="D47" s="22">
        <v>9</v>
      </c>
      <c r="E47" s="21" t="s">
        <v>807</v>
      </c>
      <c r="F47" s="19">
        <v>266</v>
      </c>
      <c r="G47" s="731" t="s">
        <v>104</v>
      </c>
      <c r="H47" s="731" t="s">
        <v>104</v>
      </c>
      <c r="I47" s="22">
        <v>266</v>
      </c>
      <c r="J47" s="21" t="s">
        <v>807</v>
      </c>
    </row>
    <row r="48" spans="1:10">
      <c r="A48" s="19">
        <v>282</v>
      </c>
      <c r="B48" s="730" t="s">
        <v>1016</v>
      </c>
      <c r="C48" s="730" t="s">
        <v>1157</v>
      </c>
      <c r="D48" s="22">
        <v>8</v>
      </c>
      <c r="E48" s="21" t="s">
        <v>618</v>
      </c>
      <c r="F48" s="19">
        <v>282</v>
      </c>
      <c r="G48" s="730" t="s">
        <v>106</v>
      </c>
      <c r="H48" s="730" t="s">
        <v>106</v>
      </c>
      <c r="I48" s="20">
        <v>282</v>
      </c>
      <c r="J48" s="21" t="s">
        <v>618</v>
      </c>
    </row>
    <row r="49" spans="1:10">
      <c r="A49" s="19">
        <v>284</v>
      </c>
      <c r="B49" s="731" t="s">
        <v>1016</v>
      </c>
      <c r="C49" s="731" t="s">
        <v>1157</v>
      </c>
      <c r="D49" s="22">
        <v>5</v>
      </c>
      <c r="E49" s="21" t="s">
        <v>621</v>
      </c>
      <c r="F49" s="19">
        <v>284</v>
      </c>
      <c r="G49" s="731" t="s">
        <v>108</v>
      </c>
      <c r="H49" s="731" t="s">
        <v>108</v>
      </c>
      <c r="I49" s="22">
        <v>284</v>
      </c>
      <c r="J49" s="21" t="s">
        <v>621</v>
      </c>
    </row>
    <row r="50" spans="1:10">
      <c r="A50" s="19">
        <v>306</v>
      </c>
      <c r="B50" s="730" t="s">
        <v>1016</v>
      </c>
      <c r="C50" s="730" t="s">
        <v>1157</v>
      </c>
      <c r="D50" s="22">
        <v>5</v>
      </c>
      <c r="E50" s="21" t="s">
        <v>621</v>
      </c>
      <c r="F50" s="19">
        <v>306</v>
      </c>
      <c r="G50" s="730" t="s">
        <v>110</v>
      </c>
      <c r="H50" s="730" t="s">
        <v>110</v>
      </c>
      <c r="I50" s="20">
        <v>306</v>
      </c>
      <c r="J50" s="21" t="s">
        <v>621</v>
      </c>
    </row>
    <row r="51" spans="1:10">
      <c r="A51" s="19">
        <v>308</v>
      </c>
      <c r="B51" s="731" t="s">
        <v>1016</v>
      </c>
      <c r="C51" s="731" t="s">
        <v>1157</v>
      </c>
      <c r="D51" s="22">
        <v>9</v>
      </c>
      <c r="E51" s="21" t="s">
        <v>807</v>
      </c>
      <c r="F51" s="19">
        <v>308</v>
      </c>
      <c r="G51" s="731" t="s">
        <v>112</v>
      </c>
      <c r="H51" s="731" t="s">
        <v>112</v>
      </c>
      <c r="I51" s="22">
        <v>308</v>
      </c>
      <c r="J51" s="21" t="s">
        <v>807</v>
      </c>
    </row>
    <row r="52" spans="1:10">
      <c r="A52" s="19">
        <v>310</v>
      </c>
      <c r="B52" s="730" t="s">
        <v>1016</v>
      </c>
      <c r="C52" s="730" t="s">
        <v>1157</v>
      </c>
      <c r="D52" s="22">
        <v>6</v>
      </c>
      <c r="E52" s="21" t="s">
        <v>1170</v>
      </c>
      <c r="F52" s="19">
        <v>310</v>
      </c>
      <c r="G52" s="730" t="s">
        <v>114</v>
      </c>
      <c r="H52" s="730" t="s">
        <v>1173</v>
      </c>
      <c r="I52" s="20">
        <v>310</v>
      </c>
      <c r="J52" s="21" t="s">
        <v>1170</v>
      </c>
    </row>
    <row r="53" spans="1:10">
      <c r="A53" s="19">
        <v>313</v>
      </c>
      <c r="B53" s="731" t="s">
        <v>1016</v>
      </c>
      <c r="C53" s="731" t="s">
        <v>1157</v>
      </c>
      <c r="D53" s="20">
        <v>7</v>
      </c>
      <c r="E53" s="21" t="s">
        <v>624</v>
      </c>
      <c r="F53" s="19">
        <v>313</v>
      </c>
      <c r="G53" s="731" t="s">
        <v>116</v>
      </c>
      <c r="H53" s="731" t="s">
        <v>116</v>
      </c>
      <c r="I53" s="22">
        <v>313</v>
      </c>
      <c r="J53" s="21" t="s">
        <v>624</v>
      </c>
    </row>
    <row r="54" spans="1:10">
      <c r="A54" s="19">
        <v>315</v>
      </c>
      <c r="B54" s="730" t="s">
        <v>1016</v>
      </c>
      <c r="C54" s="730" t="s">
        <v>1157</v>
      </c>
      <c r="D54" s="22">
        <v>6</v>
      </c>
      <c r="E54" s="21" t="s">
        <v>629</v>
      </c>
      <c r="F54" s="19">
        <v>315</v>
      </c>
      <c r="G54" s="730" t="s">
        <v>118</v>
      </c>
      <c r="H54" s="730" t="s">
        <v>118</v>
      </c>
      <c r="I54" s="20">
        <v>315</v>
      </c>
      <c r="J54" s="21" t="s">
        <v>629</v>
      </c>
    </row>
    <row r="55" spans="1:10">
      <c r="A55" s="19">
        <v>318</v>
      </c>
      <c r="B55" s="731" t="s">
        <v>1016</v>
      </c>
      <c r="C55" s="731" t="s">
        <v>1157</v>
      </c>
      <c r="D55" s="20">
        <v>7</v>
      </c>
      <c r="E55" s="21" t="s">
        <v>624</v>
      </c>
      <c r="F55" s="19">
        <v>318</v>
      </c>
      <c r="G55" s="731" t="s">
        <v>120</v>
      </c>
      <c r="H55" s="731" t="s">
        <v>120</v>
      </c>
      <c r="I55" s="22">
        <v>318</v>
      </c>
      <c r="J55" s="21" t="s">
        <v>624</v>
      </c>
    </row>
    <row r="56" spans="1:10">
      <c r="A56" s="19">
        <v>321</v>
      </c>
      <c r="B56" s="730" t="s">
        <v>1016</v>
      </c>
      <c r="C56" s="730" t="s">
        <v>1157</v>
      </c>
      <c r="D56" s="20">
        <v>7</v>
      </c>
      <c r="E56" s="21" t="s">
        <v>624</v>
      </c>
      <c r="F56" s="19">
        <v>321</v>
      </c>
      <c r="G56" s="730" t="s">
        <v>122</v>
      </c>
      <c r="H56" s="730" t="s">
        <v>1174</v>
      </c>
      <c r="I56" s="20">
        <v>321</v>
      </c>
      <c r="J56" s="21" t="s">
        <v>624</v>
      </c>
    </row>
    <row r="57" spans="1:10">
      <c r="A57" s="19">
        <v>347</v>
      </c>
      <c r="B57" s="731" t="s">
        <v>1016</v>
      </c>
      <c r="C57" s="731" t="s">
        <v>1157</v>
      </c>
      <c r="D57" s="22">
        <v>5</v>
      </c>
      <c r="E57" s="21" t="s">
        <v>621</v>
      </c>
      <c r="F57" s="19">
        <v>347</v>
      </c>
      <c r="G57" s="731" t="s">
        <v>124</v>
      </c>
      <c r="H57" s="731" t="s">
        <v>124</v>
      </c>
      <c r="I57" s="22">
        <v>347</v>
      </c>
      <c r="J57" s="21" t="s">
        <v>621</v>
      </c>
    </row>
    <row r="58" spans="1:10">
      <c r="A58" s="19">
        <v>353</v>
      </c>
      <c r="B58" s="730" t="s">
        <v>1016</v>
      </c>
      <c r="C58" s="730" t="s">
        <v>1157</v>
      </c>
      <c r="D58" s="22">
        <v>8</v>
      </c>
      <c r="E58" s="21" t="s">
        <v>618</v>
      </c>
      <c r="F58" s="19">
        <v>353</v>
      </c>
      <c r="G58" s="730" t="s">
        <v>126</v>
      </c>
      <c r="H58" s="730" t="s">
        <v>126</v>
      </c>
      <c r="I58" s="20">
        <v>353</v>
      </c>
      <c r="J58" s="21" t="s">
        <v>618</v>
      </c>
    </row>
    <row r="59" spans="1:10">
      <c r="A59" s="19">
        <v>360</v>
      </c>
      <c r="B59" s="731" t="s">
        <v>1016</v>
      </c>
      <c r="C59" s="731" t="s">
        <v>1157</v>
      </c>
      <c r="D59" s="22">
        <v>9</v>
      </c>
      <c r="E59" s="21" t="s">
        <v>807</v>
      </c>
      <c r="F59" s="19">
        <v>360</v>
      </c>
      <c r="G59" s="23" t="s">
        <v>948</v>
      </c>
      <c r="H59" s="23" t="s">
        <v>128</v>
      </c>
      <c r="I59" s="22">
        <v>360</v>
      </c>
      <c r="J59" s="21" t="s">
        <v>807</v>
      </c>
    </row>
    <row r="60" spans="1:10">
      <c r="A60" s="19">
        <v>361</v>
      </c>
      <c r="B60" s="730" t="s">
        <v>1016</v>
      </c>
      <c r="C60" s="730" t="s">
        <v>1157</v>
      </c>
      <c r="D60" s="22">
        <v>6</v>
      </c>
      <c r="E60" s="21" t="s">
        <v>629</v>
      </c>
      <c r="F60" s="19">
        <v>361</v>
      </c>
      <c r="G60" s="730" t="s">
        <v>131</v>
      </c>
      <c r="H60" s="730" t="s">
        <v>131</v>
      </c>
      <c r="I60" s="20">
        <v>361</v>
      </c>
      <c r="J60" s="21" t="s">
        <v>629</v>
      </c>
    </row>
    <row r="61" spans="1:10">
      <c r="A61" s="19">
        <v>364</v>
      </c>
      <c r="B61" s="731" t="s">
        <v>1016</v>
      </c>
      <c r="C61" s="731" t="s">
        <v>1157</v>
      </c>
      <c r="D61" s="22">
        <v>8</v>
      </c>
      <c r="E61" s="21" t="s">
        <v>618</v>
      </c>
      <c r="F61" s="19">
        <v>364</v>
      </c>
      <c r="G61" s="731" t="s">
        <v>133</v>
      </c>
      <c r="H61" s="731" t="s">
        <v>1175</v>
      </c>
      <c r="I61" s="22">
        <v>364</v>
      </c>
      <c r="J61" s="21" t="s">
        <v>618</v>
      </c>
    </row>
    <row r="62" spans="1:10">
      <c r="A62" s="19">
        <v>368</v>
      </c>
      <c r="B62" s="730" t="s">
        <v>1016</v>
      </c>
      <c r="C62" s="730" t="s">
        <v>1157</v>
      </c>
      <c r="D62" s="22">
        <v>8</v>
      </c>
      <c r="E62" s="21" t="s">
        <v>618</v>
      </c>
      <c r="F62" s="19">
        <v>368</v>
      </c>
      <c r="G62" s="730" t="s">
        <v>135</v>
      </c>
      <c r="H62" s="730" t="s">
        <v>1176</v>
      </c>
      <c r="I62" s="20">
        <v>368</v>
      </c>
      <c r="J62" s="21" t="s">
        <v>618</v>
      </c>
    </row>
    <row r="63" spans="1:10">
      <c r="A63" s="19">
        <v>376</v>
      </c>
      <c r="B63" s="731" t="s">
        <v>1016</v>
      </c>
      <c r="C63" s="731" t="s">
        <v>1157</v>
      </c>
      <c r="D63" s="20">
        <v>7</v>
      </c>
      <c r="E63" s="21" t="s">
        <v>624</v>
      </c>
      <c r="F63" s="19">
        <v>376</v>
      </c>
      <c r="G63" s="731" t="s">
        <v>137</v>
      </c>
      <c r="H63" s="731" t="s">
        <v>137</v>
      </c>
      <c r="I63" s="22">
        <v>376</v>
      </c>
      <c r="J63" s="21" t="s">
        <v>624</v>
      </c>
    </row>
    <row r="64" spans="1:10">
      <c r="A64" s="19">
        <v>380</v>
      </c>
      <c r="B64" s="730" t="s">
        <v>1016</v>
      </c>
      <c r="C64" s="730" t="s">
        <v>1157</v>
      </c>
      <c r="D64" s="22">
        <v>9</v>
      </c>
      <c r="E64" s="21" t="s">
        <v>807</v>
      </c>
      <c r="F64" s="19">
        <v>380</v>
      </c>
      <c r="G64" s="730" t="s">
        <v>139</v>
      </c>
      <c r="H64" s="730" t="s">
        <v>139</v>
      </c>
      <c r="I64" s="20">
        <v>380</v>
      </c>
      <c r="J64" s="21" t="s">
        <v>807</v>
      </c>
    </row>
    <row r="65" spans="1:10">
      <c r="A65" s="19">
        <v>390</v>
      </c>
      <c r="B65" s="731" t="s">
        <v>1016</v>
      </c>
      <c r="C65" s="731" t="s">
        <v>1157</v>
      </c>
      <c r="D65" s="22">
        <v>8</v>
      </c>
      <c r="E65" s="21" t="s">
        <v>618</v>
      </c>
      <c r="F65" s="19">
        <v>390</v>
      </c>
      <c r="G65" s="731" t="s">
        <v>141</v>
      </c>
      <c r="H65" s="731" t="s">
        <v>141</v>
      </c>
      <c r="I65" s="22">
        <v>390</v>
      </c>
      <c r="J65" s="21" t="s">
        <v>618</v>
      </c>
    </row>
    <row r="66" spans="1:10">
      <c r="A66" s="19">
        <v>400</v>
      </c>
      <c r="B66" s="730" t="s">
        <v>1016</v>
      </c>
      <c r="C66" s="730" t="s">
        <v>1157</v>
      </c>
      <c r="D66" s="20">
        <v>7</v>
      </c>
      <c r="E66" s="21" t="s">
        <v>624</v>
      </c>
      <c r="F66" s="19">
        <v>400</v>
      </c>
      <c r="G66" s="730" t="s">
        <v>143</v>
      </c>
      <c r="H66" s="730" t="s">
        <v>1177</v>
      </c>
      <c r="I66" s="20">
        <v>400</v>
      </c>
      <c r="J66" s="21" t="s">
        <v>624</v>
      </c>
    </row>
    <row r="67" spans="1:10">
      <c r="A67" s="19">
        <v>411</v>
      </c>
      <c r="B67" s="731" t="s">
        <v>1016</v>
      </c>
      <c r="C67" s="731" t="s">
        <v>1157</v>
      </c>
      <c r="D67" s="22">
        <v>5</v>
      </c>
      <c r="E67" s="21" t="s">
        <v>621</v>
      </c>
      <c r="F67" s="19">
        <v>411</v>
      </c>
      <c r="G67" s="731" t="s">
        <v>145</v>
      </c>
      <c r="H67" s="731" t="s">
        <v>145</v>
      </c>
      <c r="I67" s="22">
        <v>411</v>
      </c>
      <c r="J67" s="21" t="s">
        <v>621</v>
      </c>
    </row>
    <row r="68" spans="1:10">
      <c r="A68" s="19">
        <v>425</v>
      </c>
      <c r="B68" s="730" t="s">
        <v>1016</v>
      </c>
      <c r="C68" s="730" t="s">
        <v>1157</v>
      </c>
      <c r="D68" s="20">
        <v>1</v>
      </c>
      <c r="E68" s="21" t="s">
        <v>637</v>
      </c>
      <c r="F68" s="19">
        <v>425</v>
      </c>
      <c r="G68" s="730" t="s">
        <v>147</v>
      </c>
      <c r="H68" s="730" t="s">
        <v>147</v>
      </c>
      <c r="I68" s="20">
        <v>425</v>
      </c>
      <c r="J68" s="21" t="s">
        <v>637</v>
      </c>
    </row>
    <row r="69" spans="1:10">
      <c r="A69" s="19">
        <v>440</v>
      </c>
      <c r="B69" s="731" t="s">
        <v>1016</v>
      </c>
      <c r="C69" s="731" t="s">
        <v>1157</v>
      </c>
      <c r="D69" s="20">
        <v>7</v>
      </c>
      <c r="E69" s="21" t="s">
        <v>624</v>
      </c>
      <c r="F69" s="19">
        <v>440</v>
      </c>
      <c r="G69" s="731" t="s">
        <v>149</v>
      </c>
      <c r="H69" s="731" t="s">
        <v>149</v>
      </c>
      <c r="I69" s="22">
        <v>440</v>
      </c>
      <c r="J69" s="21" t="s">
        <v>624</v>
      </c>
    </row>
    <row r="70" spans="1:10">
      <c r="A70" s="19">
        <v>1</v>
      </c>
      <c r="B70" s="731" t="s">
        <v>1016</v>
      </c>
      <c r="C70" s="731" t="s">
        <v>1157</v>
      </c>
      <c r="D70" s="22">
        <v>9</v>
      </c>
      <c r="E70" s="21" t="s">
        <v>807</v>
      </c>
      <c r="F70" s="19">
        <v>1</v>
      </c>
      <c r="G70" s="731" t="s">
        <v>6</v>
      </c>
      <c r="H70" s="731" t="s">
        <v>1178</v>
      </c>
      <c r="I70" s="22">
        <v>1</v>
      </c>
      <c r="J70" s="21" t="s">
        <v>807</v>
      </c>
    </row>
    <row r="71" spans="1:10">
      <c r="A71" s="19">
        <v>467</v>
      </c>
      <c r="B71" s="730" t="s">
        <v>1016</v>
      </c>
      <c r="C71" s="730" t="s">
        <v>1157</v>
      </c>
      <c r="D71" s="22">
        <v>8</v>
      </c>
      <c r="E71" s="21" t="s">
        <v>618</v>
      </c>
      <c r="F71" s="19">
        <v>467</v>
      </c>
      <c r="G71" s="730" t="s">
        <v>151</v>
      </c>
      <c r="H71" s="730" t="s">
        <v>151</v>
      </c>
      <c r="I71" s="20">
        <v>467</v>
      </c>
      <c r="J71" s="21" t="s">
        <v>618</v>
      </c>
    </row>
    <row r="72" spans="1:10">
      <c r="A72" s="19">
        <v>475</v>
      </c>
      <c r="B72" s="731" t="s">
        <v>1016</v>
      </c>
      <c r="C72" s="731" t="s">
        <v>1157</v>
      </c>
      <c r="D72" s="22">
        <v>3</v>
      </c>
      <c r="E72" s="21" t="s">
        <v>638</v>
      </c>
      <c r="F72" s="19">
        <v>475</v>
      </c>
      <c r="G72" s="731" t="s">
        <v>153</v>
      </c>
      <c r="H72" s="731" t="s">
        <v>1179</v>
      </c>
      <c r="I72" s="22">
        <v>475</v>
      </c>
      <c r="J72" s="21" t="s">
        <v>638</v>
      </c>
    </row>
    <row r="73" spans="1:10">
      <c r="A73" s="19">
        <v>480</v>
      </c>
      <c r="B73" s="730" t="s">
        <v>1016</v>
      </c>
      <c r="C73" s="730" t="s">
        <v>1157</v>
      </c>
      <c r="D73" s="22">
        <v>3</v>
      </c>
      <c r="E73" s="21" t="s">
        <v>638</v>
      </c>
      <c r="F73" s="19">
        <v>480</v>
      </c>
      <c r="G73" s="730" t="s">
        <v>155</v>
      </c>
      <c r="H73" s="730" t="s">
        <v>1180</v>
      </c>
      <c r="I73" s="20">
        <v>480</v>
      </c>
      <c r="J73" s="21" t="s">
        <v>638</v>
      </c>
    </row>
    <row r="74" spans="1:10">
      <c r="A74" s="19">
        <v>483</v>
      </c>
      <c r="B74" s="731" t="s">
        <v>1016</v>
      </c>
      <c r="C74" s="731" t="s">
        <v>1157</v>
      </c>
      <c r="D74" s="20">
        <v>7</v>
      </c>
      <c r="E74" s="21" t="s">
        <v>624</v>
      </c>
      <c r="F74" s="19">
        <v>483</v>
      </c>
      <c r="G74" s="731" t="s">
        <v>157</v>
      </c>
      <c r="H74" s="731" t="s">
        <v>157</v>
      </c>
      <c r="I74" s="22">
        <v>483</v>
      </c>
      <c r="J74" s="21" t="s">
        <v>624</v>
      </c>
    </row>
    <row r="75" spans="1:10">
      <c r="A75" s="19">
        <v>495</v>
      </c>
      <c r="B75" s="731" t="s">
        <v>1016</v>
      </c>
      <c r="C75" s="731" t="s">
        <v>1157</v>
      </c>
      <c r="D75" s="22">
        <v>2</v>
      </c>
      <c r="E75" s="21" t="s">
        <v>636</v>
      </c>
      <c r="F75" s="19">
        <v>495</v>
      </c>
      <c r="G75" s="731" t="s">
        <v>161</v>
      </c>
      <c r="H75" s="731" t="s">
        <v>1181</v>
      </c>
      <c r="I75" s="22">
        <v>495</v>
      </c>
      <c r="J75" s="21" t="s">
        <v>636</v>
      </c>
    </row>
    <row r="76" spans="1:10">
      <c r="A76" s="19">
        <v>490</v>
      </c>
      <c r="B76" s="730" t="s">
        <v>1016</v>
      </c>
      <c r="C76" s="730" t="s">
        <v>1157</v>
      </c>
      <c r="D76" s="22">
        <v>3</v>
      </c>
      <c r="E76" s="21" t="s">
        <v>638</v>
      </c>
      <c r="F76" s="19">
        <v>490</v>
      </c>
      <c r="G76" s="730" t="s">
        <v>159</v>
      </c>
      <c r="H76" s="730" t="s">
        <v>1182</v>
      </c>
      <c r="I76" s="20">
        <v>490</v>
      </c>
      <c r="J76" s="21" t="s">
        <v>638</v>
      </c>
    </row>
    <row r="77" spans="1:10">
      <c r="A77" s="19">
        <v>501</v>
      </c>
      <c r="B77" s="730" t="s">
        <v>1016</v>
      </c>
      <c r="C77" s="730" t="s">
        <v>1157</v>
      </c>
      <c r="D77" s="22">
        <v>5</v>
      </c>
      <c r="E77" s="21" t="s">
        <v>621</v>
      </c>
      <c r="F77" s="19">
        <v>501</v>
      </c>
      <c r="G77" s="730" t="s">
        <v>163</v>
      </c>
      <c r="H77" s="730" t="s">
        <v>163</v>
      </c>
      <c r="I77" s="20">
        <v>501</v>
      </c>
      <c r="J77" s="21" t="s">
        <v>621</v>
      </c>
    </row>
    <row r="78" spans="1:10">
      <c r="A78" s="19">
        <v>541</v>
      </c>
      <c r="B78" s="731" t="s">
        <v>1016</v>
      </c>
      <c r="C78" s="731" t="s">
        <v>1157</v>
      </c>
      <c r="D78" s="20">
        <v>7</v>
      </c>
      <c r="E78" s="21" t="s">
        <v>624</v>
      </c>
      <c r="F78" s="19">
        <v>541</v>
      </c>
      <c r="G78" s="23" t="s">
        <v>940</v>
      </c>
      <c r="H78" s="23" t="s">
        <v>940</v>
      </c>
      <c r="I78" s="22">
        <v>541</v>
      </c>
      <c r="J78" s="21" t="s">
        <v>624</v>
      </c>
    </row>
    <row r="79" spans="1:10">
      <c r="A79" s="19">
        <v>543</v>
      </c>
      <c r="B79" s="730" t="s">
        <v>1016</v>
      </c>
      <c r="C79" s="730" t="s">
        <v>1157</v>
      </c>
      <c r="D79" s="22">
        <v>5</v>
      </c>
      <c r="E79" s="21" t="s">
        <v>621</v>
      </c>
      <c r="F79" s="19">
        <v>543</v>
      </c>
      <c r="G79" s="730" t="s">
        <v>167</v>
      </c>
      <c r="H79" s="730" t="s">
        <v>167</v>
      </c>
      <c r="I79" s="20">
        <v>543</v>
      </c>
      <c r="J79" s="21" t="s">
        <v>621</v>
      </c>
    </row>
    <row r="80" spans="1:10">
      <c r="A80" s="19">
        <v>576</v>
      </c>
      <c r="B80" s="731" t="s">
        <v>1016</v>
      </c>
      <c r="C80" s="731" t="s">
        <v>1157</v>
      </c>
      <c r="D80" s="22">
        <v>8</v>
      </c>
      <c r="E80" s="21" t="s">
        <v>618</v>
      </c>
      <c r="F80" s="19">
        <v>576</v>
      </c>
      <c r="G80" s="731" t="s">
        <v>169</v>
      </c>
      <c r="H80" s="731" t="s">
        <v>169</v>
      </c>
      <c r="I80" s="22">
        <v>576</v>
      </c>
      <c r="J80" s="21" t="s">
        <v>618</v>
      </c>
    </row>
    <row r="81" spans="1:10">
      <c r="A81" s="19">
        <v>579</v>
      </c>
      <c r="B81" s="730" t="s">
        <v>1016</v>
      </c>
      <c r="C81" s="730" t="s">
        <v>1157</v>
      </c>
      <c r="D81" s="20">
        <v>1</v>
      </c>
      <c r="E81" s="21" t="s">
        <v>637</v>
      </c>
      <c r="F81" s="19">
        <v>579</v>
      </c>
      <c r="G81" s="730" t="s">
        <v>171</v>
      </c>
      <c r="H81" s="730" t="s">
        <v>1183</v>
      </c>
      <c r="I81" s="20">
        <v>579</v>
      </c>
      <c r="J81" s="21" t="s">
        <v>637</v>
      </c>
    </row>
    <row r="82" spans="1:10">
      <c r="A82" s="19">
        <v>585</v>
      </c>
      <c r="B82" s="731" t="s">
        <v>1016</v>
      </c>
      <c r="C82" s="731" t="s">
        <v>1157</v>
      </c>
      <c r="D82" s="20">
        <v>1</v>
      </c>
      <c r="E82" s="21" t="s">
        <v>637</v>
      </c>
      <c r="F82" s="19">
        <v>585</v>
      </c>
      <c r="G82" s="731" t="s">
        <v>173</v>
      </c>
      <c r="H82" s="731" t="s">
        <v>173</v>
      </c>
      <c r="I82" s="22">
        <v>585</v>
      </c>
      <c r="J82" s="21" t="s">
        <v>637</v>
      </c>
    </row>
    <row r="83" spans="1:10">
      <c r="A83" s="19">
        <v>591</v>
      </c>
      <c r="B83" s="730" t="s">
        <v>1016</v>
      </c>
      <c r="C83" s="730" t="s">
        <v>1157</v>
      </c>
      <c r="D83" s="20">
        <v>1</v>
      </c>
      <c r="E83" s="21" t="s">
        <v>637</v>
      </c>
      <c r="F83" s="19">
        <v>591</v>
      </c>
      <c r="G83" s="730" t="s">
        <v>175</v>
      </c>
      <c r="H83" s="730" t="s">
        <v>175</v>
      </c>
      <c r="I83" s="20">
        <v>591</v>
      </c>
      <c r="J83" s="21" t="s">
        <v>637</v>
      </c>
    </row>
    <row r="84" spans="1:10">
      <c r="A84" s="19">
        <v>604</v>
      </c>
      <c r="B84" s="731" t="s">
        <v>1016</v>
      </c>
      <c r="C84" s="731" t="s">
        <v>1157</v>
      </c>
      <c r="D84" s="20">
        <v>4</v>
      </c>
      <c r="E84" s="21" t="s">
        <v>627</v>
      </c>
      <c r="F84" s="19">
        <v>604</v>
      </c>
      <c r="G84" s="731" t="s">
        <v>177</v>
      </c>
      <c r="H84" s="731" t="s">
        <v>177</v>
      </c>
      <c r="I84" s="22">
        <v>604</v>
      </c>
      <c r="J84" s="21" t="s">
        <v>627</v>
      </c>
    </row>
    <row r="85" spans="1:10">
      <c r="A85" s="19">
        <v>607</v>
      </c>
      <c r="B85" s="730" t="s">
        <v>1016</v>
      </c>
      <c r="C85" s="730" t="s">
        <v>1157</v>
      </c>
      <c r="D85" s="20">
        <v>7</v>
      </c>
      <c r="E85" s="21" t="s">
        <v>624</v>
      </c>
      <c r="F85" s="19">
        <v>607</v>
      </c>
      <c r="G85" s="23" t="s">
        <v>941</v>
      </c>
      <c r="H85" s="23" t="s">
        <v>941</v>
      </c>
      <c r="I85" s="20">
        <v>607</v>
      </c>
      <c r="J85" s="21" t="s">
        <v>624</v>
      </c>
    </row>
    <row r="86" spans="1:10">
      <c r="A86" s="19">
        <v>615</v>
      </c>
      <c r="B86" s="731" t="s">
        <v>1016</v>
      </c>
      <c r="C86" s="731" t="s">
        <v>1157</v>
      </c>
      <c r="D86" s="20">
        <v>7</v>
      </c>
      <c r="E86" s="21" t="s">
        <v>624</v>
      </c>
      <c r="F86" s="19">
        <v>615</v>
      </c>
      <c r="G86" s="731" t="s">
        <v>181</v>
      </c>
      <c r="H86" s="731" t="s">
        <v>181</v>
      </c>
      <c r="I86" s="22">
        <v>615</v>
      </c>
      <c r="J86" s="21" t="s">
        <v>624</v>
      </c>
    </row>
    <row r="87" spans="1:10">
      <c r="A87" s="19">
        <v>628</v>
      </c>
      <c r="B87" s="730" t="s">
        <v>1016</v>
      </c>
      <c r="C87" s="730" t="s">
        <v>1157</v>
      </c>
      <c r="D87" s="22">
        <v>5</v>
      </c>
      <c r="E87" s="21" t="s">
        <v>621</v>
      </c>
      <c r="F87" s="19">
        <v>628</v>
      </c>
      <c r="G87" s="730" t="s">
        <v>183</v>
      </c>
      <c r="H87" s="730" t="s">
        <v>183</v>
      </c>
      <c r="I87" s="20">
        <v>628</v>
      </c>
      <c r="J87" s="21" t="s">
        <v>621</v>
      </c>
    </row>
    <row r="88" spans="1:10">
      <c r="A88" s="19">
        <v>631</v>
      </c>
      <c r="B88" s="731" t="s">
        <v>1016</v>
      </c>
      <c r="C88" s="731" t="s">
        <v>1157</v>
      </c>
      <c r="D88" s="22">
        <v>9</v>
      </c>
      <c r="E88" s="21" t="s">
        <v>807</v>
      </c>
      <c r="F88" s="19">
        <v>631</v>
      </c>
      <c r="G88" s="731" t="s">
        <v>185</v>
      </c>
      <c r="H88" s="731" t="s">
        <v>185</v>
      </c>
      <c r="I88" s="22">
        <v>631</v>
      </c>
      <c r="J88" s="21" t="s">
        <v>807</v>
      </c>
    </row>
    <row r="89" spans="1:10">
      <c r="A89" s="19">
        <v>642</v>
      </c>
      <c r="B89" s="730" t="s">
        <v>1016</v>
      </c>
      <c r="C89" s="730" t="s">
        <v>1157</v>
      </c>
      <c r="D89" s="22">
        <v>8</v>
      </c>
      <c r="E89" s="21" t="s">
        <v>618</v>
      </c>
      <c r="F89" s="19">
        <v>642</v>
      </c>
      <c r="G89" s="730" t="s">
        <v>187</v>
      </c>
      <c r="H89" s="730" t="s">
        <v>187</v>
      </c>
      <c r="I89" s="20">
        <v>642</v>
      </c>
      <c r="J89" s="21" t="s">
        <v>618</v>
      </c>
    </row>
    <row r="90" spans="1:10">
      <c r="A90" s="19">
        <v>647</v>
      </c>
      <c r="B90" s="731" t="s">
        <v>1016</v>
      </c>
      <c r="C90" s="731" t="s">
        <v>1157</v>
      </c>
      <c r="D90" s="22">
        <v>6</v>
      </c>
      <c r="E90" s="21" t="s">
        <v>629</v>
      </c>
      <c r="F90" s="19">
        <v>647</v>
      </c>
      <c r="G90" s="23" t="s">
        <v>1184</v>
      </c>
      <c r="H90" s="23" t="s">
        <v>1185</v>
      </c>
      <c r="I90" s="22">
        <v>647</v>
      </c>
      <c r="J90" s="21" t="s">
        <v>629</v>
      </c>
    </row>
    <row r="91" spans="1:10">
      <c r="A91" s="19">
        <v>649</v>
      </c>
      <c r="B91" s="730" t="s">
        <v>1016</v>
      </c>
      <c r="C91" s="730" t="s">
        <v>1157</v>
      </c>
      <c r="D91" s="20">
        <v>7</v>
      </c>
      <c r="E91" s="21" t="s">
        <v>624</v>
      </c>
      <c r="F91" s="19">
        <v>649</v>
      </c>
      <c r="G91" s="730" t="s">
        <v>191</v>
      </c>
      <c r="H91" s="730" t="s">
        <v>191</v>
      </c>
      <c r="I91" s="20">
        <v>649</v>
      </c>
      <c r="J91" s="21" t="s">
        <v>624</v>
      </c>
    </row>
    <row r="92" spans="1:10">
      <c r="A92" s="19">
        <v>652</v>
      </c>
      <c r="B92" s="731" t="s">
        <v>1016</v>
      </c>
      <c r="C92" s="731" t="s">
        <v>1157</v>
      </c>
      <c r="D92" s="20">
        <v>7</v>
      </c>
      <c r="E92" s="21" t="s">
        <v>624</v>
      </c>
      <c r="F92" s="19">
        <v>652</v>
      </c>
      <c r="G92" s="731" t="s">
        <v>193</v>
      </c>
      <c r="H92" s="731" t="s">
        <v>193</v>
      </c>
      <c r="I92" s="22">
        <v>652</v>
      </c>
      <c r="J92" s="21" t="s">
        <v>624</v>
      </c>
    </row>
    <row r="93" spans="1:10">
      <c r="A93" s="19">
        <v>656</v>
      </c>
      <c r="B93" s="730" t="s">
        <v>1016</v>
      </c>
      <c r="C93" s="730" t="s">
        <v>1157</v>
      </c>
      <c r="D93" s="22">
        <v>5</v>
      </c>
      <c r="E93" s="21" t="s">
        <v>621</v>
      </c>
      <c r="F93" s="19">
        <v>656</v>
      </c>
      <c r="G93" s="730" t="s">
        <v>195</v>
      </c>
      <c r="H93" s="730" t="s">
        <v>1186</v>
      </c>
      <c r="I93" s="20">
        <v>656</v>
      </c>
      <c r="J93" s="21" t="s">
        <v>621</v>
      </c>
    </row>
    <row r="94" spans="1:10">
      <c r="A94" s="19">
        <v>658</v>
      </c>
      <c r="B94" s="731" t="s">
        <v>1016</v>
      </c>
      <c r="C94" s="731" t="s">
        <v>1157</v>
      </c>
      <c r="D94" s="22">
        <v>6</v>
      </c>
      <c r="E94" s="21" t="s">
        <v>629</v>
      </c>
      <c r="F94" s="19">
        <v>658</v>
      </c>
      <c r="G94" s="731" t="s">
        <v>197</v>
      </c>
      <c r="H94" s="731" t="s">
        <v>1187</v>
      </c>
      <c r="I94" s="22">
        <v>658</v>
      </c>
      <c r="J94" s="21" t="s">
        <v>629</v>
      </c>
    </row>
    <row r="95" spans="1:10">
      <c r="A95" s="19">
        <v>659</v>
      </c>
      <c r="B95" s="730" t="s">
        <v>1016</v>
      </c>
      <c r="C95" s="730" t="s">
        <v>1157</v>
      </c>
      <c r="D95" s="22">
        <v>3</v>
      </c>
      <c r="E95" s="21" t="s">
        <v>638</v>
      </c>
      <c r="F95" s="19">
        <v>659</v>
      </c>
      <c r="G95" s="730" t="s">
        <v>199</v>
      </c>
      <c r="H95" s="730" t="s">
        <v>1188</v>
      </c>
      <c r="I95" s="20">
        <v>659</v>
      </c>
      <c r="J95" s="21" t="s">
        <v>638</v>
      </c>
    </row>
    <row r="96" spans="1:10">
      <c r="A96" s="19">
        <v>660</v>
      </c>
      <c r="B96" s="731" t="s">
        <v>1016</v>
      </c>
      <c r="C96" s="731" t="s">
        <v>1157</v>
      </c>
      <c r="D96" s="20">
        <v>7</v>
      </c>
      <c r="E96" s="21" t="s">
        <v>624</v>
      </c>
      <c r="F96" s="19">
        <v>660</v>
      </c>
      <c r="G96" s="731" t="s">
        <v>201</v>
      </c>
      <c r="H96" s="731" t="s">
        <v>201</v>
      </c>
      <c r="I96" s="22">
        <v>660</v>
      </c>
      <c r="J96" s="21" t="s">
        <v>624</v>
      </c>
    </row>
    <row r="97" spans="1:10">
      <c r="A97" s="19">
        <v>664</v>
      </c>
      <c r="B97" s="730" t="s">
        <v>1016</v>
      </c>
      <c r="C97" s="730" t="s">
        <v>1157</v>
      </c>
      <c r="D97" s="22">
        <v>6</v>
      </c>
      <c r="E97" s="21" t="s">
        <v>629</v>
      </c>
      <c r="F97" s="19">
        <v>664</v>
      </c>
      <c r="G97" s="23" t="s">
        <v>1189</v>
      </c>
      <c r="H97" s="23" t="s">
        <v>1189</v>
      </c>
      <c r="I97" s="20">
        <v>664</v>
      </c>
      <c r="J97" s="21" t="s">
        <v>629</v>
      </c>
    </row>
    <row r="98" spans="1:10">
      <c r="A98" s="19">
        <v>665</v>
      </c>
      <c r="B98" s="731" t="s">
        <v>1016</v>
      </c>
      <c r="C98" s="731" t="s">
        <v>1157</v>
      </c>
      <c r="D98" s="22">
        <v>3</v>
      </c>
      <c r="E98" s="21" t="s">
        <v>638</v>
      </c>
      <c r="F98" s="19">
        <v>665</v>
      </c>
      <c r="G98" s="23" t="s">
        <v>207</v>
      </c>
      <c r="H98" s="23" t="s">
        <v>206</v>
      </c>
      <c r="I98" s="22">
        <v>665</v>
      </c>
      <c r="J98" s="21" t="s">
        <v>638</v>
      </c>
    </row>
    <row r="99" spans="1:10">
      <c r="A99" s="19">
        <v>667</v>
      </c>
      <c r="B99" s="730" t="s">
        <v>1016</v>
      </c>
      <c r="C99" s="730" t="s">
        <v>1157</v>
      </c>
      <c r="D99" s="20">
        <v>7</v>
      </c>
      <c r="E99" s="21" t="s">
        <v>624</v>
      </c>
      <c r="F99" s="19">
        <v>667</v>
      </c>
      <c r="G99" s="730" t="s">
        <v>209</v>
      </c>
      <c r="H99" s="730" t="s">
        <v>209</v>
      </c>
      <c r="I99" s="20">
        <v>667</v>
      </c>
      <c r="J99" s="21" t="s">
        <v>624</v>
      </c>
    </row>
    <row r="100" spans="1:10">
      <c r="A100" s="19">
        <v>670</v>
      </c>
      <c r="B100" s="731" t="s">
        <v>1016</v>
      </c>
      <c r="C100" s="731" t="s">
        <v>1157</v>
      </c>
      <c r="D100" s="20">
        <v>4</v>
      </c>
      <c r="E100" s="21" t="s">
        <v>627</v>
      </c>
      <c r="F100" s="19">
        <v>670</v>
      </c>
      <c r="G100" s="731" t="s">
        <v>211</v>
      </c>
      <c r="H100" s="731" t="s">
        <v>211</v>
      </c>
      <c r="I100" s="22">
        <v>670</v>
      </c>
      <c r="J100" s="21" t="s">
        <v>627</v>
      </c>
    </row>
    <row r="101" spans="1:10">
      <c r="A101" s="19">
        <v>674</v>
      </c>
      <c r="B101" s="730" t="s">
        <v>1016</v>
      </c>
      <c r="C101" s="730" t="s">
        <v>1157</v>
      </c>
      <c r="D101" s="20">
        <v>7</v>
      </c>
      <c r="E101" s="21" t="s">
        <v>624</v>
      </c>
      <c r="F101" s="19">
        <v>674</v>
      </c>
      <c r="G101" s="730" t="s">
        <v>213</v>
      </c>
      <c r="H101" s="730" t="s">
        <v>213</v>
      </c>
      <c r="I101" s="20">
        <v>674</v>
      </c>
      <c r="J101" s="21" t="s">
        <v>624</v>
      </c>
    </row>
    <row r="102" spans="1:10">
      <c r="A102" s="19">
        <v>679</v>
      </c>
      <c r="B102" s="731" t="s">
        <v>1016</v>
      </c>
      <c r="C102" s="731" t="s">
        <v>1157</v>
      </c>
      <c r="D102" s="22">
        <v>8</v>
      </c>
      <c r="E102" s="21" t="s">
        <v>618</v>
      </c>
      <c r="F102" s="19">
        <v>679</v>
      </c>
      <c r="G102" s="731" t="s">
        <v>217</v>
      </c>
      <c r="H102" s="731" t="s">
        <v>1190</v>
      </c>
      <c r="I102" s="22">
        <v>679</v>
      </c>
      <c r="J102" s="21" t="s">
        <v>618</v>
      </c>
    </row>
    <row r="103" spans="1:10">
      <c r="A103" s="19">
        <v>686</v>
      </c>
      <c r="B103" s="730" t="s">
        <v>1016</v>
      </c>
      <c r="C103" s="730" t="s">
        <v>1157</v>
      </c>
      <c r="D103" s="22">
        <v>6</v>
      </c>
      <c r="E103" s="21" t="s">
        <v>629</v>
      </c>
      <c r="F103" s="19">
        <v>686</v>
      </c>
      <c r="G103" s="730" t="s">
        <v>219</v>
      </c>
      <c r="H103" s="730" t="s">
        <v>219</v>
      </c>
      <c r="I103" s="20">
        <v>686</v>
      </c>
      <c r="J103" s="21" t="s">
        <v>629</v>
      </c>
    </row>
    <row r="104" spans="1:10">
      <c r="A104" s="19">
        <v>42</v>
      </c>
      <c r="B104" s="731" t="s">
        <v>1016</v>
      </c>
      <c r="C104" s="731" t="s">
        <v>1157</v>
      </c>
      <c r="D104" s="22">
        <v>5</v>
      </c>
      <c r="E104" s="21" t="s">
        <v>621</v>
      </c>
      <c r="F104" s="19">
        <v>42</v>
      </c>
      <c r="G104" s="23" t="s">
        <v>1191</v>
      </c>
      <c r="H104" s="23" t="s">
        <v>1191</v>
      </c>
      <c r="I104" s="22">
        <v>42</v>
      </c>
      <c r="J104" s="21" t="s">
        <v>621</v>
      </c>
    </row>
    <row r="105" spans="1:10">
      <c r="A105" s="19">
        <v>690</v>
      </c>
      <c r="B105" s="731" t="s">
        <v>1016</v>
      </c>
      <c r="C105" s="731" t="s">
        <v>1157</v>
      </c>
      <c r="D105" s="20">
        <v>4</v>
      </c>
      <c r="E105" s="21" t="s">
        <v>627</v>
      </c>
      <c r="F105" s="19">
        <v>690</v>
      </c>
      <c r="G105" s="731" t="s">
        <v>221</v>
      </c>
      <c r="H105" s="731" t="s">
        <v>221</v>
      </c>
      <c r="I105" s="22">
        <v>690</v>
      </c>
      <c r="J105" s="21" t="s">
        <v>627</v>
      </c>
    </row>
    <row r="106" spans="1:10">
      <c r="A106" s="19">
        <v>736</v>
      </c>
      <c r="B106" s="731" t="s">
        <v>1016</v>
      </c>
      <c r="C106" s="731" t="s">
        <v>1157</v>
      </c>
      <c r="D106" s="20">
        <v>4</v>
      </c>
      <c r="E106" s="21" t="s">
        <v>627</v>
      </c>
      <c r="F106" s="19">
        <v>736</v>
      </c>
      <c r="G106" s="731" t="s">
        <v>225</v>
      </c>
      <c r="H106" s="731" t="s">
        <v>225</v>
      </c>
      <c r="I106" s="22">
        <v>736</v>
      </c>
      <c r="J106" s="21" t="s">
        <v>627</v>
      </c>
    </row>
    <row r="107" spans="1:10">
      <c r="A107" s="19">
        <v>756</v>
      </c>
      <c r="B107" s="730" t="s">
        <v>1016</v>
      </c>
      <c r="C107" s="730" t="s">
        <v>1157</v>
      </c>
      <c r="D107" s="20">
        <v>7</v>
      </c>
      <c r="E107" s="21" t="s">
        <v>624</v>
      </c>
      <c r="F107" s="19">
        <v>756</v>
      </c>
      <c r="G107" s="23" t="s">
        <v>228</v>
      </c>
      <c r="H107" s="23" t="s">
        <v>227</v>
      </c>
      <c r="I107" s="20">
        <v>756</v>
      </c>
      <c r="J107" s="21" t="s">
        <v>624</v>
      </c>
    </row>
    <row r="108" spans="1:10">
      <c r="A108" s="19">
        <v>761</v>
      </c>
      <c r="B108" s="731" t="s">
        <v>1016</v>
      </c>
      <c r="C108" s="731" t="s">
        <v>1157</v>
      </c>
      <c r="D108" s="22">
        <v>5</v>
      </c>
      <c r="E108" s="21" t="s">
        <v>621</v>
      </c>
      <c r="F108" s="19">
        <v>761</v>
      </c>
      <c r="G108" s="731" t="s">
        <v>230</v>
      </c>
      <c r="H108" s="731" t="s">
        <v>1192</v>
      </c>
      <c r="I108" s="22">
        <v>761</v>
      </c>
      <c r="J108" s="21" t="s">
        <v>621</v>
      </c>
    </row>
    <row r="109" spans="1:10">
      <c r="A109" s="19">
        <v>789</v>
      </c>
      <c r="B109" s="730" t="s">
        <v>1016</v>
      </c>
      <c r="C109" s="730" t="s">
        <v>1157</v>
      </c>
      <c r="D109" s="22">
        <v>8</v>
      </c>
      <c r="E109" s="21" t="s">
        <v>618</v>
      </c>
      <c r="F109" s="19">
        <v>789</v>
      </c>
      <c r="G109" s="730" t="s">
        <v>232</v>
      </c>
      <c r="H109" s="730" t="s">
        <v>1193</v>
      </c>
      <c r="I109" s="20">
        <v>789</v>
      </c>
      <c r="J109" s="21" t="s">
        <v>618</v>
      </c>
    </row>
    <row r="110" spans="1:10">
      <c r="A110" s="19">
        <v>790</v>
      </c>
      <c r="B110" s="731" t="s">
        <v>1016</v>
      </c>
      <c r="C110" s="731" t="s">
        <v>1157</v>
      </c>
      <c r="D110" s="22">
        <v>2</v>
      </c>
      <c r="E110" s="21" t="s">
        <v>636</v>
      </c>
      <c r="F110" s="19">
        <v>790</v>
      </c>
      <c r="G110" s="731" t="s">
        <v>234</v>
      </c>
      <c r="H110" s="731" t="s">
        <v>1194</v>
      </c>
      <c r="I110" s="22">
        <v>790</v>
      </c>
      <c r="J110" s="21" t="s">
        <v>636</v>
      </c>
    </row>
    <row r="111" spans="1:10">
      <c r="A111" s="19">
        <v>792</v>
      </c>
      <c r="B111" s="730" t="s">
        <v>1016</v>
      </c>
      <c r="C111" s="730" t="s">
        <v>1157</v>
      </c>
      <c r="D111" s="22">
        <v>8</v>
      </c>
      <c r="E111" s="21" t="s">
        <v>618</v>
      </c>
      <c r="F111" s="19">
        <v>792</v>
      </c>
      <c r="G111" s="730" t="s">
        <v>236</v>
      </c>
      <c r="H111" s="730" t="s">
        <v>236</v>
      </c>
      <c r="I111" s="20">
        <v>792</v>
      </c>
      <c r="J111" s="21" t="s">
        <v>618</v>
      </c>
    </row>
    <row r="112" spans="1:10">
      <c r="A112" s="19">
        <v>809</v>
      </c>
      <c r="B112" s="731" t="s">
        <v>1016</v>
      </c>
      <c r="C112" s="731" t="s">
        <v>1157</v>
      </c>
      <c r="D112" s="22">
        <v>8</v>
      </c>
      <c r="E112" s="21" t="s">
        <v>618</v>
      </c>
      <c r="F112" s="19">
        <v>809</v>
      </c>
      <c r="G112" s="731" t="s">
        <v>238</v>
      </c>
      <c r="H112" s="731" t="s">
        <v>1195</v>
      </c>
      <c r="I112" s="22">
        <v>809</v>
      </c>
      <c r="J112" s="21" t="s">
        <v>618</v>
      </c>
    </row>
    <row r="113" spans="1:10">
      <c r="A113" s="19">
        <v>819</v>
      </c>
      <c r="B113" s="730" t="s">
        <v>1016</v>
      </c>
      <c r="C113" s="730" t="s">
        <v>1157</v>
      </c>
      <c r="D113" s="22">
        <v>6</v>
      </c>
      <c r="E113" s="21" t="s">
        <v>629</v>
      </c>
      <c r="F113" s="19">
        <v>819</v>
      </c>
      <c r="G113" s="730" t="s">
        <v>240</v>
      </c>
      <c r="H113" s="730" t="s">
        <v>240</v>
      </c>
      <c r="I113" s="20">
        <v>819</v>
      </c>
      <c r="J113" s="21" t="s">
        <v>629</v>
      </c>
    </row>
    <row r="114" spans="1:10">
      <c r="A114" s="19">
        <v>837</v>
      </c>
      <c r="B114" s="731" t="s">
        <v>1016</v>
      </c>
      <c r="C114" s="731" t="s">
        <v>1157</v>
      </c>
      <c r="D114" s="22">
        <v>3</v>
      </c>
      <c r="E114" s="21" t="s">
        <v>638</v>
      </c>
      <c r="F114" s="19">
        <v>837</v>
      </c>
      <c r="G114" s="731" t="s">
        <v>242</v>
      </c>
      <c r="H114" s="731" t="s">
        <v>242</v>
      </c>
      <c r="I114" s="22">
        <v>837</v>
      </c>
      <c r="J114" s="21" t="s">
        <v>638</v>
      </c>
    </row>
    <row r="115" spans="1:10">
      <c r="A115" s="19">
        <v>842</v>
      </c>
      <c r="B115" s="730" t="s">
        <v>1016</v>
      </c>
      <c r="C115" s="730" t="s">
        <v>1157</v>
      </c>
      <c r="D115" s="22">
        <v>5</v>
      </c>
      <c r="E115" s="21" t="s">
        <v>621</v>
      </c>
      <c r="F115" s="19">
        <v>842</v>
      </c>
      <c r="G115" s="730" t="s">
        <v>244</v>
      </c>
      <c r="H115" s="730" t="s">
        <v>244</v>
      </c>
      <c r="I115" s="20">
        <v>842</v>
      </c>
      <c r="J115" s="21" t="s">
        <v>621</v>
      </c>
    </row>
    <row r="116" spans="1:10">
      <c r="A116" s="19">
        <v>847</v>
      </c>
      <c r="B116" s="731" t="s">
        <v>1016</v>
      </c>
      <c r="C116" s="731" t="s">
        <v>1157</v>
      </c>
      <c r="D116" s="22">
        <v>8</v>
      </c>
      <c r="E116" s="21" t="s">
        <v>618</v>
      </c>
      <c r="F116" s="19">
        <v>847</v>
      </c>
      <c r="G116" s="731" t="s">
        <v>246</v>
      </c>
      <c r="H116" s="731" t="s">
        <v>246</v>
      </c>
      <c r="I116" s="22">
        <v>847</v>
      </c>
      <c r="J116" s="21" t="s">
        <v>618</v>
      </c>
    </row>
    <row r="117" spans="1:10">
      <c r="A117" s="19">
        <v>854</v>
      </c>
      <c r="B117" s="730" t="s">
        <v>1016</v>
      </c>
      <c r="C117" s="730" t="s">
        <v>1157</v>
      </c>
      <c r="D117" s="22">
        <v>6</v>
      </c>
      <c r="E117" s="21" t="s">
        <v>629</v>
      </c>
      <c r="F117" s="19">
        <v>854</v>
      </c>
      <c r="G117" s="730" t="s">
        <v>248</v>
      </c>
      <c r="H117" s="730" t="s">
        <v>248</v>
      </c>
      <c r="I117" s="20">
        <v>854</v>
      </c>
      <c r="J117" s="21" t="s">
        <v>629</v>
      </c>
    </row>
    <row r="118" spans="1:10">
      <c r="A118" s="19">
        <v>856</v>
      </c>
      <c r="B118" s="731" t="s">
        <v>1016</v>
      </c>
      <c r="C118" s="731" t="s">
        <v>1157</v>
      </c>
      <c r="D118" s="22">
        <v>8</v>
      </c>
      <c r="E118" s="21" t="s">
        <v>618</v>
      </c>
      <c r="F118" s="19">
        <v>856</v>
      </c>
      <c r="G118" s="731" t="s">
        <v>251</v>
      </c>
      <c r="H118" s="731" t="s">
        <v>1196</v>
      </c>
      <c r="I118" s="22">
        <v>856</v>
      </c>
      <c r="J118" s="21" t="s">
        <v>618</v>
      </c>
    </row>
    <row r="119" spans="1:10">
      <c r="A119" s="19">
        <v>858</v>
      </c>
      <c r="B119" s="730" t="s">
        <v>1016</v>
      </c>
      <c r="C119" s="730" t="s">
        <v>1157</v>
      </c>
      <c r="D119" s="20">
        <v>4</v>
      </c>
      <c r="E119" s="21" t="s">
        <v>627</v>
      </c>
      <c r="F119" s="19">
        <v>858</v>
      </c>
      <c r="G119" s="730" t="s">
        <v>253</v>
      </c>
      <c r="H119" s="730" t="s">
        <v>1197</v>
      </c>
      <c r="I119" s="20">
        <v>858</v>
      </c>
      <c r="J119" s="21" t="s">
        <v>627</v>
      </c>
    </row>
    <row r="120" spans="1:10">
      <c r="A120" s="19">
        <v>861</v>
      </c>
      <c r="B120" s="731" t="s">
        <v>1016</v>
      </c>
      <c r="C120" s="731" t="s">
        <v>1157</v>
      </c>
      <c r="D120" s="22">
        <v>8</v>
      </c>
      <c r="E120" s="21" t="s">
        <v>618</v>
      </c>
      <c r="F120" s="19">
        <v>861</v>
      </c>
      <c r="G120" s="731" t="s">
        <v>255</v>
      </c>
      <c r="H120" s="731" t="s">
        <v>255</v>
      </c>
      <c r="I120" s="22">
        <v>861</v>
      </c>
      <c r="J120" s="21" t="s">
        <v>618</v>
      </c>
    </row>
    <row r="121" spans="1:10">
      <c r="A121" s="19">
        <v>873</v>
      </c>
      <c r="B121" s="730" t="s">
        <v>1016</v>
      </c>
      <c r="C121" s="730" t="s">
        <v>1157</v>
      </c>
      <c r="D121" s="22">
        <v>3</v>
      </c>
      <c r="E121" s="21" t="s">
        <v>638</v>
      </c>
      <c r="F121" s="19">
        <v>873</v>
      </c>
      <c r="G121" s="730" t="s">
        <v>257</v>
      </c>
      <c r="H121" s="730" t="s">
        <v>929</v>
      </c>
      <c r="I121" s="20">
        <v>873</v>
      </c>
      <c r="J121" s="21" t="s">
        <v>638</v>
      </c>
    </row>
    <row r="122" spans="1:10">
      <c r="A122" s="19">
        <v>885</v>
      </c>
      <c r="B122" s="731" t="s">
        <v>1016</v>
      </c>
      <c r="C122" s="731" t="s">
        <v>1157</v>
      </c>
      <c r="D122" s="20">
        <v>4</v>
      </c>
      <c r="E122" s="21" t="s">
        <v>627</v>
      </c>
      <c r="F122" s="19">
        <v>885</v>
      </c>
      <c r="G122" s="731" t="s">
        <v>259</v>
      </c>
      <c r="H122" s="731" t="s">
        <v>1198</v>
      </c>
      <c r="I122" s="22">
        <v>885</v>
      </c>
      <c r="J122" s="21" t="s">
        <v>627</v>
      </c>
    </row>
    <row r="123" spans="1:10">
      <c r="A123" s="19">
        <v>887</v>
      </c>
      <c r="B123" s="730" t="s">
        <v>1016</v>
      </c>
      <c r="C123" s="730" t="s">
        <v>1157</v>
      </c>
      <c r="D123" s="22">
        <v>6</v>
      </c>
      <c r="E123" s="21" t="s">
        <v>629</v>
      </c>
      <c r="F123" s="19">
        <v>887</v>
      </c>
      <c r="G123" s="730" t="s">
        <v>261</v>
      </c>
      <c r="H123" s="730" t="s">
        <v>261</v>
      </c>
      <c r="I123" s="20">
        <v>887</v>
      </c>
      <c r="J123" s="21" t="s">
        <v>629</v>
      </c>
    </row>
    <row r="124" spans="1:10">
      <c r="A124" s="19">
        <v>890</v>
      </c>
      <c r="B124" s="731" t="s">
        <v>1016</v>
      </c>
      <c r="C124" s="731" t="s">
        <v>1157</v>
      </c>
      <c r="D124" s="20">
        <v>4</v>
      </c>
      <c r="E124" s="21" t="s">
        <v>627</v>
      </c>
      <c r="F124" s="19">
        <v>890</v>
      </c>
      <c r="G124" s="731" t="s">
        <v>263</v>
      </c>
      <c r="H124" s="731" t="s">
        <v>1199</v>
      </c>
      <c r="I124" s="22">
        <v>890</v>
      </c>
      <c r="J124" s="21" t="s">
        <v>627</v>
      </c>
    </row>
    <row r="125" spans="1:10">
      <c r="A125" s="19">
        <v>893</v>
      </c>
      <c r="B125" s="730" t="s">
        <v>1016</v>
      </c>
      <c r="C125" s="730" t="s">
        <v>1157</v>
      </c>
      <c r="D125" s="20">
        <v>1</v>
      </c>
      <c r="E125" s="21" t="s">
        <v>637</v>
      </c>
      <c r="F125" s="19">
        <v>893</v>
      </c>
      <c r="G125" s="730" t="s">
        <v>265</v>
      </c>
      <c r="H125" s="730" t="s">
        <v>1200</v>
      </c>
      <c r="I125" s="20">
        <v>893</v>
      </c>
      <c r="J125" s="21" t="s">
        <v>637</v>
      </c>
    </row>
    <row r="126" spans="1:10">
      <c r="A126" s="19">
        <v>895</v>
      </c>
      <c r="B126" s="731" t="s">
        <v>1016</v>
      </c>
      <c r="C126" s="731" t="s">
        <v>1157</v>
      </c>
      <c r="D126" s="22">
        <v>2</v>
      </c>
      <c r="E126" s="21" t="s">
        <v>636</v>
      </c>
      <c r="F126" s="19">
        <v>895</v>
      </c>
      <c r="G126" s="731" t="s">
        <v>267</v>
      </c>
      <c r="H126" s="731" t="s">
        <v>267</v>
      </c>
      <c r="I126" s="22">
        <v>895</v>
      </c>
      <c r="J126" s="21" t="s">
        <v>636</v>
      </c>
    </row>
  </sheetData>
  <autoFilter ref="B1:J126" xr:uid="{00000000-0009-0000-0000-00001E000000}"/>
  <conditionalFormatting sqref="G11:H11">
    <cfRule type="cellIs" dxfId="9" priority="5" stopIfTrue="1" operator="equal">
      <formula>0</formula>
    </cfRule>
  </conditionalFormatting>
  <conditionalFormatting sqref="G41:H41">
    <cfRule type="cellIs" dxfId="8" priority="7" stopIfTrue="1" operator="equal">
      <formula>0</formula>
    </cfRule>
  </conditionalFormatting>
  <conditionalFormatting sqref="G46:H46">
    <cfRule type="cellIs" dxfId="7" priority="8" stopIfTrue="1" operator="equal">
      <formula>0</formula>
    </cfRule>
  </conditionalFormatting>
  <conditionalFormatting sqref="G59:H59">
    <cfRule type="cellIs" dxfId="6" priority="14" stopIfTrue="1" operator="equal">
      <formula>0</formula>
    </cfRule>
  </conditionalFormatting>
  <conditionalFormatting sqref="G78:H78">
    <cfRule type="cellIs" dxfId="5" priority="11" stopIfTrue="1" operator="equal">
      <formula>0</formula>
    </cfRule>
  </conditionalFormatting>
  <conditionalFormatting sqref="G85:H85">
    <cfRule type="cellIs" dxfId="4" priority="12" stopIfTrue="1" operator="equal">
      <formula>0</formula>
    </cfRule>
  </conditionalFormatting>
  <conditionalFormatting sqref="G90:H90">
    <cfRule type="cellIs" dxfId="3" priority="9" stopIfTrue="1" operator="equal">
      <formula>0</formula>
    </cfRule>
  </conditionalFormatting>
  <conditionalFormatting sqref="G104:H104">
    <cfRule type="cellIs" dxfId="2" priority="6" stopIfTrue="1" operator="equal">
      <formula>0</formula>
    </cfRule>
  </conditionalFormatting>
  <conditionalFormatting sqref="G107:H107">
    <cfRule type="cellIs" dxfId="1" priority="13" stopIfTrue="1" operator="equal">
      <formula>0</formula>
    </cfRule>
  </conditionalFormatting>
  <conditionalFormatting sqref="G97:H98">
    <cfRule type="cellIs" dxfId="0" priority="4" stopIfTrue="1" operator="equal">
      <formula>0</formula>
    </cfRule>
  </conditionalFormatting>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52"/>
  <sheetViews>
    <sheetView workbookViewId="0">
      <selection activeCell="A5" sqref="A5"/>
    </sheetView>
  </sheetViews>
  <sheetFormatPr baseColWidth="10" defaultColWidth="11.42578125" defaultRowHeight="15" customHeight="1"/>
  <cols>
    <col min="1" max="1" width="32.28515625" customWidth="1"/>
    <col min="2" max="2" width="74.7109375" customWidth="1"/>
    <col min="3" max="3" width="19.7109375" customWidth="1"/>
    <col min="4" max="4" width="16.85546875" customWidth="1"/>
    <col min="5" max="5" width="32.28515625" customWidth="1"/>
  </cols>
  <sheetData>
    <row r="1" spans="1:5" ht="30" customHeight="1">
      <c r="A1" s="1071" t="s">
        <v>1201</v>
      </c>
      <c r="B1" s="1071"/>
      <c r="D1" s="1071" t="s">
        <v>1202</v>
      </c>
      <c r="E1" s="1071"/>
    </row>
    <row r="2" spans="1:5" ht="15" customHeight="1">
      <c r="A2" s="1" t="s">
        <v>1203</v>
      </c>
      <c r="B2" s="2" t="s">
        <v>1204</v>
      </c>
      <c r="D2" s="3" t="s">
        <v>1205</v>
      </c>
      <c r="E2" s="3" t="s">
        <v>271</v>
      </c>
    </row>
    <row r="3" spans="1:5" ht="15" customHeight="1">
      <c r="A3" s="4" t="s">
        <v>1206</v>
      </c>
      <c r="B3" s="5" t="s">
        <v>723</v>
      </c>
      <c r="D3" s="6" t="s">
        <v>1207</v>
      </c>
      <c r="E3" s="7" t="s">
        <v>293</v>
      </c>
    </row>
    <row r="4" spans="1:5" ht="15" customHeight="1">
      <c r="A4" s="4" t="s">
        <v>281</v>
      </c>
      <c r="B4" s="5" t="s">
        <v>1208</v>
      </c>
      <c r="D4" s="6" t="s">
        <v>305</v>
      </c>
      <c r="E4" s="7" t="s">
        <v>295</v>
      </c>
    </row>
    <row r="5" spans="1:5" ht="15" customHeight="1">
      <c r="A5" s="4" t="s">
        <v>1209</v>
      </c>
      <c r="B5" s="5" t="s">
        <v>1210</v>
      </c>
      <c r="D5" s="8" t="s">
        <v>1211</v>
      </c>
      <c r="E5" s="8" t="s">
        <v>1212</v>
      </c>
    </row>
    <row r="6" spans="1:5" ht="15" customHeight="1">
      <c r="A6" s="4" t="s">
        <v>283</v>
      </c>
      <c r="B6" s="5" t="s">
        <v>1213</v>
      </c>
      <c r="D6" s="8" t="s">
        <v>1214</v>
      </c>
      <c r="E6" s="8" t="s">
        <v>1215</v>
      </c>
    </row>
    <row r="7" spans="1:5" ht="15" customHeight="1">
      <c r="A7" s="4" t="s">
        <v>286</v>
      </c>
      <c r="B7" s="5" t="s">
        <v>1216</v>
      </c>
      <c r="D7" s="6" t="s">
        <v>308</v>
      </c>
      <c r="E7" s="7" t="s">
        <v>309</v>
      </c>
    </row>
    <row r="8" spans="1:5" ht="15" customHeight="1">
      <c r="A8" s="4" t="s">
        <v>275</v>
      </c>
      <c r="B8" s="5" t="s">
        <v>1217</v>
      </c>
      <c r="D8" s="6" t="s">
        <v>306</v>
      </c>
      <c r="E8" s="9" t="s">
        <v>299</v>
      </c>
    </row>
    <row r="9" spans="1:5" ht="15" customHeight="1">
      <c r="A9" s="4" t="s">
        <v>724</v>
      </c>
      <c r="B9" s="5" t="s">
        <v>1218</v>
      </c>
    </row>
    <row r="10" spans="1:5" ht="15" customHeight="1">
      <c r="A10" s="4" t="s">
        <v>781</v>
      </c>
      <c r="B10" s="5" t="s">
        <v>1219</v>
      </c>
    </row>
    <row r="11" spans="1:5" ht="15" customHeight="1">
      <c r="A11" s="4" t="s">
        <v>1220</v>
      </c>
      <c r="B11" s="5" t="s">
        <v>1221</v>
      </c>
    </row>
    <row r="12" spans="1:5" ht="15" customHeight="1">
      <c r="A12" s="4" t="s">
        <v>310</v>
      </c>
      <c r="B12" s="5" t="s">
        <v>1222</v>
      </c>
    </row>
    <row r="13" spans="1:5" ht="15" customHeight="1">
      <c r="A13" s="4" t="s">
        <v>1223</v>
      </c>
      <c r="B13" s="5" t="s">
        <v>1224</v>
      </c>
    </row>
    <row r="14" spans="1:5" ht="15" customHeight="1">
      <c r="A14" s="4" t="s">
        <v>1225</v>
      </c>
      <c r="B14" s="5" t="s">
        <v>1226</v>
      </c>
    </row>
    <row r="15" spans="1:5" ht="15" customHeight="1">
      <c r="A15" s="4" t="s">
        <v>278</v>
      </c>
      <c r="B15" s="5" t="s">
        <v>1227</v>
      </c>
    </row>
    <row r="16" spans="1:5" ht="15" customHeight="1">
      <c r="A16" s="4" t="s">
        <v>1228</v>
      </c>
      <c r="B16" s="5" t="s">
        <v>1229</v>
      </c>
    </row>
    <row r="17" spans="1:5" ht="15" customHeight="1">
      <c r="A17" s="10"/>
    </row>
    <row r="18" spans="1:5" ht="15" customHeight="1">
      <c r="A18" s="10"/>
    </row>
    <row r="19" spans="1:5" ht="40.5" customHeight="1">
      <c r="A19" s="1071" t="s">
        <v>1230</v>
      </c>
      <c r="B19" s="1071"/>
      <c r="D19" s="1071" t="s">
        <v>1231</v>
      </c>
      <c r="E19" s="1071"/>
    </row>
    <row r="20" spans="1:5" ht="15" customHeight="1">
      <c r="A20" s="11" t="s">
        <v>1203</v>
      </c>
      <c r="B20" s="12" t="s">
        <v>1204</v>
      </c>
      <c r="D20" s="13" t="s">
        <v>1232</v>
      </c>
      <c r="E20" s="13" t="s">
        <v>272</v>
      </c>
    </row>
    <row r="21" spans="1:5" ht="15" customHeight="1">
      <c r="A21" s="4" t="s">
        <v>1233</v>
      </c>
      <c r="B21" s="5" t="s">
        <v>1234</v>
      </c>
      <c r="D21" s="14" t="s">
        <v>326</v>
      </c>
      <c r="E21" s="14" t="s">
        <v>276</v>
      </c>
    </row>
    <row r="22" spans="1:5" ht="15" customHeight="1">
      <c r="A22" s="4" t="s">
        <v>1235</v>
      </c>
      <c r="B22" s="5" t="s">
        <v>1236</v>
      </c>
      <c r="D22" s="14" t="s">
        <v>786</v>
      </c>
      <c r="E22" s="14" t="s">
        <v>782</v>
      </c>
    </row>
    <row r="23" spans="1:5" ht="15" customHeight="1">
      <c r="A23" s="4" t="s">
        <v>1237</v>
      </c>
      <c r="B23" s="5" t="s">
        <v>1238</v>
      </c>
      <c r="D23" s="14" t="s">
        <v>1239</v>
      </c>
      <c r="E23" s="14" t="s">
        <v>1240</v>
      </c>
    </row>
    <row r="24" spans="1:5" ht="15" customHeight="1">
      <c r="A24" s="4" t="s">
        <v>1241</v>
      </c>
      <c r="B24" s="5" t="s">
        <v>1242</v>
      </c>
      <c r="D24" s="14" t="s">
        <v>327</v>
      </c>
      <c r="E24" s="14" t="s">
        <v>279</v>
      </c>
    </row>
    <row r="25" spans="1:5" ht="15" customHeight="1">
      <c r="A25" s="4" t="s">
        <v>1243</v>
      </c>
      <c r="B25" s="5" t="s">
        <v>1244</v>
      </c>
      <c r="D25" s="14" t="s">
        <v>328</v>
      </c>
      <c r="E25" s="14" t="s">
        <v>282</v>
      </c>
    </row>
    <row r="26" spans="1:5" ht="15" customHeight="1">
      <c r="A26" s="4" t="s">
        <v>1245</v>
      </c>
      <c r="B26" s="5" t="s">
        <v>1246</v>
      </c>
      <c r="D26" s="14" t="s">
        <v>1097</v>
      </c>
      <c r="E26" s="14" t="s">
        <v>1247</v>
      </c>
    </row>
    <row r="27" spans="1:5" ht="15" customHeight="1">
      <c r="A27" s="4" t="s">
        <v>1248</v>
      </c>
      <c r="B27" s="5" t="s">
        <v>1249</v>
      </c>
      <c r="D27" s="14" t="s">
        <v>1098</v>
      </c>
      <c r="E27" s="14" t="s">
        <v>1250</v>
      </c>
    </row>
    <row r="28" spans="1:5" ht="15" customHeight="1">
      <c r="A28" s="4" t="s">
        <v>1251</v>
      </c>
      <c r="B28" s="5" t="s">
        <v>1252</v>
      </c>
      <c r="D28" s="14" t="s">
        <v>756</v>
      </c>
      <c r="E28" s="14" t="s">
        <v>1253</v>
      </c>
    </row>
    <row r="29" spans="1:5" ht="15" customHeight="1">
      <c r="A29" s="4" t="s">
        <v>300</v>
      </c>
      <c r="B29" s="5" t="s">
        <v>1254</v>
      </c>
      <c r="D29" s="14" t="s">
        <v>329</v>
      </c>
      <c r="E29" s="14" t="s">
        <v>284</v>
      </c>
    </row>
    <row r="30" spans="1:5" ht="15" customHeight="1">
      <c r="A30" s="4" t="s">
        <v>1255</v>
      </c>
      <c r="B30" s="5" t="s">
        <v>1256</v>
      </c>
      <c r="D30" s="14" t="s">
        <v>741</v>
      </c>
      <c r="E30" s="14" t="s">
        <v>1257</v>
      </c>
    </row>
    <row r="31" spans="1:5" ht="15" customHeight="1">
      <c r="A31" s="4" t="s">
        <v>337</v>
      </c>
      <c r="B31" s="5" t="s">
        <v>1258</v>
      </c>
      <c r="D31" s="14" t="s">
        <v>331</v>
      </c>
      <c r="E31" s="14" t="s">
        <v>332</v>
      </c>
    </row>
    <row r="32" spans="1:5" ht="15" customHeight="1">
      <c r="A32" s="4" t="s">
        <v>1259</v>
      </c>
      <c r="B32" s="5" t="s">
        <v>1260</v>
      </c>
      <c r="D32" s="14" t="s">
        <v>762</v>
      </c>
      <c r="E32" s="14" t="s">
        <v>754</v>
      </c>
    </row>
    <row r="33" spans="1:5" ht="15" customHeight="1">
      <c r="A33" s="4" t="s">
        <v>744</v>
      </c>
      <c r="B33" s="5" t="s">
        <v>1261</v>
      </c>
      <c r="D33" s="14" t="s">
        <v>764</v>
      </c>
      <c r="E33" s="14" t="s">
        <v>765</v>
      </c>
    </row>
    <row r="34" spans="1:5" ht="15" customHeight="1">
      <c r="A34" s="4" t="s">
        <v>1262</v>
      </c>
      <c r="B34" s="5" t="s">
        <v>1263</v>
      </c>
      <c r="D34" s="14" t="s">
        <v>335</v>
      </c>
      <c r="E34" s="14" t="s">
        <v>721</v>
      </c>
    </row>
    <row r="35" spans="1:5" ht="15" customHeight="1">
      <c r="A35" s="4" t="s">
        <v>745</v>
      </c>
      <c r="B35" s="5" t="s">
        <v>1264</v>
      </c>
      <c r="D35" s="14" t="s">
        <v>766</v>
      </c>
      <c r="E35" s="14" t="s">
        <v>1265</v>
      </c>
    </row>
    <row r="36" spans="1:5" ht="15" customHeight="1">
      <c r="A36" s="4" t="s">
        <v>1266</v>
      </c>
      <c r="B36" s="5" t="s">
        <v>1267</v>
      </c>
      <c r="D36" s="14" t="s">
        <v>302</v>
      </c>
      <c r="E36" s="14" t="s">
        <v>303</v>
      </c>
    </row>
    <row r="37" spans="1:5" ht="15" customHeight="1">
      <c r="A37" s="4" t="s">
        <v>1268</v>
      </c>
      <c r="B37" s="5" t="s">
        <v>1269</v>
      </c>
      <c r="D37" s="14" t="s">
        <v>340</v>
      </c>
      <c r="E37" s="14" t="s">
        <v>341</v>
      </c>
    </row>
    <row r="38" spans="1:5" ht="15" customHeight="1">
      <c r="A38" s="4" t="s">
        <v>298</v>
      </c>
      <c r="B38" s="5" t="s">
        <v>1270</v>
      </c>
      <c r="D38" s="14" t="s">
        <v>1271</v>
      </c>
      <c r="E38" s="14" t="s">
        <v>1272</v>
      </c>
    </row>
    <row r="39" spans="1:5" ht="15" customHeight="1">
      <c r="A39" s="4" t="s">
        <v>746</v>
      </c>
      <c r="B39" s="5" t="s">
        <v>1273</v>
      </c>
      <c r="D39" s="14" t="s">
        <v>333</v>
      </c>
      <c r="E39" s="14" t="s">
        <v>1274</v>
      </c>
    </row>
    <row r="40" spans="1:5" ht="15" customHeight="1">
      <c r="A40" s="4" t="s">
        <v>342</v>
      </c>
      <c r="B40" s="5" t="s">
        <v>1275</v>
      </c>
    </row>
    <row r="41" spans="1:5" ht="15" customHeight="1">
      <c r="A41" s="4" t="s">
        <v>1276</v>
      </c>
      <c r="B41" s="5" t="s">
        <v>1277</v>
      </c>
    </row>
    <row r="42" spans="1:5" ht="15" customHeight="1">
      <c r="A42" s="4" t="s">
        <v>1278</v>
      </c>
      <c r="B42" s="5" t="s">
        <v>1279</v>
      </c>
    </row>
    <row r="43" spans="1:5" ht="15" customHeight="1">
      <c r="A43" s="4" t="s">
        <v>1280</v>
      </c>
      <c r="B43" s="5" t="s">
        <v>1281</v>
      </c>
    </row>
    <row r="44" spans="1:5" ht="15" customHeight="1">
      <c r="A44" s="4" t="s">
        <v>742</v>
      </c>
      <c r="B44" s="5" t="s">
        <v>1282</v>
      </c>
    </row>
    <row r="45" spans="1:5" ht="15" customHeight="1">
      <c r="A45" s="4" t="s">
        <v>1107</v>
      </c>
      <c r="B45" s="5" t="s">
        <v>1283</v>
      </c>
    </row>
    <row r="46" spans="1:5" ht="15" customHeight="1">
      <c r="A46" s="4" t="s">
        <v>294</v>
      </c>
      <c r="B46" s="5" t="s">
        <v>1284</v>
      </c>
    </row>
    <row r="47" spans="1:5" ht="24" customHeight="1">
      <c r="A47" s="4" t="s">
        <v>743</v>
      </c>
      <c r="B47" s="5" t="s">
        <v>1285</v>
      </c>
    </row>
    <row r="48" spans="1:5" ht="15" customHeight="1">
      <c r="A48" s="4" t="s">
        <v>1286</v>
      </c>
      <c r="B48" s="5" t="s">
        <v>1287</v>
      </c>
    </row>
    <row r="49" spans="1:2" ht="15" customHeight="1">
      <c r="A49" s="4" t="s">
        <v>334</v>
      </c>
      <c r="B49" s="5" t="s">
        <v>1288</v>
      </c>
    </row>
    <row r="50" spans="1:2" ht="15" customHeight="1">
      <c r="A50" s="4" t="s">
        <v>747</v>
      </c>
      <c r="B50" s="5" t="s">
        <v>1289</v>
      </c>
    </row>
    <row r="51" spans="1:2" ht="15" customHeight="1">
      <c r="A51" s="4" t="s">
        <v>1290</v>
      </c>
      <c r="B51" s="5" t="s">
        <v>1291</v>
      </c>
    </row>
    <row r="52" spans="1:2" ht="15" customHeight="1">
      <c r="A52" s="4" t="s">
        <v>338</v>
      </c>
      <c r="B52" s="5" t="s">
        <v>1292</v>
      </c>
    </row>
  </sheetData>
  <mergeCells count="4">
    <mergeCell ref="A1:B1"/>
    <mergeCell ref="D1:E1"/>
    <mergeCell ref="A19:B19"/>
    <mergeCell ref="D19:E19"/>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EFED6"/>
  </sheetPr>
  <dimension ref="A6:B29"/>
  <sheetViews>
    <sheetView showGridLines="0" showRowColHeaders="0" tabSelected="1" workbookViewId="0">
      <selection activeCell="C1" sqref="C1:XFD1048576"/>
    </sheetView>
  </sheetViews>
  <sheetFormatPr baseColWidth="10" defaultColWidth="0" defaultRowHeight="12.75"/>
  <cols>
    <col min="1" max="1" width="113.28515625" style="684" customWidth="1"/>
    <col min="2" max="2" width="11.42578125" style="684" customWidth="1"/>
    <col min="3" max="16384" width="11.42578125" style="684" hidden="1"/>
  </cols>
  <sheetData>
    <row r="6" spans="1:1" ht="13.5" customHeight="1">
      <c r="A6" s="685"/>
    </row>
    <row r="7" spans="1:1" ht="20.25">
      <c r="A7" s="686" t="s">
        <v>485</v>
      </c>
    </row>
    <row r="8" spans="1:1" ht="18">
      <c r="A8" s="687" t="s">
        <v>486</v>
      </c>
    </row>
    <row r="9" spans="1:1" ht="18">
      <c r="A9" s="687" t="s">
        <v>487</v>
      </c>
    </row>
    <row r="10" spans="1:1" ht="18">
      <c r="A10" s="687" t="s">
        <v>488</v>
      </c>
    </row>
    <row r="11" spans="1:1" ht="18">
      <c r="A11" s="687" t="s">
        <v>489</v>
      </c>
    </row>
    <row r="12" spans="1:1" ht="18">
      <c r="A12" s="687" t="s">
        <v>490</v>
      </c>
    </row>
    <row r="13" spans="1:1" ht="18">
      <c r="A13" s="687" t="s">
        <v>491</v>
      </c>
    </row>
    <row r="14" spans="1:1" ht="18">
      <c r="A14" s="687" t="s">
        <v>492</v>
      </c>
    </row>
    <row r="15" spans="1:1" ht="18">
      <c r="A15" s="687" t="s">
        <v>493</v>
      </c>
    </row>
    <row r="16" spans="1:1" ht="18">
      <c r="A16" s="687" t="s">
        <v>494</v>
      </c>
    </row>
    <row r="17" spans="1:1" ht="18">
      <c r="A17" s="687" t="s">
        <v>495</v>
      </c>
    </row>
    <row r="18" spans="1:1" ht="18">
      <c r="A18" s="687" t="s">
        <v>496</v>
      </c>
    </row>
    <row r="19" spans="1:1" ht="18">
      <c r="A19" s="687" t="s">
        <v>497</v>
      </c>
    </row>
    <row r="20" spans="1:1" ht="18">
      <c r="A20" s="687" t="s">
        <v>498</v>
      </c>
    </row>
    <row r="21" spans="1:1" ht="18">
      <c r="A21" s="687" t="s">
        <v>499</v>
      </c>
    </row>
    <row r="22" spans="1:1" ht="18">
      <c r="A22" s="687" t="s">
        <v>500</v>
      </c>
    </row>
    <row r="23" spans="1:1" ht="18">
      <c r="A23" s="687" t="s">
        <v>501</v>
      </c>
    </row>
    <row r="24" spans="1:1" ht="18">
      <c r="A24" s="687" t="s">
        <v>502</v>
      </c>
    </row>
    <row r="25" spans="1:1" ht="18">
      <c r="A25" s="687" t="s">
        <v>503</v>
      </c>
    </row>
    <row r="26" spans="1:1" ht="18">
      <c r="A26" s="687" t="s">
        <v>504</v>
      </c>
    </row>
    <row r="27" spans="1:1" ht="18">
      <c r="A27" s="687" t="s">
        <v>505</v>
      </c>
    </row>
    <row r="28" spans="1:1" ht="18">
      <c r="A28" s="687" t="s">
        <v>506</v>
      </c>
    </row>
    <row r="29" spans="1:1" ht="18">
      <c r="A29" s="687" t="s">
        <v>507</v>
      </c>
    </row>
  </sheetData>
  <hyperlinks>
    <hyperlink ref="A8" location="'0.CONSOLIDADO REGION '!Área_de_impresión" display="0.   Consolidado de Afiliados por Subregión" xr:uid="{00000000-0004-0000-0300-000000000000}"/>
    <hyperlink ref="A9" location="'1. Población_Afiliada_Regimen'!Área_de_impresión" display="1.   Población Afiliada por Régimen" xr:uid="{00000000-0004-0000-0300-000001000000}"/>
    <hyperlink ref="A10" location="'2. Afiliados_Esquema Asociativo'!Área_de_impresión" display="2.  Afiliados por Esquema Asociativo" xr:uid="{00000000-0004-0000-0300-000002000000}"/>
    <hyperlink ref="A12" location="'3. Gráficos_Cobertura_Dpto'!Área_de_impresión" display="3.  Gráficos de Cobertura por Régimen y Año Total Departamento" xr:uid="{00000000-0004-0000-0300-000003000000}"/>
    <hyperlink ref="A13" location="'4. Gráficos_%Tendencia_Subreg'!A1" display="4.  Gráficos Tendencia % de Cobertura por Régimen y Subregión Años 2018 a 2024" xr:uid="{00000000-0004-0000-0300-000004000000}"/>
    <hyperlink ref="A14" location="'5. Gráficos_Afiliados_Reg_Subre'!A1" display="5.   Gráficos de Afiliados por Régimen y Subregión " xr:uid="{00000000-0004-0000-0300-000005000000}"/>
    <hyperlink ref="A15" location="'6.Gráfico_Afiliados_EPS_Régimen'!A1" display="6.   Gráficos de Afiliados por EPS y Régimen" xr:uid="{00000000-0004-0000-0300-000006000000}"/>
    <hyperlink ref="A16" location="'7. Gráficos_Tendencia_EPS'!A1" display="7.   Gráficos Tendencia de Afiliados por EPS y Año" xr:uid="{00000000-0004-0000-0300-000007000000}"/>
    <hyperlink ref="A17" location="'8. Afiliados_ EPS_Mpio_RS'!A1" display="8.   Afiliados por EPS y Municipio Régimen Subsidiado" xr:uid="{00000000-0004-0000-0300-000008000000}"/>
    <hyperlink ref="A18" location="'9. Afiliados_EPS_Mpio_RC '!A1" display="9.   Afiliados por EPS y Municipio Régimen Contributivo " xr:uid="{00000000-0004-0000-0300-000009000000}"/>
    <hyperlink ref="A19" location="'10. Tendencia_por mes_RS'!A1" display="10. Tendencia de Afiliados por Municipio, Mes y Año Régimen Subsidiado" xr:uid="{00000000-0004-0000-0300-00000A000000}"/>
    <hyperlink ref="A20" location="'11. Tendencia_por mes_ RC'!A1" display="11. Tendencia de Afiliados por Municipio, Mes y Año Régimen Contributivo" xr:uid="{00000000-0004-0000-0300-00000B000000}"/>
    <hyperlink ref="A21" location="'12. Tendencia_por mes_REX'!A1" display="12. Tendencia de Afiliados por Municipio, Mes y Año Régimen Especial y de Excepción" xr:uid="{00000000-0004-0000-0300-00000C000000}"/>
    <hyperlink ref="A22" location="'13. Afiliados_Nivel_Sexo_Zona'!A1" display="13. Afiliados por Nivel, Sexo, Zona y Régimen Subsidiado y Contributivo" xr:uid="{00000000-0004-0000-0300-00000D000000}"/>
    <hyperlink ref="A23" location="'14. Afiliados_Grupo_edad_RS'!A1" display="14. Afiliados por Grupos de Edad Régimen Subsidiado" xr:uid="{00000000-0004-0000-0300-00000E000000}"/>
    <hyperlink ref="A24" location="'14A. RS_Curso_Vida'!A1" display="14A. Afiliados por Curso Vida Régimen Subsidiado" xr:uid="{00000000-0004-0000-0300-00000F000000}"/>
    <hyperlink ref="A25" location="'15. Afiliados_Grupo_edad_RC'!A1" display="15. Afiliados por Grupos de Edad Régimen Contributivo" xr:uid="{00000000-0004-0000-0300-000010000000}"/>
    <hyperlink ref="A26" location="'15A. RC_Curso_Vida'!A1" display="15A. Afiliados por Curso Vida Régimen Contributivo " xr:uid="{00000000-0004-0000-0300-000011000000}"/>
    <hyperlink ref="A27" location="'16. REx_Curso_Vida'!A1" display="16. Afiliados por Curso Vida Régimen Especial y de Excepción" xr:uid="{00000000-0004-0000-0300-000012000000}"/>
    <hyperlink ref="A29" location="'18. Cobertura_Nacional_Deptos'!A1" display="18. Cobertura de Afiliación a Salud, Total Nacional y por Departamentos" xr:uid="{00000000-0004-0000-0300-000013000000}"/>
    <hyperlink ref="A11" location="'2A. Afiliados_No Provincia'!A1" display="2A. Afiliados No Provincia" xr:uid="{00000000-0004-0000-0300-000014000000}"/>
    <hyperlink ref="A28" location="'17. Tipo_Población_RS '!A1" display="17. Afiliados por Tipo de Población Régimen Subsidiado" xr:uid="{00000000-0004-0000-0300-000015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V22"/>
  <sheetViews>
    <sheetView showGridLines="0" showRowColHeaders="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5.42578125" style="607" customWidth="1"/>
    <col min="4" max="4" width="12.140625" style="607" customWidth="1"/>
    <col min="5" max="5" width="11.28515625" style="623" customWidth="1"/>
    <col min="6" max="6" width="12.28515625" style="607" customWidth="1"/>
    <col min="7" max="7" width="11.28515625" style="623" customWidth="1"/>
    <col min="8" max="8" width="12.28515625" style="607" customWidth="1"/>
    <col min="9" max="9" width="11.28515625" style="623" customWidth="1"/>
    <col min="10" max="12" width="11.28515625" style="607" customWidth="1"/>
    <col min="13" max="13" width="11.140625" style="607" customWidth="1"/>
    <col min="14" max="14" width="14" style="623" customWidth="1"/>
    <col min="15" max="15" width="10.140625" style="607" customWidth="1"/>
    <col min="16" max="16" width="11.28515625" style="623" customWidth="1"/>
    <col min="17" max="17" width="11.5703125" style="607" customWidth="1"/>
    <col min="18" max="18" width="0.140625" style="607" customWidth="1"/>
    <col min="19" max="20" width="13.7109375" style="607" customWidth="1"/>
    <col min="21" max="21" width="12.7109375" style="607" customWidth="1"/>
    <col min="22" max="22" width="15.28515625" customWidth="1"/>
    <col min="23" max="16384" width="11.42578125" hidden="1"/>
  </cols>
  <sheetData>
    <row r="1" spans="1:22" s="153" customFormat="1" ht="51.75" customHeight="1">
      <c r="A1" s="660"/>
      <c r="C1" s="227" t="s">
        <v>508</v>
      </c>
      <c r="D1" s="227" t="s">
        <v>509</v>
      </c>
      <c r="E1" s="797" t="s">
        <v>510</v>
      </c>
      <c r="F1" s="797"/>
      <c r="G1" s="797"/>
      <c r="H1" s="797"/>
      <c r="I1" s="797"/>
      <c r="J1" s="797"/>
      <c r="K1" s="797"/>
      <c r="L1" s="797"/>
      <c r="M1" s="797"/>
      <c r="N1" s="797"/>
      <c r="O1" s="797"/>
      <c r="P1" s="797"/>
      <c r="Q1" s="797"/>
      <c r="R1" s="797"/>
      <c r="S1" s="797"/>
      <c r="T1" s="732"/>
      <c r="U1" s="784" t="s">
        <v>511</v>
      </c>
    </row>
    <row r="2" spans="1:22" ht="54.75" customHeight="1">
      <c r="A2" s="779" t="s">
        <v>512</v>
      </c>
      <c r="B2" s="781" t="s">
        <v>513</v>
      </c>
      <c r="C2" s="419" t="s">
        <v>514</v>
      </c>
      <c r="D2" s="784" t="s">
        <v>515</v>
      </c>
      <c r="E2" s="784"/>
      <c r="F2" s="784" t="s">
        <v>516</v>
      </c>
      <c r="G2" s="784"/>
      <c r="H2" s="784" t="s">
        <v>517</v>
      </c>
      <c r="I2" s="784"/>
      <c r="J2" s="784" t="s">
        <v>518</v>
      </c>
      <c r="K2" s="784"/>
      <c r="L2" s="784" t="s">
        <v>519</v>
      </c>
      <c r="M2" s="784" t="s">
        <v>520</v>
      </c>
      <c r="N2" s="784"/>
      <c r="O2" s="784" t="s">
        <v>521</v>
      </c>
      <c r="P2" s="784"/>
      <c r="Q2" s="784" t="s">
        <v>522</v>
      </c>
      <c r="R2" s="784"/>
      <c r="S2" s="792" t="s">
        <v>523</v>
      </c>
      <c r="T2" s="793"/>
      <c r="U2" s="784"/>
    </row>
    <row r="3" spans="1:22" ht="43.5" customHeight="1" outlineLevel="1">
      <c r="A3" s="780"/>
      <c r="B3" s="781"/>
      <c r="C3" s="661" t="s">
        <v>524</v>
      </c>
      <c r="D3" s="661" t="s">
        <v>525</v>
      </c>
      <c r="E3" s="662" t="s">
        <v>526</v>
      </c>
      <c r="F3" s="661" t="s">
        <v>525</v>
      </c>
      <c r="G3" s="662" t="s">
        <v>526</v>
      </c>
      <c r="H3" s="661" t="s">
        <v>525</v>
      </c>
      <c r="I3" s="662" t="s">
        <v>526</v>
      </c>
      <c r="J3" s="661" t="s">
        <v>527</v>
      </c>
      <c r="K3" s="661" t="s">
        <v>528</v>
      </c>
      <c r="L3" s="784"/>
      <c r="M3" s="661" t="s">
        <v>525</v>
      </c>
      <c r="N3" s="662" t="s">
        <v>526</v>
      </c>
      <c r="O3" s="661" t="s">
        <v>525</v>
      </c>
      <c r="P3" s="662" t="s">
        <v>526</v>
      </c>
      <c r="Q3" s="661" t="s">
        <v>529</v>
      </c>
      <c r="R3" s="680"/>
      <c r="S3" s="754" t="s">
        <v>527</v>
      </c>
      <c r="T3" s="755" t="s">
        <v>1297</v>
      </c>
      <c r="U3" s="784"/>
      <c r="V3" s="168" t="s">
        <v>530</v>
      </c>
    </row>
    <row r="4" spans="1:22" s="466" customFormat="1" ht="18" customHeight="1" outlineLevel="1">
      <c r="A4" s="663"/>
      <c r="B4" s="664" t="s">
        <v>531</v>
      </c>
      <c r="C4" s="665">
        <v>6951825</v>
      </c>
      <c r="D4" s="665">
        <v>2714859</v>
      </c>
      <c r="E4" s="666">
        <v>0.39052464640579998</v>
      </c>
      <c r="F4" s="665">
        <v>4011616</v>
      </c>
      <c r="G4" s="666">
        <v>0.57705940526408495</v>
      </c>
      <c r="H4" s="665">
        <v>207653</v>
      </c>
      <c r="I4" s="666">
        <v>2.9870285860187799E-2</v>
      </c>
      <c r="J4" s="665">
        <v>6934128</v>
      </c>
      <c r="K4" s="675">
        <v>99.745433753007305</v>
      </c>
      <c r="L4" s="784"/>
      <c r="M4" s="665">
        <v>107398</v>
      </c>
      <c r="N4" s="666">
        <v>1.54488929166082E-2</v>
      </c>
      <c r="O4" s="665">
        <v>100255</v>
      </c>
      <c r="P4" s="666">
        <v>1.44213929435796E-2</v>
      </c>
      <c r="Q4" s="665">
        <v>11467</v>
      </c>
      <c r="R4" s="681"/>
      <c r="S4" s="665">
        <v>6945595</v>
      </c>
      <c r="T4" s="756">
        <v>0.99910383244687595</v>
      </c>
      <c r="U4" s="665">
        <v>6230</v>
      </c>
    </row>
    <row r="5" spans="1:22" ht="12.75" outlineLevel="2">
      <c r="A5" s="663"/>
      <c r="B5" s="667" t="s">
        <v>532</v>
      </c>
      <c r="C5" s="668">
        <v>112011</v>
      </c>
      <c r="D5" s="668">
        <v>58461</v>
      </c>
      <c r="E5" s="450">
        <v>0.52192195409379405</v>
      </c>
      <c r="F5" s="668">
        <v>25925</v>
      </c>
      <c r="G5" s="669">
        <v>0.23145048254189299</v>
      </c>
      <c r="H5" s="668">
        <v>4023</v>
      </c>
      <c r="I5" s="669">
        <v>3.5916115381524998E-2</v>
      </c>
      <c r="J5" s="330">
        <v>88409</v>
      </c>
      <c r="K5" s="676">
        <v>78.928855201721305</v>
      </c>
      <c r="L5" s="677">
        <v>21.071144798278699</v>
      </c>
      <c r="M5" s="330">
        <v>1817</v>
      </c>
      <c r="N5" s="678">
        <v>1.62216210907857E-2</v>
      </c>
      <c r="O5" s="330">
        <v>2206</v>
      </c>
      <c r="P5" s="678">
        <v>1.9694494290739301E-2</v>
      </c>
      <c r="Q5" s="330">
        <v>228</v>
      </c>
      <c r="R5" s="682"/>
      <c r="S5" s="330">
        <v>88637</v>
      </c>
      <c r="T5" s="757">
        <v>0.79132406638633701</v>
      </c>
      <c r="U5" s="683">
        <v>23374</v>
      </c>
    </row>
    <row r="6" spans="1:22" ht="12.75" outlineLevel="2">
      <c r="A6" s="663"/>
      <c r="B6" s="670" t="s">
        <v>533</v>
      </c>
      <c r="C6" s="668">
        <v>270335</v>
      </c>
      <c r="D6" s="668">
        <v>226512</v>
      </c>
      <c r="E6" s="450">
        <v>0.83789372445299304</v>
      </c>
      <c r="F6" s="668">
        <v>35421</v>
      </c>
      <c r="G6" s="669">
        <v>0.131026319196552</v>
      </c>
      <c r="H6" s="668">
        <v>6675</v>
      </c>
      <c r="I6" s="669">
        <v>2.4691586365065601E-2</v>
      </c>
      <c r="J6" s="330">
        <v>268608</v>
      </c>
      <c r="K6" s="676">
        <v>99.361163001461193</v>
      </c>
      <c r="L6" s="677">
        <v>0.63883699853884901</v>
      </c>
      <c r="M6" s="330">
        <v>4236</v>
      </c>
      <c r="N6" s="678">
        <v>1.56694471674034E-2</v>
      </c>
      <c r="O6" s="330">
        <v>2439</v>
      </c>
      <c r="P6" s="678">
        <v>9.0221391976621594E-3</v>
      </c>
      <c r="Q6" s="330">
        <v>493</v>
      </c>
      <c r="R6" s="682"/>
      <c r="S6" s="330">
        <v>269101</v>
      </c>
      <c r="T6" s="757">
        <v>0.99543529324726698</v>
      </c>
      <c r="U6" s="683">
        <v>1234</v>
      </c>
    </row>
    <row r="7" spans="1:22" ht="12.75" outlineLevel="1">
      <c r="A7" s="663"/>
      <c r="B7" s="670" t="s">
        <v>534</v>
      </c>
      <c r="C7" s="668">
        <v>546872</v>
      </c>
      <c r="D7" s="668">
        <v>398323</v>
      </c>
      <c r="E7" s="450">
        <v>0.72836605275091804</v>
      </c>
      <c r="F7" s="668">
        <v>197490</v>
      </c>
      <c r="G7" s="669">
        <v>0.361126552465659</v>
      </c>
      <c r="H7" s="668">
        <v>20116</v>
      </c>
      <c r="I7" s="669">
        <v>5.5180432788190403E-2</v>
      </c>
      <c r="J7" s="330">
        <v>615929</v>
      </c>
      <c r="K7" s="676">
        <v>112.62763498588301</v>
      </c>
      <c r="L7" s="677">
        <v>-12.627634985883301</v>
      </c>
      <c r="M7" s="330">
        <v>9835</v>
      </c>
      <c r="N7" s="678">
        <v>3.6380786801561003E-2</v>
      </c>
      <c r="O7" s="330">
        <v>10281</v>
      </c>
      <c r="P7" s="678">
        <v>1.87996459866294E-2</v>
      </c>
      <c r="Q7" s="330">
        <v>1040</v>
      </c>
      <c r="R7" s="682"/>
      <c r="S7" s="330">
        <v>616969</v>
      </c>
      <c r="T7" s="757">
        <v>1.1281780745768699</v>
      </c>
      <c r="U7" s="683">
        <v>-70097</v>
      </c>
    </row>
    <row r="8" spans="1:22" ht="12.75" outlineLevel="2">
      <c r="A8" s="663"/>
      <c r="B8" s="670" t="s">
        <v>535</v>
      </c>
      <c r="C8" s="668">
        <v>211553</v>
      </c>
      <c r="D8" s="668">
        <v>143889</v>
      </c>
      <c r="E8" s="450">
        <v>0.68015580020136801</v>
      </c>
      <c r="F8" s="668">
        <v>41426</v>
      </c>
      <c r="G8" s="669">
        <v>0.195818541925664</v>
      </c>
      <c r="H8" s="668">
        <v>4212</v>
      </c>
      <c r="I8" s="669">
        <v>1.6622891897895099E-2</v>
      </c>
      <c r="J8" s="330">
        <v>189527</v>
      </c>
      <c r="K8" s="676">
        <v>89.588424650087703</v>
      </c>
      <c r="L8" s="677">
        <v>10.411575349912299</v>
      </c>
      <c r="M8" s="330">
        <v>3198</v>
      </c>
      <c r="N8" s="678">
        <v>1.18297667708584E-2</v>
      </c>
      <c r="O8" s="330">
        <v>1014</v>
      </c>
      <c r="P8" s="678">
        <v>4.7931251270367202E-3</v>
      </c>
      <c r="Q8" s="330">
        <v>356</v>
      </c>
      <c r="R8" s="682"/>
      <c r="S8" s="330">
        <v>189883</v>
      </c>
      <c r="T8" s="757">
        <v>0.89756703993798204</v>
      </c>
      <c r="U8" s="683">
        <v>21670</v>
      </c>
    </row>
    <row r="9" spans="1:22" ht="12.75" outlineLevel="2">
      <c r="A9" s="663"/>
      <c r="B9" s="670" t="s">
        <v>536</v>
      </c>
      <c r="C9" s="668">
        <v>223750</v>
      </c>
      <c r="D9" s="668">
        <v>149481</v>
      </c>
      <c r="E9" s="450">
        <v>0.66807150837988805</v>
      </c>
      <c r="F9" s="668">
        <v>34837</v>
      </c>
      <c r="G9" s="669">
        <v>0.15569608938547499</v>
      </c>
      <c r="H9" s="668">
        <v>5676</v>
      </c>
      <c r="I9" s="669">
        <v>2.2058221616816601E-2</v>
      </c>
      <c r="J9" s="330">
        <v>189994</v>
      </c>
      <c r="K9" s="676">
        <v>84.913519553072604</v>
      </c>
      <c r="L9" s="677">
        <v>15.0864804469274</v>
      </c>
      <c r="M9" s="330">
        <v>4297</v>
      </c>
      <c r="N9" s="678">
        <v>1.5895093125196501E-2</v>
      </c>
      <c r="O9" s="330">
        <v>1379</v>
      </c>
      <c r="P9" s="678">
        <v>6.1631284916201104E-3</v>
      </c>
      <c r="Q9" s="330">
        <v>295</v>
      </c>
      <c r="R9" s="682"/>
      <c r="S9" s="330">
        <v>190289</v>
      </c>
      <c r="T9" s="757">
        <v>0.85045363128491602</v>
      </c>
      <c r="U9" s="683">
        <v>33461</v>
      </c>
    </row>
    <row r="10" spans="1:22" ht="12.75" outlineLevel="2">
      <c r="A10" s="663"/>
      <c r="B10" s="670" t="s">
        <v>537</v>
      </c>
      <c r="C10" s="668">
        <v>260133</v>
      </c>
      <c r="D10" s="668">
        <v>136404</v>
      </c>
      <c r="E10" s="450">
        <v>0.52436253762498397</v>
      </c>
      <c r="F10" s="668">
        <v>85342</v>
      </c>
      <c r="G10" s="669">
        <v>0.32807064078759701</v>
      </c>
      <c r="H10" s="668">
        <v>5807</v>
      </c>
      <c r="I10" s="669">
        <v>2.16886454470934E-2</v>
      </c>
      <c r="J10" s="330">
        <v>227553</v>
      </c>
      <c r="K10" s="676">
        <v>87.475637462375005</v>
      </c>
      <c r="L10" s="677">
        <v>12.524362537625001</v>
      </c>
      <c r="M10" s="330">
        <v>4374</v>
      </c>
      <c r="N10" s="678">
        <v>1.6179924907984498E-2</v>
      </c>
      <c r="O10" s="330">
        <v>1433</v>
      </c>
      <c r="P10" s="678">
        <v>5.50872053910884E-3</v>
      </c>
      <c r="Q10" s="330">
        <v>370</v>
      </c>
      <c r="R10" s="682"/>
      <c r="S10" s="330">
        <v>227923</v>
      </c>
      <c r="T10" s="757">
        <v>0.87617872396043595</v>
      </c>
      <c r="U10" s="683">
        <v>32210</v>
      </c>
    </row>
    <row r="11" spans="1:22" ht="12.75" outlineLevel="2">
      <c r="A11" s="663"/>
      <c r="B11" s="670" t="s">
        <v>538</v>
      </c>
      <c r="C11" s="668">
        <v>727559</v>
      </c>
      <c r="D11" s="668">
        <v>273324</v>
      </c>
      <c r="E11" s="450">
        <v>0.37567262586264499</v>
      </c>
      <c r="F11" s="668">
        <v>428332</v>
      </c>
      <c r="G11" s="669">
        <v>0.58872476321507905</v>
      </c>
      <c r="H11" s="668">
        <v>14693</v>
      </c>
      <c r="I11" s="669">
        <v>4.1953697354816001E-2</v>
      </c>
      <c r="J11" s="330">
        <v>716349</v>
      </c>
      <c r="K11" s="676">
        <v>98.459231485006697</v>
      </c>
      <c r="L11" s="677">
        <v>1.5407685149932899</v>
      </c>
      <c r="M11" s="330">
        <v>9360</v>
      </c>
      <c r="N11" s="678">
        <v>3.4623707622024498E-2</v>
      </c>
      <c r="O11" s="330">
        <v>5333</v>
      </c>
      <c r="P11" s="678">
        <v>7.3299897327914303E-3</v>
      </c>
      <c r="Q11" s="330">
        <v>804</v>
      </c>
      <c r="R11" s="682"/>
      <c r="S11" s="330">
        <v>717153</v>
      </c>
      <c r="T11" s="757">
        <v>0.98569737986884898</v>
      </c>
      <c r="U11" s="683">
        <v>10406</v>
      </c>
    </row>
    <row r="12" spans="1:22" ht="12.75" outlineLevel="2">
      <c r="A12" s="663"/>
      <c r="B12" s="670" t="s">
        <v>539</v>
      </c>
      <c r="C12" s="668">
        <v>390606</v>
      </c>
      <c r="D12" s="668">
        <v>207071</v>
      </c>
      <c r="E12" s="450">
        <v>0.53012754540380802</v>
      </c>
      <c r="F12" s="668">
        <v>86110</v>
      </c>
      <c r="G12" s="669">
        <v>0.22045232280098101</v>
      </c>
      <c r="H12" s="668">
        <v>9400</v>
      </c>
      <c r="I12" s="669">
        <v>3.11576583813096E-2</v>
      </c>
      <c r="J12" s="330">
        <v>302581</v>
      </c>
      <c r="K12" s="676">
        <v>77.464503873468402</v>
      </c>
      <c r="L12" s="677">
        <v>22.535496126531601</v>
      </c>
      <c r="M12" s="330">
        <v>6227</v>
      </c>
      <c r="N12" s="678">
        <v>2.3034383265208E-2</v>
      </c>
      <c r="O12" s="330">
        <v>3173</v>
      </c>
      <c r="P12" s="678">
        <v>8.1232751161016501E-3</v>
      </c>
      <c r="Q12" s="330">
        <v>929</v>
      </c>
      <c r="R12" s="682"/>
      <c r="S12" s="330">
        <v>303510</v>
      </c>
      <c r="T12" s="757">
        <v>0.77702339441790402</v>
      </c>
      <c r="U12" s="683">
        <v>87096</v>
      </c>
    </row>
    <row r="13" spans="1:22" s="466" customFormat="1" ht="12.75" outlineLevel="1">
      <c r="A13" s="663"/>
      <c r="B13" s="670" t="s">
        <v>540</v>
      </c>
      <c r="C13" s="668">
        <v>4209006</v>
      </c>
      <c r="D13" s="668">
        <v>1121394</v>
      </c>
      <c r="E13" s="450">
        <v>0.26642727522840298</v>
      </c>
      <c r="F13" s="668">
        <v>3076733</v>
      </c>
      <c r="G13" s="669">
        <v>0.73098802900257198</v>
      </c>
      <c r="H13" s="668">
        <v>137051</v>
      </c>
      <c r="I13" s="669">
        <v>0.25428610178066202</v>
      </c>
      <c r="J13" s="330">
        <v>4335178</v>
      </c>
      <c r="K13" s="676">
        <v>102.99766738275</v>
      </c>
      <c r="L13" s="677">
        <v>-2.9976673827502198</v>
      </c>
      <c r="M13" s="330">
        <v>64054</v>
      </c>
      <c r="N13" s="678">
        <v>0.23694305213901301</v>
      </c>
      <c r="O13" s="330">
        <v>72997</v>
      </c>
      <c r="P13" s="678">
        <v>1.73430496416494E-2</v>
      </c>
      <c r="Q13" s="330">
        <v>6952</v>
      </c>
      <c r="R13" s="682"/>
      <c r="S13" s="330">
        <v>4342130</v>
      </c>
      <c r="T13" s="757">
        <v>1.0316283702137701</v>
      </c>
      <c r="U13" s="683">
        <v>-133124</v>
      </c>
    </row>
    <row r="14" spans="1:22" ht="15" customHeight="1">
      <c r="C14" s="648"/>
      <c r="D14" s="648"/>
      <c r="F14" s="648"/>
      <c r="M14" s="648"/>
      <c r="O14" s="648"/>
    </row>
    <row r="15" spans="1:22" s="622" customFormat="1" ht="28.5" customHeight="1">
      <c r="B15" s="782" t="s">
        <v>541</v>
      </c>
      <c r="C15" s="785" t="s">
        <v>542</v>
      </c>
      <c r="D15" s="786"/>
      <c r="E15" s="786"/>
      <c r="F15" s="293" t="s">
        <v>509</v>
      </c>
      <c r="G15" s="787" t="s">
        <v>1298</v>
      </c>
      <c r="H15" s="786"/>
      <c r="I15" s="786"/>
      <c r="J15" s="786"/>
      <c r="K15" s="786"/>
      <c r="L15" s="786"/>
      <c r="M15" s="786"/>
      <c r="N15" s="786"/>
      <c r="O15" s="786"/>
      <c r="P15" s="786"/>
      <c r="Q15" s="786"/>
      <c r="R15" s="786"/>
      <c r="S15" s="786"/>
      <c r="T15" s="786"/>
      <c r="U15" s="788"/>
    </row>
    <row r="16" spans="1:22" s="622" customFormat="1" ht="26.25" customHeight="1">
      <c r="B16" s="783"/>
      <c r="C16" s="789" t="s">
        <v>543</v>
      </c>
      <c r="D16" s="790"/>
      <c r="E16" s="790"/>
      <c r="F16" s="790"/>
      <c r="G16" s="790"/>
      <c r="H16" s="790"/>
      <c r="I16" s="790"/>
      <c r="J16" s="790"/>
      <c r="K16" s="790"/>
      <c r="L16" s="790"/>
      <c r="M16" s="790"/>
      <c r="N16" s="790"/>
      <c r="O16" s="790"/>
      <c r="P16" s="790"/>
      <c r="Q16" s="790"/>
      <c r="R16" s="790"/>
      <c r="S16" s="790"/>
      <c r="T16" s="790"/>
      <c r="U16" s="791"/>
    </row>
    <row r="17" spans="2:21" s="622" customFormat="1" ht="15" customHeight="1">
      <c r="B17" s="177" t="s">
        <v>544</v>
      </c>
      <c r="C17" s="794" t="s">
        <v>545</v>
      </c>
      <c r="D17" s="795"/>
      <c r="E17" s="795"/>
      <c r="F17" s="795"/>
      <c r="G17" s="795"/>
      <c r="H17" s="795"/>
      <c r="I17" s="795"/>
      <c r="J17" s="795"/>
      <c r="K17" s="795"/>
      <c r="L17" s="795"/>
      <c r="M17" s="795"/>
      <c r="N17" s="795"/>
      <c r="O17" s="795"/>
      <c r="P17" s="795"/>
      <c r="Q17" s="795"/>
      <c r="R17" s="795"/>
      <c r="S17" s="795"/>
      <c r="T17" s="795"/>
      <c r="U17" s="796"/>
    </row>
    <row r="18" spans="2:21" s="622" customFormat="1" ht="18.75" customHeight="1">
      <c r="B18" s="671" t="s">
        <v>546</v>
      </c>
      <c r="C18" s="794" t="s">
        <v>547</v>
      </c>
      <c r="D18" s="795"/>
      <c r="E18" s="795"/>
      <c r="F18" s="795"/>
      <c r="G18" s="795"/>
      <c r="H18" s="795"/>
      <c r="I18" s="795"/>
      <c r="J18" s="795"/>
      <c r="K18" s="795"/>
      <c r="L18" s="795"/>
      <c r="M18" s="795"/>
      <c r="N18" s="795"/>
      <c r="O18" s="795"/>
      <c r="P18" s="795"/>
      <c r="Q18" s="795"/>
      <c r="R18" s="795"/>
      <c r="S18" s="795"/>
      <c r="T18" s="795"/>
      <c r="U18" s="796"/>
    </row>
    <row r="19" spans="2:21" ht="15" customHeight="1">
      <c r="B19" s="672"/>
    </row>
    <row r="20" spans="2:21" ht="15" customHeight="1">
      <c r="C20" s="673"/>
      <c r="D20" s="673"/>
      <c r="E20" s="674"/>
      <c r="F20" s="673"/>
      <c r="G20" s="674"/>
      <c r="H20" s="673"/>
      <c r="I20" s="674"/>
      <c r="J20" s="673"/>
      <c r="K20" s="673"/>
      <c r="L20" s="673"/>
      <c r="M20" s="673"/>
      <c r="N20" s="674"/>
      <c r="O20" s="673"/>
      <c r="P20" s="674"/>
      <c r="Q20" s="673"/>
      <c r="R20" s="673"/>
      <c r="S20" s="673"/>
      <c r="T20" s="673"/>
      <c r="U20" s="673"/>
    </row>
    <row r="21" spans="2:21" ht="15" customHeight="1">
      <c r="J21" s="679"/>
    </row>
    <row r="22" spans="2:21" ht="15" customHeight="1">
      <c r="J22" s="679"/>
    </row>
  </sheetData>
  <sheetProtection autoFilter="0"/>
  <mergeCells count="19">
    <mergeCell ref="C17:U17"/>
    <mergeCell ref="C18:U18"/>
    <mergeCell ref="E1:S1"/>
    <mergeCell ref="D2:E2"/>
    <mergeCell ref="F2:G2"/>
    <mergeCell ref="H2:I2"/>
    <mergeCell ref="J2:K2"/>
    <mergeCell ref="M2:N2"/>
    <mergeCell ref="O2:P2"/>
    <mergeCell ref="Q2:R2"/>
    <mergeCell ref="U1:U3"/>
    <mergeCell ref="A2:A3"/>
    <mergeCell ref="B2:B3"/>
    <mergeCell ref="B15:B16"/>
    <mergeCell ref="L2:L4"/>
    <mergeCell ref="C15:E15"/>
    <mergeCell ref="G15:U15"/>
    <mergeCell ref="C16:U16"/>
    <mergeCell ref="S2:T2"/>
  </mergeCells>
  <hyperlinks>
    <hyperlink ref="V3"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
    <tabColor rgb="FFFEFED6"/>
  </sheetPr>
  <dimension ref="A1:Y148"/>
  <sheetViews>
    <sheetView showGridLines="0" showRowColHeaders="0" zoomScale="90" zoomScaleNormal="90" zoomScaleSheetLayoutView="90" workbookViewId="0">
      <pane xSplit="3" ySplit="4" topLeftCell="D5" activePane="bottomRight" state="frozen"/>
      <selection pane="topRight"/>
      <selection pane="bottomLeft"/>
      <selection pane="bottomRight" activeCell="J2" sqref="J2:K2"/>
    </sheetView>
  </sheetViews>
  <sheetFormatPr baseColWidth="10" defaultColWidth="0" defaultRowHeight="15" customHeight="1" outlineLevelRow="2"/>
  <cols>
    <col min="1" max="1" width="22.85546875" style="334" customWidth="1"/>
    <col min="2" max="2" width="28.42578125" customWidth="1"/>
    <col min="3" max="3" width="15.28515625" style="607" customWidth="1"/>
    <col min="4" max="4" width="13.28515625" style="607" customWidth="1"/>
    <col min="5" max="5" width="16" style="623" customWidth="1"/>
    <col min="6" max="6" width="16" style="607" customWidth="1"/>
    <col min="7" max="7" width="15.28515625" style="623" customWidth="1"/>
    <col min="8" max="8" width="15.85546875" style="607" customWidth="1"/>
    <col min="9" max="9" width="12.85546875" style="623" customWidth="1"/>
    <col min="10" max="10" width="11.7109375" style="607" customWidth="1"/>
    <col min="11" max="11" width="10.7109375" style="623" customWidth="1"/>
    <col min="12" max="12" width="13" style="607" customWidth="1"/>
    <col min="13" max="13" width="7.28515625" style="623" customWidth="1"/>
    <col min="14" max="14" width="15.42578125" style="607" customWidth="1"/>
    <col min="15" max="15" width="16" style="623" customWidth="1"/>
    <col min="16" max="17" width="16" style="607" customWidth="1"/>
    <col min="18" max="18" width="15.5703125" style="624" customWidth="1"/>
    <col min="19" max="19" width="13.85546875" customWidth="1"/>
    <col min="20" max="20" width="11.42578125" customWidth="1"/>
    <col min="21" max="21" width="14.85546875" customWidth="1"/>
    <col min="22" max="22" width="11.28515625" customWidth="1"/>
    <col min="23" max="24" width="11.42578125" customWidth="1"/>
    <col min="25" max="25" width="14.42578125" customWidth="1"/>
    <col min="26" max="16384" width="11.42578125" hidden="1"/>
  </cols>
  <sheetData>
    <row r="1" spans="1:25" s="621" customFormat="1" ht="51.75" customHeight="1">
      <c r="B1" s="587" t="s">
        <v>508</v>
      </c>
      <c r="C1" s="625" t="s">
        <v>509</v>
      </c>
      <c r="D1" s="809" t="s">
        <v>510</v>
      </c>
      <c r="E1" s="809"/>
      <c r="F1" s="809"/>
      <c r="G1" s="809"/>
      <c r="H1" s="809"/>
      <c r="I1" s="809"/>
      <c r="J1" s="809"/>
      <c r="K1" s="809"/>
      <c r="L1" s="809"/>
      <c r="M1" s="809"/>
      <c r="N1" s="809"/>
      <c r="O1" s="809"/>
      <c r="P1" s="809"/>
      <c r="Q1" s="809"/>
      <c r="R1" s="802" t="s">
        <v>511</v>
      </c>
      <c r="S1" s="168" t="s">
        <v>530</v>
      </c>
    </row>
    <row r="2" spans="1:25" s="621" customFormat="1" ht="47.25" customHeight="1">
      <c r="A2" s="798" t="s">
        <v>512</v>
      </c>
      <c r="B2" s="798" t="s">
        <v>548</v>
      </c>
      <c r="C2" s="437" t="s">
        <v>514</v>
      </c>
      <c r="D2" s="784" t="s">
        <v>515</v>
      </c>
      <c r="E2" s="784"/>
      <c r="F2" s="784" t="s">
        <v>516</v>
      </c>
      <c r="G2" s="784"/>
      <c r="H2" s="784" t="s">
        <v>549</v>
      </c>
      <c r="I2" s="784"/>
      <c r="J2" s="784" t="s">
        <v>521</v>
      </c>
      <c r="K2" s="784"/>
      <c r="L2" s="784" t="s">
        <v>522</v>
      </c>
      <c r="M2" s="784"/>
      <c r="N2" s="784" t="s">
        <v>550</v>
      </c>
      <c r="O2" s="784"/>
      <c r="P2" s="784" t="s">
        <v>551</v>
      </c>
      <c r="Q2" s="784"/>
      <c r="R2" s="802"/>
      <c r="V2" s="638"/>
    </row>
    <row r="3" spans="1:25" s="621" customFormat="1" ht="43.5" customHeight="1" outlineLevel="1">
      <c r="A3" s="798"/>
      <c r="B3" s="798"/>
      <c r="C3" s="418" t="s">
        <v>524</v>
      </c>
      <c r="D3" s="418" t="s">
        <v>525</v>
      </c>
      <c r="E3" s="626" t="s">
        <v>526</v>
      </c>
      <c r="F3" s="418" t="s">
        <v>525</v>
      </c>
      <c r="G3" s="626" t="s">
        <v>526</v>
      </c>
      <c r="H3" s="418" t="s">
        <v>525</v>
      </c>
      <c r="I3" s="626" t="s">
        <v>526</v>
      </c>
      <c r="J3" s="418" t="s">
        <v>525</v>
      </c>
      <c r="K3" s="626" t="s">
        <v>526</v>
      </c>
      <c r="L3" s="418" t="s">
        <v>529</v>
      </c>
      <c r="M3" s="626" t="s">
        <v>552</v>
      </c>
      <c r="N3" s="418" t="s">
        <v>527</v>
      </c>
      <c r="O3" s="626" t="s">
        <v>1297</v>
      </c>
      <c r="P3" s="418" t="s">
        <v>527</v>
      </c>
      <c r="Q3" s="418" t="s">
        <v>528</v>
      </c>
      <c r="R3" s="802"/>
      <c r="S3" s="638"/>
    </row>
    <row r="4" spans="1:25" s="466" customFormat="1" ht="21" customHeight="1" outlineLevel="1">
      <c r="A4" s="627"/>
      <c r="B4" s="628" t="s">
        <v>531</v>
      </c>
      <c r="C4" s="629">
        <v>6951825</v>
      </c>
      <c r="D4" s="305">
        <v>2714859</v>
      </c>
      <c r="E4" s="630">
        <v>0.39052464640579998</v>
      </c>
      <c r="F4" s="305">
        <v>4011616</v>
      </c>
      <c r="G4" s="630">
        <v>0.57705940526408495</v>
      </c>
      <c r="H4" s="305">
        <v>107398</v>
      </c>
      <c r="I4" s="630">
        <v>1.54488929166082E-2</v>
      </c>
      <c r="J4" s="305">
        <v>100255</v>
      </c>
      <c r="K4" s="630">
        <v>1.44213929435796E-2</v>
      </c>
      <c r="L4" s="305">
        <v>11467</v>
      </c>
      <c r="M4" s="630">
        <v>5.9840401621157004E-4</v>
      </c>
      <c r="N4" s="629">
        <v>6945595</v>
      </c>
      <c r="O4" s="635">
        <v>0.99910383244687595</v>
      </c>
      <c r="P4" s="629">
        <v>6934128</v>
      </c>
      <c r="Q4" s="639">
        <v>0.99745433753007295</v>
      </c>
      <c r="R4" s="640">
        <v>6230</v>
      </c>
    </row>
    <row r="5" spans="1:25" ht="21" customHeight="1" outlineLevel="2">
      <c r="A5" s="631"/>
      <c r="B5" s="590" t="s">
        <v>532</v>
      </c>
      <c r="C5" s="592">
        <v>112011</v>
      </c>
      <c r="D5" s="592">
        <v>58461</v>
      </c>
      <c r="E5" s="632">
        <v>0.52192195409379405</v>
      </c>
      <c r="F5" s="592">
        <v>25925</v>
      </c>
      <c r="G5" s="632">
        <v>0.23145048254189299</v>
      </c>
      <c r="H5" s="592">
        <v>1817</v>
      </c>
      <c r="I5" s="632">
        <v>1.62216210907857E-2</v>
      </c>
      <c r="J5" s="592">
        <v>2206</v>
      </c>
      <c r="K5" s="632">
        <v>1.9694494290739301E-2</v>
      </c>
      <c r="L5" s="592">
        <v>228</v>
      </c>
      <c r="M5" s="632">
        <v>8.1242020872950005E-4</v>
      </c>
      <c r="N5" s="592">
        <v>88637</v>
      </c>
      <c r="O5" s="636">
        <v>0.79132406638633701</v>
      </c>
      <c r="P5" s="592">
        <v>88409</v>
      </c>
      <c r="Q5" s="636">
        <v>0.78928855201721304</v>
      </c>
      <c r="R5" s="641">
        <v>23374</v>
      </c>
      <c r="S5" s="638"/>
      <c r="T5" s="621"/>
      <c r="U5" s="621"/>
      <c r="V5" s="466"/>
      <c r="W5" s="466"/>
      <c r="X5" s="466"/>
      <c r="Y5" s="466"/>
    </row>
    <row r="6" spans="1:25" outlineLevel="2">
      <c r="A6" s="633">
        <v>142</v>
      </c>
      <c r="B6" s="597" t="s">
        <v>553</v>
      </c>
      <c r="C6" s="211">
        <v>4850</v>
      </c>
      <c r="D6" s="211">
        <v>2930</v>
      </c>
      <c r="E6" s="595">
        <v>0.60412371134020604</v>
      </c>
      <c r="F6" s="211">
        <v>787</v>
      </c>
      <c r="G6" s="595">
        <v>0.162268041237113</v>
      </c>
      <c r="H6" s="211">
        <v>80</v>
      </c>
      <c r="I6" s="595">
        <v>1.6494845360824701E-2</v>
      </c>
      <c r="J6" s="211">
        <v>59</v>
      </c>
      <c r="K6" s="595">
        <v>1.21649484536082E-2</v>
      </c>
      <c r="L6" s="211">
        <v>3</v>
      </c>
      <c r="M6" s="595">
        <v>4.1237113402061901E-4</v>
      </c>
      <c r="N6" s="604">
        <v>3859</v>
      </c>
      <c r="O6" s="637">
        <v>0.79567010309278396</v>
      </c>
      <c r="P6" s="188">
        <v>3856</v>
      </c>
      <c r="Q6" s="642">
        <v>0.79505154639175302</v>
      </c>
      <c r="R6" s="643">
        <v>991</v>
      </c>
      <c r="S6" s="621"/>
      <c r="T6" s="621"/>
      <c r="U6" s="621" t="s">
        <v>554</v>
      </c>
      <c r="V6" s="613">
        <v>0.39052464640579998</v>
      </c>
    </row>
    <row r="7" spans="1:25" outlineLevel="2">
      <c r="A7" s="633">
        <v>425</v>
      </c>
      <c r="B7" s="597" t="s">
        <v>426</v>
      </c>
      <c r="C7" s="211">
        <v>8785</v>
      </c>
      <c r="D7" s="211">
        <v>5633</v>
      </c>
      <c r="E7" s="595">
        <v>0.64120660216277703</v>
      </c>
      <c r="F7" s="211">
        <v>2173</v>
      </c>
      <c r="G7" s="595">
        <v>0.24735344336938</v>
      </c>
      <c r="H7" s="211">
        <v>159</v>
      </c>
      <c r="I7" s="595">
        <v>1.8099032441661899E-2</v>
      </c>
      <c r="J7" s="211">
        <v>74</v>
      </c>
      <c r="K7" s="595">
        <v>8.4234490608992608E-3</v>
      </c>
      <c r="L7" s="211">
        <v>16</v>
      </c>
      <c r="M7" s="595">
        <v>7.9681274900398398E-4</v>
      </c>
      <c r="N7" s="604">
        <v>8055</v>
      </c>
      <c r="O7" s="637">
        <v>0.91690381331815596</v>
      </c>
      <c r="P7" s="188">
        <v>8039</v>
      </c>
      <c r="Q7" s="642">
        <v>0.91508252703471804</v>
      </c>
      <c r="R7" s="643">
        <v>730</v>
      </c>
      <c r="S7" s="621"/>
      <c r="T7" s="621"/>
      <c r="U7" s="621" t="s">
        <v>555</v>
      </c>
      <c r="V7" s="616">
        <v>0.57705940526408495</v>
      </c>
    </row>
    <row r="8" spans="1:25" outlineLevel="2">
      <c r="A8" s="633">
        <v>579</v>
      </c>
      <c r="B8" s="410" t="s">
        <v>556</v>
      </c>
      <c r="C8" s="211">
        <v>42468</v>
      </c>
      <c r="D8" s="211">
        <v>25132</v>
      </c>
      <c r="E8" s="595">
        <v>0.59178675708769002</v>
      </c>
      <c r="F8" s="211">
        <v>14995</v>
      </c>
      <c r="G8" s="595">
        <v>0.35308938494866698</v>
      </c>
      <c r="H8" s="211">
        <v>701</v>
      </c>
      <c r="I8" s="595">
        <v>1.6506546105302802E-2</v>
      </c>
      <c r="J8" s="211">
        <v>1919</v>
      </c>
      <c r="K8" s="595">
        <v>4.5186964302533703E-2</v>
      </c>
      <c r="L8" s="211">
        <v>139</v>
      </c>
      <c r="M8" s="595">
        <v>1.17735706885184E-3</v>
      </c>
      <c r="N8" s="604">
        <v>42886</v>
      </c>
      <c r="O8" s="637">
        <v>1.0098427050956</v>
      </c>
      <c r="P8" s="188">
        <v>42747</v>
      </c>
      <c r="Q8" s="642">
        <v>1.0065696524441901</v>
      </c>
      <c r="R8" s="643">
        <v>-418</v>
      </c>
      <c r="S8" s="621"/>
      <c r="T8" s="621"/>
      <c r="U8" s="621" t="s">
        <v>557</v>
      </c>
      <c r="V8" s="616">
        <v>1.54488929166082E-2</v>
      </c>
    </row>
    <row r="9" spans="1:25" outlineLevel="1">
      <c r="A9" s="633">
        <v>585</v>
      </c>
      <c r="B9" s="597" t="s">
        <v>439</v>
      </c>
      <c r="C9" s="211">
        <v>15350</v>
      </c>
      <c r="D9" s="211">
        <v>6763</v>
      </c>
      <c r="E9" s="595">
        <v>0.44058631921824098</v>
      </c>
      <c r="F9" s="211">
        <v>2634</v>
      </c>
      <c r="G9" s="595">
        <v>0.17159609120521199</v>
      </c>
      <c r="H9" s="211">
        <v>274</v>
      </c>
      <c r="I9" s="595">
        <v>1.7850162866449502E-2</v>
      </c>
      <c r="J9" s="211">
        <v>57</v>
      </c>
      <c r="K9" s="595">
        <v>3.7133550488599302E-3</v>
      </c>
      <c r="L9" s="211">
        <v>13</v>
      </c>
      <c r="M9" s="595">
        <v>4.5602605863192202E-4</v>
      </c>
      <c r="N9" s="604">
        <v>9741</v>
      </c>
      <c r="O9" s="637">
        <v>0.63459283387622101</v>
      </c>
      <c r="P9" s="188">
        <v>9728</v>
      </c>
      <c r="Q9" s="642">
        <v>0.63374592833876198</v>
      </c>
      <c r="R9" s="643">
        <v>5609</v>
      </c>
      <c r="S9" s="621"/>
      <c r="T9" s="621"/>
      <c r="U9" s="621" t="s">
        <v>558</v>
      </c>
      <c r="V9" s="618">
        <v>1.44213929435796E-2</v>
      </c>
    </row>
    <row r="10" spans="1:25" outlineLevel="2">
      <c r="A10" s="633">
        <v>591</v>
      </c>
      <c r="B10" s="597" t="s">
        <v>440</v>
      </c>
      <c r="C10" s="211">
        <v>19688</v>
      </c>
      <c r="D10" s="211">
        <v>9602</v>
      </c>
      <c r="E10" s="595">
        <v>0.48770824867939899</v>
      </c>
      <c r="F10" s="211">
        <v>4032</v>
      </c>
      <c r="G10" s="595">
        <v>0.20479479886225099</v>
      </c>
      <c r="H10" s="211">
        <v>281</v>
      </c>
      <c r="I10" s="595">
        <v>1.4272653392929701E-2</v>
      </c>
      <c r="J10" s="211">
        <v>92</v>
      </c>
      <c r="K10" s="595">
        <v>4.6728971962616802E-3</v>
      </c>
      <c r="L10" s="211">
        <v>28</v>
      </c>
      <c r="M10" s="595">
        <v>3.0475416497358798E-4</v>
      </c>
      <c r="N10" s="604">
        <v>14035</v>
      </c>
      <c r="O10" s="637">
        <v>0.71287078423405104</v>
      </c>
      <c r="P10" s="188">
        <v>14007</v>
      </c>
      <c r="Q10" s="642">
        <v>0.71144859813084105</v>
      </c>
      <c r="R10" s="643">
        <v>5653</v>
      </c>
      <c r="S10" s="621"/>
      <c r="T10" s="621"/>
      <c r="U10" s="621"/>
    </row>
    <row r="11" spans="1:25" outlineLevel="2">
      <c r="A11" s="633">
        <v>893</v>
      </c>
      <c r="B11" s="597" t="s">
        <v>559</v>
      </c>
      <c r="C11" s="211">
        <v>20870</v>
      </c>
      <c r="D11" s="211">
        <v>8401</v>
      </c>
      <c r="E11" s="595">
        <v>0.40253953042644902</v>
      </c>
      <c r="F11" s="211">
        <v>1304</v>
      </c>
      <c r="G11" s="595">
        <v>6.2482031624341197E-2</v>
      </c>
      <c r="H11" s="211">
        <v>322</v>
      </c>
      <c r="I11" s="595">
        <v>1.5428845232391001E-2</v>
      </c>
      <c r="J11" s="211">
        <v>5</v>
      </c>
      <c r="K11" s="595">
        <v>2.3957834211787299E-4</v>
      </c>
      <c r="L11" s="211">
        <v>29</v>
      </c>
      <c r="M11" s="595">
        <v>9.1039770004791598E-4</v>
      </c>
      <c r="N11" s="604">
        <v>10061</v>
      </c>
      <c r="O11" s="637">
        <v>0.48207954000958297</v>
      </c>
      <c r="P11" s="188">
        <v>10032</v>
      </c>
      <c r="Q11" s="642">
        <v>0.48068998562529902</v>
      </c>
      <c r="R11" s="643">
        <v>10809</v>
      </c>
      <c r="S11" s="621"/>
      <c r="T11" s="621"/>
      <c r="U11" s="621"/>
      <c r="Y11" s="619"/>
    </row>
    <row r="12" spans="1:25" ht="12.75" outlineLevel="2">
      <c r="A12" s="631"/>
      <c r="B12" s="590" t="s">
        <v>533</v>
      </c>
      <c r="C12" s="592">
        <v>270335</v>
      </c>
      <c r="D12" s="592">
        <v>226512</v>
      </c>
      <c r="E12" s="632">
        <v>0.83789372445299304</v>
      </c>
      <c r="F12" s="592">
        <v>35421</v>
      </c>
      <c r="G12" s="632">
        <v>0.131026319196552</v>
      </c>
      <c r="H12" s="592">
        <v>4236</v>
      </c>
      <c r="I12" s="632">
        <v>1.56694471674034E-2</v>
      </c>
      <c r="J12" s="592">
        <v>2439</v>
      </c>
      <c r="K12" s="632">
        <v>9.0221391976621594E-3</v>
      </c>
      <c r="L12" s="592">
        <v>493</v>
      </c>
      <c r="M12" s="632">
        <v>7.3612369837423896E-4</v>
      </c>
      <c r="N12" s="592">
        <v>269101</v>
      </c>
      <c r="O12" s="636">
        <v>0.99543529324726698</v>
      </c>
      <c r="P12" s="592">
        <v>268608</v>
      </c>
      <c r="Q12" s="636">
        <v>0.99361163001461195</v>
      </c>
      <c r="R12" s="644">
        <v>1234</v>
      </c>
      <c r="S12" s="621"/>
      <c r="T12" s="621"/>
      <c r="U12" s="621"/>
    </row>
    <row r="13" spans="1:25" outlineLevel="2">
      <c r="A13" s="411">
        <v>120</v>
      </c>
      <c r="B13" s="597" t="s">
        <v>560</v>
      </c>
      <c r="C13" s="211">
        <v>31368</v>
      </c>
      <c r="D13" s="211">
        <v>22683</v>
      </c>
      <c r="E13" s="595">
        <v>0.72312547819433803</v>
      </c>
      <c r="F13" s="211">
        <v>1382</v>
      </c>
      <c r="G13" s="595">
        <v>4.4057638357561803E-2</v>
      </c>
      <c r="H13" s="211">
        <v>368</v>
      </c>
      <c r="I13" s="595">
        <v>1.1731701096658999E-2</v>
      </c>
      <c r="J13" s="211">
        <v>170</v>
      </c>
      <c r="K13" s="595">
        <v>5.4195358326957401E-3</v>
      </c>
      <c r="L13" s="211">
        <v>55</v>
      </c>
      <c r="M13" s="595">
        <v>7.0135169599591901E-4</v>
      </c>
      <c r="N13" s="604">
        <v>24658</v>
      </c>
      <c r="O13" s="637">
        <v>0.78608773272124499</v>
      </c>
      <c r="P13" s="188">
        <v>24603</v>
      </c>
      <c r="Q13" s="642">
        <v>0.78433435348125502</v>
      </c>
      <c r="R13" s="643">
        <v>6710</v>
      </c>
      <c r="S13" s="621"/>
      <c r="T13" s="621"/>
      <c r="U13" s="621"/>
    </row>
    <row r="14" spans="1:25" outlineLevel="2">
      <c r="A14" s="411">
        <v>154</v>
      </c>
      <c r="B14" s="597" t="s">
        <v>393</v>
      </c>
      <c r="C14" s="211">
        <v>98488</v>
      </c>
      <c r="D14" s="211">
        <v>78995</v>
      </c>
      <c r="E14" s="595">
        <v>0.80207741044594305</v>
      </c>
      <c r="F14" s="211">
        <v>20121</v>
      </c>
      <c r="G14" s="595">
        <v>0.20429900089351</v>
      </c>
      <c r="H14" s="211">
        <v>1877</v>
      </c>
      <c r="I14" s="595">
        <v>1.9058159369669401E-2</v>
      </c>
      <c r="J14" s="211">
        <v>1742</v>
      </c>
      <c r="K14" s="595">
        <v>1.7687434002111899E-2</v>
      </c>
      <c r="L14" s="211">
        <v>168</v>
      </c>
      <c r="M14" s="595">
        <v>6.5997888067581805E-4</v>
      </c>
      <c r="N14" s="604">
        <v>102903</v>
      </c>
      <c r="O14" s="637">
        <v>1.0448277962797501</v>
      </c>
      <c r="P14" s="188">
        <v>102735</v>
      </c>
      <c r="Q14" s="642">
        <v>1.04312200471123</v>
      </c>
      <c r="R14" s="643">
        <v>-4415</v>
      </c>
      <c r="S14" s="621"/>
      <c r="T14" s="621"/>
      <c r="U14" s="621" t="s">
        <v>554</v>
      </c>
      <c r="V14" s="613">
        <v>0.52192195409379405</v>
      </c>
      <c r="W14" s="42"/>
      <c r="X14" s="614"/>
    </row>
    <row r="15" spans="1:25" outlineLevel="2">
      <c r="A15" s="411">
        <v>250</v>
      </c>
      <c r="B15" s="597" t="s">
        <v>403</v>
      </c>
      <c r="C15" s="211">
        <v>56681</v>
      </c>
      <c r="D15" s="211">
        <v>48654</v>
      </c>
      <c r="E15" s="595">
        <v>0.85838287962456505</v>
      </c>
      <c r="F15" s="211">
        <v>8829</v>
      </c>
      <c r="G15" s="595">
        <v>0.15576648259557899</v>
      </c>
      <c r="H15" s="211">
        <v>717</v>
      </c>
      <c r="I15" s="595">
        <v>1.26497415359644E-2</v>
      </c>
      <c r="J15" s="211">
        <v>210</v>
      </c>
      <c r="K15" s="595">
        <v>3.7049452197385402E-3</v>
      </c>
      <c r="L15" s="211">
        <v>78</v>
      </c>
      <c r="M15" s="595">
        <v>5.2927788853407702E-4</v>
      </c>
      <c r="N15" s="604">
        <v>58488</v>
      </c>
      <c r="O15" s="637">
        <v>1.0318801714860399</v>
      </c>
      <c r="P15" s="188">
        <v>58410</v>
      </c>
      <c r="Q15" s="642">
        <v>1.0305040489758499</v>
      </c>
      <c r="R15" s="643">
        <v>-1807</v>
      </c>
      <c r="S15" s="621"/>
      <c r="T15" s="621"/>
      <c r="U15" s="621" t="s">
        <v>555</v>
      </c>
      <c r="V15" s="616">
        <v>0.23145048254189299</v>
      </c>
      <c r="W15" s="42"/>
      <c r="X15" s="614"/>
    </row>
    <row r="16" spans="1:25" outlineLevel="2">
      <c r="A16" s="411">
        <v>495</v>
      </c>
      <c r="B16" s="597" t="s">
        <v>561</v>
      </c>
      <c r="C16" s="211">
        <v>28100</v>
      </c>
      <c r="D16" s="211">
        <v>26421</v>
      </c>
      <c r="E16" s="595">
        <v>0.94024911032028502</v>
      </c>
      <c r="F16" s="211">
        <v>1313</v>
      </c>
      <c r="G16" s="595">
        <v>4.6725978647686801E-2</v>
      </c>
      <c r="H16" s="211">
        <v>389</v>
      </c>
      <c r="I16" s="595">
        <v>1.38434163701068E-2</v>
      </c>
      <c r="J16" s="211">
        <v>99</v>
      </c>
      <c r="K16" s="595">
        <v>3.5231316725978599E-3</v>
      </c>
      <c r="L16" s="211">
        <v>30</v>
      </c>
      <c r="M16" s="595">
        <v>4.6263345195729499E-4</v>
      </c>
      <c r="N16" s="604">
        <v>28252</v>
      </c>
      <c r="O16" s="637">
        <v>1.0054092526690399</v>
      </c>
      <c r="P16" s="188">
        <v>28222</v>
      </c>
      <c r="Q16" s="642">
        <v>1.0043416370106799</v>
      </c>
      <c r="R16" s="643">
        <v>-152</v>
      </c>
      <c r="S16" s="621"/>
      <c r="T16" s="621"/>
      <c r="U16" s="621" t="s">
        <v>557</v>
      </c>
      <c r="V16" s="616">
        <v>1.62216210907857E-2</v>
      </c>
      <c r="W16" s="42"/>
      <c r="X16" s="614"/>
    </row>
    <row r="17" spans="1:25" outlineLevel="2">
      <c r="A17" s="411">
        <v>790</v>
      </c>
      <c r="B17" s="597" t="s">
        <v>562</v>
      </c>
      <c r="C17" s="211">
        <v>29306</v>
      </c>
      <c r="D17" s="211">
        <v>25259</v>
      </c>
      <c r="E17" s="595">
        <v>0.86190541186105196</v>
      </c>
      <c r="F17" s="211">
        <v>1992</v>
      </c>
      <c r="G17" s="595">
        <v>6.7972428854159606E-2</v>
      </c>
      <c r="H17" s="211">
        <v>451</v>
      </c>
      <c r="I17" s="595">
        <v>1.5389340066880501E-2</v>
      </c>
      <c r="J17" s="211">
        <v>153</v>
      </c>
      <c r="K17" s="595">
        <v>5.2207739029550299E-3</v>
      </c>
      <c r="L17" s="211">
        <v>131</v>
      </c>
      <c r="M17" s="595">
        <v>1.84262608339589E-3</v>
      </c>
      <c r="N17" s="604">
        <v>27986</v>
      </c>
      <c r="O17" s="637">
        <v>0.95495802907254501</v>
      </c>
      <c r="P17" s="188">
        <v>27855</v>
      </c>
      <c r="Q17" s="642">
        <v>0.95048795468504699</v>
      </c>
      <c r="R17" s="643">
        <v>1320</v>
      </c>
      <c r="S17" s="621"/>
      <c r="T17" s="621"/>
      <c r="U17" s="621" t="s">
        <v>558</v>
      </c>
      <c r="V17" s="618">
        <v>1.9694494290739301E-2</v>
      </c>
      <c r="W17" s="42"/>
      <c r="X17" s="614"/>
    </row>
    <row r="18" spans="1:25" outlineLevel="2">
      <c r="A18" s="411">
        <v>895</v>
      </c>
      <c r="B18" s="410" t="s">
        <v>483</v>
      </c>
      <c r="C18" s="211">
        <v>26392</v>
      </c>
      <c r="D18" s="211">
        <v>24500</v>
      </c>
      <c r="E18" s="595">
        <v>0.92831160957865999</v>
      </c>
      <c r="F18" s="211">
        <v>1784</v>
      </c>
      <c r="G18" s="595">
        <v>6.7596241285237904E-2</v>
      </c>
      <c r="H18" s="211">
        <v>434</v>
      </c>
      <c r="I18" s="595">
        <v>1.64443770839648E-2</v>
      </c>
      <c r="J18" s="211">
        <v>65</v>
      </c>
      <c r="K18" s="595">
        <v>2.46286753561685E-3</v>
      </c>
      <c r="L18" s="211">
        <v>31</v>
      </c>
      <c r="M18" s="595">
        <v>5.6835404668081197E-4</v>
      </c>
      <c r="N18" s="604">
        <v>26814</v>
      </c>
      <c r="O18" s="637">
        <v>1.01598969384662</v>
      </c>
      <c r="P18" s="188">
        <v>26783</v>
      </c>
      <c r="Q18" s="642">
        <v>1.01481509548348</v>
      </c>
      <c r="R18" s="643">
        <v>-422</v>
      </c>
      <c r="S18" s="621"/>
      <c r="T18" s="621"/>
      <c r="U18" s="621"/>
      <c r="W18" s="42"/>
      <c r="X18" s="614"/>
    </row>
    <row r="19" spans="1:25" ht="12.75" outlineLevel="1">
      <c r="A19" s="631"/>
      <c r="B19" s="590" t="s">
        <v>534</v>
      </c>
      <c r="C19" s="592">
        <v>546872</v>
      </c>
      <c r="D19" s="592">
        <v>398323</v>
      </c>
      <c r="E19" s="632">
        <v>0.72836605275091804</v>
      </c>
      <c r="F19" s="592">
        <v>197490</v>
      </c>
      <c r="G19" s="632">
        <v>0.361126552465659</v>
      </c>
      <c r="H19" s="592">
        <v>9835</v>
      </c>
      <c r="I19" s="632">
        <v>3.6380786801561003E-2</v>
      </c>
      <c r="J19" s="592">
        <v>10281</v>
      </c>
      <c r="K19" s="632">
        <v>1.87996459866294E-2</v>
      </c>
      <c r="L19" s="592">
        <v>1040</v>
      </c>
      <c r="M19" s="632">
        <v>7.3326116531839301E-4</v>
      </c>
      <c r="N19" s="592">
        <v>616969</v>
      </c>
      <c r="O19" s="636">
        <v>1.1281780745768699</v>
      </c>
      <c r="P19" s="592">
        <v>615929</v>
      </c>
      <c r="Q19" s="636">
        <v>1.12627634985883</v>
      </c>
      <c r="R19" s="644">
        <v>-70097</v>
      </c>
      <c r="S19" s="621"/>
      <c r="T19" s="621"/>
      <c r="U19" s="621"/>
    </row>
    <row r="20" spans="1:25" outlineLevel="2">
      <c r="A20" s="411">
        <v>45</v>
      </c>
      <c r="B20" s="597" t="s">
        <v>563</v>
      </c>
      <c r="C20" s="211">
        <v>132328</v>
      </c>
      <c r="D20" s="211">
        <v>66237</v>
      </c>
      <c r="E20" s="595">
        <v>0.50055165951272595</v>
      </c>
      <c r="F20" s="211">
        <v>80858</v>
      </c>
      <c r="G20" s="595">
        <v>0.611042258630071</v>
      </c>
      <c r="H20" s="211">
        <v>2093</v>
      </c>
      <c r="I20" s="595">
        <v>1.58167583580195E-2</v>
      </c>
      <c r="J20" s="211">
        <v>3112</v>
      </c>
      <c r="K20" s="595">
        <v>2.3517320597303701E-2</v>
      </c>
      <c r="L20" s="211">
        <v>253</v>
      </c>
      <c r="M20" s="595">
        <v>6.7257118674807995E-4</v>
      </c>
      <c r="N20" s="604">
        <v>152553</v>
      </c>
      <c r="O20" s="637">
        <v>1.15283991294359</v>
      </c>
      <c r="P20" s="188">
        <v>152300</v>
      </c>
      <c r="Q20" s="642">
        <v>1.1509279970981201</v>
      </c>
      <c r="R20" s="643">
        <v>-20225</v>
      </c>
      <c r="S20" s="621"/>
      <c r="T20" s="621"/>
      <c r="U20" s="621"/>
    </row>
    <row r="21" spans="1:25" outlineLevel="2">
      <c r="A21" s="411">
        <v>51</v>
      </c>
      <c r="B21" s="597" t="s">
        <v>372</v>
      </c>
      <c r="C21" s="211">
        <v>32478</v>
      </c>
      <c r="D21" s="211">
        <v>24919</v>
      </c>
      <c r="E21" s="595">
        <v>0.76725783607364995</v>
      </c>
      <c r="F21" s="211">
        <v>4055</v>
      </c>
      <c r="G21" s="595">
        <v>0.12485374715191799</v>
      </c>
      <c r="H21" s="211">
        <v>630</v>
      </c>
      <c r="I21" s="595">
        <v>1.93977461666359E-2</v>
      </c>
      <c r="J21" s="211">
        <v>158</v>
      </c>
      <c r="K21" s="595">
        <v>4.8648315782991603E-3</v>
      </c>
      <c r="L21" s="211">
        <v>30</v>
      </c>
      <c r="M21" s="595">
        <v>4.9264117248599005E-4</v>
      </c>
      <c r="N21" s="604">
        <v>29792</v>
      </c>
      <c r="O21" s="637">
        <v>0.91729786316891404</v>
      </c>
      <c r="P21" s="188">
        <v>29762</v>
      </c>
      <c r="Q21" s="642">
        <v>0.91637416097050295</v>
      </c>
      <c r="R21" s="643">
        <v>2686</v>
      </c>
      <c r="S21" s="621"/>
      <c r="T21" s="621"/>
      <c r="U21" s="621"/>
    </row>
    <row r="22" spans="1:25" outlineLevel="2">
      <c r="A22" s="411">
        <v>147</v>
      </c>
      <c r="B22" s="597" t="s">
        <v>390</v>
      </c>
      <c r="C22" s="211">
        <v>52540</v>
      </c>
      <c r="D22" s="211">
        <v>31754</v>
      </c>
      <c r="E22" s="595">
        <v>0.60437761705367299</v>
      </c>
      <c r="F22" s="211">
        <v>26589</v>
      </c>
      <c r="G22" s="595">
        <v>0.50607156452226898</v>
      </c>
      <c r="H22" s="211">
        <v>534</v>
      </c>
      <c r="I22" s="595">
        <v>1.01636848115721E-2</v>
      </c>
      <c r="J22" s="211">
        <v>3496</v>
      </c>
      <c r="K22" s="595">
        <v>6.6539779215835607E-2</v>
      </c>
      <c r="L22" s="211">
        <v>134</v>
      </c>
      <c r="M22" s="595">
        <v>7.9939094023601099E-4</v>
      </c>
      <c r="N22" s="604">
        <v>62507</v>
      </c>
      <c r="O22" s="637">
        <v>1.1897030833650599</v>
      </c>
      <c r="P22" s="188">
        <v>62373</v>
      </c>
      <c r="Q22" s="642">
        <v>1.1871526456033501</v>
      </c>
      <c r="R22" s="643">
        <v>-9967</v>
      </c>
      <c r="S22" s="621"/>
      <c r="T22" s="621"/>
      <c r="U22" s="621"/>
      <c r="Y22" s="334"/>
    </row>
    <row r="23" spans="1:25" outlineLevel="2">
      <c r="A23" s="411">
        <v>172</v>
      </c>
      <c r="B23" s="597" t="s">
        <v>564</v>
      </c>
      <c r="C23" s="211">
        <v>62675</v>
      </c>
      <c r="D23" s="211">
        <v>42834</v>
      </c>
      <c r="E23" s="595">
        <v>0.68343039489429602</v>
      </c>
      <c r="F23" s="211">
        <v>31415</v>
      </c>
      <c r="G23" s="595">
        <v>0.50123653769445597</v>
      </c>
      <c r="H23" s="211">
        <v>826</v>
      </c>
      <c r="I23" s="595">
        <v>1.3179098524132399E-2</v>
      </c>
      <c r="J23" s="211">
        <v>1234</v>
      </c>
      <c r="K23" s="595">
        <v>1.96888711607499E-2</v>
      </c>
      <c r="L23" s="211">
        <v>118</v>
      </c>
      <c r="M23" s="595">
        <v>7.49900279218189E-4</v>
      </c>
      <c r="N23" s="604">
        <v>76427</v>
      </c>
      <c r="O23" s="637">
        <v>1.2194176306342199</v>
      </c>
      <c r="P23" s="188">
        <v>76309</v>
      </c>
      <c r="Q23" s="642">
        <v>1.2175349022736299</v>
      </c>
      <c r="R23" s="643">
        <v>-13752</v>
      </c>
      <c r="S23" s="621"/>
      <c r="T23" s="621"/>
      <c r="U23" s="621"/>
    </row>
    <row r="24" spans="1:25" outlineLevel="2">
      <c r="A24" s="411">
        <v>475</v>
      </c>
      <c r="B24" s="597" t="s">
        <v>565</v>
      </c>
      <c r="C24" s="211">
        <v>5332</v>
      </c>
      <c r="D24" s="211">
        <v>4841</v>
      </c>
      <c r="E24" s="595">
        <v>0.90791447861965502</v>
      </c>
      <c r="F24" s="211">
        <v>346</v>
      </c>
      <c r="G24" s="595">
        <v>6.4891222805701407E-2</v>
      </c>
      <c r="H24" s="211">
        <v>87</v>
      </c>
      <c r="I24" s="595">
        <v>1.6316579144786202E-2</v>
      </c>
      <c r="J24" s="211">
        <v>9</v>
      </c>
      <c r="K24" s="595">
        <v>1.68792198049512E-3</v>
      </c>
      <c r="L24" s="211">
        <v>1</v>
      </c>
      <c r="M24" s="595">
        <v>0</v>
      </c>
      <c r="N24" s="604">
        <v>5284</v>
      </c>
      <c r="O24" s="637">
        <v>0.99099774943735897</v>
      </c>
      <c r="P24" s="188">
        <v>5283</v>
      </c>
      <c r="Q24" s="642">
        <v>0.99081020255063801</v>
      </c>
      <c r="R24" s="643">
        <v>48</v>
      </c>
      <c r="S24" s="621"/>
      <c r="T24" s="621"/>
      <c r="U24" s="621"/>
    </row>
    <row r="25" spans="1:25" outlineLevel="2">
      <c r="A25" s="411">
        <v>480</v>
      </c>
      <c r="B25" s="597" t="s">
        <v>566</v>
      </c>
      <c r="C25" s="211">
        <v>15148</v>
      </c>
      <c r="D25" s="211">
        <v>19956</v>
      </c>
      <c r="E25" s="595">
        <v>1.3174016371798301</v>
      </c>
      <c r="F25" s="211">
        <v>2268</v>
      </c>
      <c r="G25" s="595">
        <v>0.149722735674677</v>
      </c>
      <c r="H25" s="211">
        <v>301</v>
      </c>
      <c r="I25" s="595">
        <v>1.9870609981515699E-2</v>
      </c>
      <c r="J25" s="211">
        <v>180</v>
      </c>
      <c r="K25" s="595">
        <v>1.1882756799577499E-2</v>
      </c>
      <c r="L25" s="211">
        <v>28</v>
      </c>
      <c r="M25" s="595">
        <v>4.6210720887245802E-4</v>
      </c>
      <c r="N25" s="604">
        <v>22733</v>
      </c>
      <c r="O25" s="637">
        <v>1.50072616847109</v>
      </c>
      <c r="P25" s="188">
        <v>22705</v>
      </c>
      <c r="Q25" s="642">
        <v>1.4988777396355999</v>
      </c>
      <c r="R25" s="643">
        <v>-7585</v>
      </c>
      <c r="S25" s="621"/>
      <c r="T25" s="621"/>
      <c r="U25" s="621"/>
    </row>
    <row r="26" spans="1:25" outlineLevel="2">
      <c r="A26" s="411">
        <v>490</v>
      </c>
      <c r="B26" s="597" t="s">
        <v>567</v>
      </c>
      <c r="C26" s="211">
        <v>45834</v>
      </c>
      <c r="D26" s="211">
        <v>49355</v>
      </c>
      <c r="E26" s="595">
        <v>1.0768207007898101</v>
      </c>
      <c r="F26" s="211">
        <v>5963</v>
      </c>
      <c r="G26" s="595">
        <v>0.130099925819261</v>
      </c>
      <c r="H26" s="211">
        <v>1058</v>
      </c>
      <c r="I26" s="595">
        <v>2.30833006065366E-2</v>
      </c>
      <c r="J26" s="211">
        <v>257</v>
      </c>
      <c r="K26" s="595">
        <v>5.60719116812846E-3</v>
      </c>
      <c r="L26" s="211">
        <v>94</v>
      </c>
      <c r="M26" s="595">
        <v>6.7635379849020395E-4</v>
      </c>
      <c r="N26" s="604">
        <v>56727</v>
      </c>
      <c r="O26" s="637">
        <v>1.23766199764367</v>
      </c>
      <c r="P26" s="188">
        <v>56633</v>
      </c>
      <c r="Q26" s="642">
        <v>1.2356111183837299</v>
      </c>
      <c r="R26" s="643">
        <v>-10893</v>
      </c>
      <c r="S26" s="621"/>
      <c r="T26" s="621"/>
      <c r="U26" s="621"/>
    </row>
    <row r="27" spans="1:25" outlineLevel="2">
      <c r="A27" s="411">
        <v>659</v>
      </c>
      <c r="B27" s="597" t="s">
        <v>568</v>
      </c>
      <c r="C27" s="211">
        <v>21853</v>
      </c>
      <c r="D27" s="211">
        <v>21485</v>
      </c>
      <c r="E27" s="595">
        <v>0.98316020683659</v>
      </c>
      <c r="F27" s="211">
        <v>1966</v>
      </c>
      <c r="G27" s="595">
        <v>8.9964764563217905E-2</v>
      </c>
      <c r="H27" s="211">
        <v>369</v>
      </c>
      <c r="I27" s="595">
        <v>1.6885553470919301E-2</v>
      </c>
      <c r="J27" s="211">
        <v>108</v>
      </c>
      <c r="K27" s="595">
        <v>4.9421132110007799E-3</v>
      </c>
      <c r="L27" s="211">
        <v>21</v>
      </c>
      <c r="M27" s="595">
        <v>4.57603075092665E-4</v>
      </c>
      <c r="N27" s="604">
        <v>23949</v>
      </c>
      <c r="O27" s="637">
        <v>1.09591360453942</v>
      </c>
      <c r="P27" s="188">
        <v>23928</v>
      </c>
      <c r="Q27" s="642">
        <v>1.09495263808173</v>
      </c>
      <c r="R27" s="643">
        <v>-2096</v>
      </c>
      <c r="S27" s="621"/>
      <c r="T27" s="621"/>
      <c r="U27" s="621"/>
    </row>
    <row r="28" spans="1:25" outlineLevel="2">
      <c r="A28" s="411">
        <v>665</v>
      </c>
      <c r="B28" s="597" t="s">
        <v>569</v>
      </c>
      <c r="C28" s="211">
        <v>33393</v>
      </c>
      <c r="D28" s="211">
        <v>30432</v>
      </c>
      <c r="E28" s="595">
        <v>0.91132872158835698</v>
      </c>
      <c r="F28" s="211">
        <v>2720</v>
      </c>
      <c r="G28" s="595">
        <v>8.1454196987392605E-2</v>
      </c>
      <c r="H28" s="211">
        <v>575</v>
      </c>
      <c r="I28" s="595">
        <v>1.7219177671967199E-2</v>
      </c>
      <c r="J28" s="211">
        <v>490</v>
      </c>
      <c r="K28" s="595">
        <v>1.46737340161112E-2</v>
      </c>
      <c r="L28" s="211">
        <v>56</v>
      </c>
      <c r="M28" s="595">
        <v>7.18713502829934E-4</v>
      </c>
      <c r="N28" s="604">
        <v>34273</v>
      </c>
      <c r="O28" s="637">
        <v>1.0263528284371</v>
      </c>
      <c r="P28" s="188">
        <v>34217</v>
      </c>
      <c r="Q28" s="642">
        <v>1.0246758302638299</v>
      </c>
      <c r="R28" s="643">
        <v>-880</v>
      </c>
      <c r="S28" s="621"/>
      <c r="T28" s="621"/>
      <c r="U28" s="621" t="s">
        <v>554</v>
      </c>
      <c r="V28" s="613">
        <v>0.83789372445299304</v>
      </c>
    </row>
    <row r="29" spans="1:25" outlineLevel="2">
      <c r="A29" s="411">
        <v>837</v>
      </c>
      <c r="B29" s="597" t="s">
        <v>471</v>
      </c>
      <c r="C29" s="211">
        <v>135464</v>
      </c>
      <c r="D29" s="211">
        <v>99242</v>
      </c>
      <c r="E29" s="595">
        <v>0.73260792535286101</v>
      </c>
      <c r="F29" s="211">
        <v>40995</v>
      </c>
      <c r="G29" s="595">
        <v>0.302626528081261</v>
      </c>
      <c r="H29" s="211">
        <v>3167</v>
      </c>
      <c r="I29" s="595">
        <v>2.3378905096557E-2</v>
      </c>
      <c r="J29" s="211">
        <v>1234</v>
      </c>
      <c r="K29" s="595">
        <v>9.1094312880174808E-3</v>
      </c>
      <c r="L29" s="211">
        <v>298</v>
      </c>
      <c r="M29" s="595">
        <v>9.8919270064371304E-4</v>
      </c>
      <c r="N29" s="604">
        <v>144936</v>
      </c>
      <c r="O29" s="637">
        <v>1.0699226362723699</v>
      </c>
      <c r="P29" s="188">
        <v>144638</v>
      </c>
      <c r="Q29" s="642">
        <v>1.0677227898187001</v>
      </c>
      <c r="R29" s="643">
        <v>-9472</v>
      </c>
      <c r="S29" s="621"/>
      <c r="T29" s="621"/>
      <c r="U29" s="621" t="s">
        <v>555</v>
      </c>
      <c r="V29" s="616">
        <v>0.131026319196552</v>
      </c>
    </row>
    <row r="30" spans="1:25" outlineLevel="2">
      <c r="A30" s="411">
        <v>873</v>
      </c>
      <c r="B30" s="597" t="s">
        <v>570</v>
      </c>
      <c r="C30" s="211">
        <v>9827</v>
      </c>
      <c r="D30" s="211">
        <v>7268</v>
      </c>
      <c r="E30" s="595">
        <v>0.73959499338557</v>
      </c>
      <c r="F30" s="211">
        <v>315</v>
      </c>
      <c r="G30" s="595">
        <v>3.20545436043553E-2</v>
      </c>
      <c r="H30" s="211">
        <v>195</v>
      </c>
      <c r="I30" s="595">
        <v>1.98432888979343E-2</v>
      </c>
      <c r="J30" s="211">
        <v>3</v>
      </c>
      <c r="K30" s="595">
        <v>3.0528136766052699E-4</v>
      </c>
      <c r="L30" s="211">
        <v>7</v>
      </c>
      <c r="M30" s="595">
        <v>1.01760455886842E-4</v>
      </c>
      <c r="N30" s="604">
        <v>7788</v>
      </c>
      <c r="O30" s="637">
        <v>0.79251043044672798</v>
      </c>
      <c r="P30" s="188">
        <v>7781</v>
      </c>
      <c r="Q30" s="642">
        <v>0.79179810725552002</v>
      </c>
      <c r="R30" s="643">
        <v>2039</v>
      </c>
      <c r="S30" s="621"/>
      <c r="T30" s="621"/>
      <c r="U30" s="621" t="s">
        <v>557</v>
      </c>
      <c r="V30" s="616">
        <v>1.56694471674034E-2</v>
      </c>
    </row>
    <row r="31" spans="1:25" ht="12.75" outlineLevel="2">
      <c r="A31" s="631"/>
      <c r="B31" s="590" t="s">
        <v>535</v>
      </c>
      <c r="C31" s="592">
        <v>211553</v>
      </c>
      <c r="D31" s="592">
        <v>143889</v>
      </c>
      <c r="E31" s="632">
        <v>0.68015580020136801</v>
      </c>
      <c r="F31" s="592">
        <v>41426</v>
      </c>
      <c r="G31" s="632">
        <v>0.195818541925664</v>
      </c>
      <c r="H31" s="592">
        <v>3198</v>
      </c>
      <c r="I31" s="632">
        <v>1.18297667708584E-2</v>
      </c>
      <c r="J31" s="592">
        <v>1014</v>
      </c>
      <c r="K31" s="632">
        <v>4.7931251270367202E-3</v>
      </c>
      <c r="L31" s="592">
        <v>356</v>
      </c>
      <c r="M31" s="632">
        <v>5.38872055702354E-4</v>
      </c>
      <c r="N31" s="592">
        <v>189883</v>
      </c>
      <c r="O31" s="636">
        <v>0.89756703993798204</v>
      </c>
      <c r="P31" s="592">
        <v>189527</v>
      </c>
      <c r="Q31" s="636">
        <v>0.89588424650087695</v>
      </c>
      <c r="R31" s="644">
        <v>21670</v>
      </c>
      <c r="S31" s="621"/>
      <c r="T31" s="621"/>
      <c r="U31" s="621" t="s">
        <v>558</v>
      </c>
      <c r="V31" s="618">
        <v>9.0221391976621594E-3</v>
      </c>
    </row>
    <row r="32" spans="1:25" outlineLevel="2">
      <c r="A32" s="411">
        <v>31</v>
      </c>
      <c r="B32" s="597" t="s">
        <v>364</v>
      </c>
      <c r="C32" s="211">
        <v>28059</v>
      </c>
      <c r="D32" s="211">
        <v>18235</v>
      </c>
      <c r="E32" s="595">
        <v>0.64988060871734599</v>
      </c>
      <c r="F32" s="211">
        <v>3239</v>
      </c>
      <c r="G32" s="595">
        <v>0.115435332691828</v>
      </c>
      <c r="H32" s="211">
        <v>439</v>
      </c>
      <c r="I32" s="595">
        <v>1.56456039060551E-2</v>
      </c>
      <c r="J32" s="211">
        <v>100</v>
      </c>
      <c r="K32" s="595">
        <v>3.5639188852061702E-3</v>
      </c>
      <c r="L32" s="211">
        <v>39</v>
      </c>
      <c r="M32" s="595">
        <v>2.8511351081649401E-4</v>
      </c>
      <c r="N32" s="604">
        <v>22052</v>
      </c>
      <c r="O32" s="637">
        <v>0.78591539256566501</v>
      </c>
      <c r="P32" s="188">
        <v>22013</v>
      </c>
      <c r="Q32" s="642">
        <v>0.78452546420043501</v>
      </c>
      <c r="R32" s="643">
        <v>6007</v>
      </c>
      <c r="S32" s="621"/>
      <c r="T32" s="621"/>
      <c r="U32" s="621"/>
    </row>
    <row r="33" spans="1:22" outlineLevel="2">
      <c r="A33" s="411">
        <v>40</v>
      </c>
      <c r="B33" s="597" t="s">
        <v>571</v>
      </c>
      <c r="C33" s="211">
        <v>19812</v>
      </c>
      <c r="D33" s="211">
        <v>15476</v>
      </c>
      <c r="E33" s="595">
        <v>0.78114274177266296</v>
      </c>
      <c r="F33" s="211">
        <v>1535</v>
      </c>
      <c r="G33" s="595">
        <v>7.7478295982233006E-2</v>
      </c>
      <c r="H33" s="211">
        <v>263</v>
      </c>
      <c r="I33" s="595">
        <v>1.32747829598223E-2</v>
      </c>
      <c r="J33" s="211">
        <v>51</v>
      </c>
      <c r="K33" s="595">
        <v>2.5741974560872199E-3</v>
      </c>
      <c r="L33" s="211">
        <v>55</v>
      </c>
      <c r="M33" s="595">
        <v>9.0854027861901902E-4</v>
      </c>
      <c r="N33" s="604">
        <v>17380</v>
      </c>
      <c r="O33" s="637">
        <v>0.87724611346658599</v>
      </c>
      <c r="P33" s="188">
        <v>17325</v>
      </c>
      <c r="Q33" s="642">
        <v>0.87447001817080605</v>
      </c>
      <c r="R33" s="643">
        <v>2432</v>
      </c>
      <c r="S33" s="621"/>
      <c r="T33" s="621"/>
      <c r="U33" s="621"/>
    </row>
    <row r="34" spans="1:22" outlineLevel="2">
      <c r="A34" s="411">
        <v>190</v>
      </c>
      <c r="B34" s="597" t="s">
        <v>395</v>
      </c>
      <c r="C34" s="211">
        <v>10495</v>
      </c>
      <c r="D34" s="211">
        <v>6467</v>
      </c>
      <c r="E34" s="595">
        <v>0.616198189614102</v>
      </c>
      <c r="F34" s="211">
        <v>3242</v>
      </c>
      <c r="G34" s="595">
        <v>0.30890900428775597</v>
      </c>
      <c r="H34" s="211">
        <v>203</v>
      </c>
      <c r="I34" s="595">
        <v>1.9342544068604101E-2</v>
      </c>
      <c r="J34" s="211">
        <v>194</v>
      </c>
      <c r="K34" s="595">
        <v>1.84849928537399E-2</v>
      </c>
      <c r="L34" s="211">
        <v>24</v>
      </c>
      <c r="M34" s="595">
        <v>8.5755121486422105E-4</v>
      </c>
      <c r="N34" s="604">
        <v>10130</v>
      </c>
      <c r="O34" s="637">
        <v>0.96522153406384004</v>
      </c>
      <c r="P34" s="188">
        <v>10106</v>
      </c>
      <c r="Q34" s="642">
        <v>0.962934730824202</v>
      </c>
      <c r="R34" s="643">
        <v>365</v>
      </c>
      <c r="S34" s="621"/>
      <c r="T34" s="621"/>
      <c r="U34" s="621"/>
    </row>
    <row r="35" spans="1:22" outlineLevel="2">
      <c r="A35" s="411">
        <v>604</v>
      </c>
      <c r="B35" s="597" t="s">
        <v>441</v>
      </c>
      <c r="C35" s="211">
        <v>30723</v>
      </c>
      <c r="D35" s="211">
        <v>24181</v>
      </c>
      <c r="E35" s="595">
        <v>0.78706506526055398</v>
      </c>
      <c r="F35" s="211">
        <v>5913</v>
      </c>
      <c r="G35" s="595">
        <v>0.192461673664681</v>
      </c>
      <c r="H35" s="211">
        <v>446</v>
      </c>
      <c r="I35" s="595">
        <v>1.4516811509292699E-2</v>
      </c>
      <c r="J35" s="211">
        <v>73</v>
      </c>
      <c r="K35" s="595">
        <v>2.37607004524298E-3</v>
      </c>
      <c r="L35" s="211">
        <v>44</v>
      </c>
      <c r="M35" s="595">
        <v>6.5097809458711698E-4</v>
      </c>
      <c r="N35" s="604">
        <v>30657</v>
      </c>
      <c r="O35" s="637">
        <v>0.99785177228786204</v>
      </c>
      <c r="P35" s="188">
        <v>30613</v>
      </c>
      <c r="Q35" s="642">
        <v>0.99641962047977095</v>
      </c>
      <c r="R35" s="643">
        <v>66</v>
      </c>
      <c r="S35" s="621"/>
      <c r="T35" s="621"/>
      <c r="U35" s="621"/>
    </row>
    <row r="36" spans="1:22" outlineLevel="2">
      <c r="A36" s="411">
        <v>670</v>
      </c>
      <c r="B36" s="597" t="s">
        <v>457</v>
      </c>
      <c r="C36" s="211">
        <v>23105</v>
      </c>
      <c r="D36" s="211">
        <v>13766</v>
      </c>
      <c r="E36" s="595">
        <v>0.59580177450768201</v>
      </c>
      <c r="F36" s="211">
        <v>3756</v>
      </c>
      <c r="G36" s="595">
        <v>0.162562215970569</v>
      </c>
      <c r="H36" s="211">
        <v>412</v>
      </c>
      <c r="I36" s="595">
        <v>1.78316381735555E-2</v>
      </c>
      <c r="J36" s="211">
        <v>161</v>
      </c>
      <c r="K36" s="595">
        <v>6.9681887037437804E-3</v>
      </c>
      <c r="L36" s="211">
        <v>37</v>
      </c>
      <c r="M36" s="595">
        <v>4.7608742696386101E-4</v>
      </c>
      <c r="N36" s="604">
        <v>18132</v>
      </c>
      <c r="O36" s="637">
        <v>0.78476520233715596</v>
      </c>
      <c r="P36" s="188">
        <v>18095</v>
      </c>
      <c r="Q36" s="642">
        <v>0.78316381735555096</v>
      </c>
      <c r="R36" s="643">
        <v>4973</v>
      </c>
      <c r="S36" s="621"/>
      <c r="T36" s="621"/>
      <c r="U36" s="621"/>
    </row>
    <row r="37" spans="1:22" outlineLevel="2">
      <c r="A37" s="411">
        <v>690</v>
      </c>
      <c r="B37" s="597" t="s">
        <v>461</v>
      </c>
      <c r="C37" s="211">
        <v>13163</v>
      </c>
      <c r="D37" s="211">
        <v>5979</v>
      </c>
      <c r="E37" s="595">
        <v>0.45422775962926398</v>
      </c>
      <c r="F37" s="211">
        <v>1744</v>
      </c>
      <c r="G37" s="595">
        <v>0.132492592873965</v>
      </c>
      <c r="H37" s="211">
        <v>196</v>
      </c>
      <c r="I37" s="595">
        <v>1.4890222593633699E-2</v>
      </c>
      <c r="J37" s="211">
        <v>72</v>
      </c>
      <c r="K37" s="595">
        <v>5.4698776874572697E-3</v>
      </c>
      <c r="L37" s="211">
        <v>15</v>
      </c>
      <c r="M37" s="595">
        <v>3.7985261718453202E-4</v>
      </c>
      <c r="N37" s="604">
        <v>8006</v>
      </c>
      <c r="O37" s="637">
        <v>0.60822001063587305</v>
      </c>
      <c r="P37" s="188">
        <v>7991</v>
      </c>
      <c r="Q37" s="642">
        <v>0.60708045278431999</v>
      </c>
      <c r="R37" s="643">
        <v>5157</v>
      </c>
      <c r="S37" s="621"/>
      <c r="T37" s="621"/>
      <c r="U37" s="621"/>
    </row>
    <row r="38" spans="1:22" outlineLevel="2">
      <c r="A38" s="411">
        <v>736</v>
      </c>
      <c r="B38" s="597" t="s">
        <v>463</v>
      </c>
      <c r="C38" s="211">
        <v>41222</v>
      </c>
      <c r="D38" s="211">
        <v>27999</v>
      </c>
      <c r="E38" s="595">
        <v>0.67922468584736295</v>
      </c>
      <c r="F38" s="211">
        <v>14374</v>
      </c>
      <c r="G38" s="595">
        <v>0.34869729755955597</v>
      </c>
      <c r="H38" s="211">
        <v>505</v>
      </c>
      <c r="I38" s="595">
        <v>1.2250739896171901E-2</v>
      </c>
      <c r="J38" s="211">
        <v>86</v>
      </c>
      <c r="K38" s="595">
        <v>2.08626461598176E-3</v>
      </c>
      <c r="L38" s="211">
        <v>81</v>
      </c>
      <c r="M38" s="595">
        <v>6.30731162971229E-4</v>
      </c>
      <c r="N38" s="604">
        <v>43045</v>
      </c>
      <c r="O38" s="637">
        <v>1.0442239580806401</v>
      </c>
      <c r="P38" s="188">
        <v>42964</v>
      </c>
      <c r="Q38" s="642">
        <v>1.04225898791907</v>
      </c>
      <c r="R38" s="643">
        <v>-1823</v>
      </c>
      <c r="S38" s="621"/>
      <c r="T38" s="621"/>
      <c r="U38" s="621"/>
    </row>
    <row r="39" spans="1:22" outlineLevel="2">
      <c r="A39" s="411">
        <v>858</v>
      </c>
      <c r="B39" s="597" t="s">
        <v>572</v>
      </c>
      <c r="C39" s="211">
        <v>12644</v>
      </c>
      <c r="D39" s="211">
        <v>11212</v>
      </c>
      <c r="E39" s="595">
        <v>0.88674470104397296</v>
      </c>
      <c r="F39" s="211">
        <v>2606</v>
      </c>
      <c r="G39" s="595">
        <v>0.20610566276494799</v>
      </c>
      <c r="H39" s="211">
        <v>221</v>
      </c>
      <c r="I39" s="595">
        <v>1.7478645998101901E-2</v>
      </c>
      <c r="J39" s="211">
        <v>90</v>
      </c>
      <c r="K39" s="595">
        <v>7.1180006327111701E-3</v>
      </c>
      <c r="L39" s="211">
        <v>21</v>
      </c>
      <c r="M39" s="595">
        <v>3.95444479595065E-4</v>
      </c>
      <c r="N39" s="604">
        <v>14150</v>
      </c>
      <c r="O39" s="637">
        <v>1.1191078772540299</v>
      </c>
      <c r="P39" s="188">
        <v>14129</v>
      </c>
      <c r="Q39" s="642">
        <v>1.11744701043973</v>
      </c>
      <c r="R39" s="643">
        <v>-1506</v>
      </c>
      <c r="S39" s="621"/>
      <c r="T39" s="621"/>
      <c r="U39" s="621"/>
    </row>
    <row r="40" spans="1:22" outlineLevel="1">
      <c r="A40" s="411">
        <v>885</v>
      </c>
      <c r="B40" s="597" t="s">
        <v>573</v>
      </c>
      <c r="C40" s="211">
        <v>8152</v>
      </c>
      <c r="D40" s="211">
        <v>5443</v>
      </c>
      <c r="E40" s="595">
        <v>0.66768891069676195</v>
      </c>
      <c r="F40" s="211">
        <v>1002</v>
      </c>
      <c r="G40" s="595">
        <v>0.12291462217860601</v>
      </c>
      <c r="H40" s="211">
        <v>97</v>
      </c>
      <c r="I40" s="595">
        <v>1.18989205103042E-2</v>
      </c>
      <c r="J40" s="211">
        <v>62</v>
      </c>
      <c r="K40" s="595">
        <v>7.6054955839057903E-3</v>
      </c>
      <c r="L40" s="211">
        <v>9</v>
      </c>
      <c r="M40" s="595">
        <v>3.6800785083415102E-4</v>
      </c>
      <c r="N40" s="604">
        <v>6613</v>
      </c>
      <c r="O40" s="637">
        <v>0.81121197252207999</v>
      </c>
      <c r="P40" s="188">
        <v>6604</v>
      </c>
      <c r="Q40" s="642">
        <v>0.81010794896957805</v>
      </c>
      <c r="R40" s="643">
        <v>1539</v>
      </c>
      <c r="S40" s="621"/>
      <c r="T40" s="621"/>
      <c r="U40" s="621"/>
    </row>
    <row r="41" spans="1:22" outlineLevel="2">
      <c r="A41" s="411">
        <v>890</v>
      </c>
      <c r="B41" s="597" t="s">
        <v>574</v>
      </c>
      <c r="C41" s="211">
        <v>24178</v>
      </c>
      <c r="D41" s="211">
        <v>15131</v>
      </c>
      <c r="E41" s="595">
        <v>0.62581685830093503</v>
      </c>
      <c r="F41" s="211">
        <v>4015</v>
      </c>
      <c r="G41" s="595">
        <v>0.16606005459508599</v>
      </c>
      <c r="H41" s="211">
        <v>416</v>
      </c>
      <c r="I41" s="595">
        <v>1.7205724212093602E-2</v>
      </c>
      <c r="J41" s="211">
        <v>125</v>
      </c>
      <c r="K41" s="595">
        <v>5.1699892464223702E-3</v>
      </c>
      <c r="L41" s="211">
        <v>31</v>
      </c>
      <c r="M41" s="595">
        <v>3.7223922574241002E-4</v>
      </c>
      <c r="N41" s="604">
        <v>19718</v>
      </c>
      <c r="O41" s="637">
        <v>0.81553478368764998</v>
      </c>
      <c r="P41" s="188">
        <v>19687</v>
      </c>
      <c r="Q41" s="642">
        <v>0.81425262635453699</v>
      </c>
      <c r="R41" s="643">
        <v>4460</v>
      </c>
      <c r="S41" s="621"/>
      <c r="T41" s="621"/>
      <c r="U41" s="621"/>
    </row>
    <row r="42" spans="1:22" ht="12.75" outlineLevel="2">
      <c r="A42" s="631"/>
      <c r="B42" s="590" t="s">
        <v>536</v>
      </c>
      <c r="C42" s="592">
        <v>223750</v>
      </c>
      <c r="D42" s="592">
        <v>149481</v>
      </c>
      <c r="E42" s="632">
        <v>0.66807150837988805</v>
      </c>
      <c r="F42" s="592">
        <v>34837</v>
      </c>
      <c r="G42" s="632">
        <v>0.15569608938547499</v>
      </c>
      <c r="H42" s="592">
        <v>4297</v>
      </c>
      <c r="I42" s="632">
        <v>1.5895093125196501E-2</v>
      </c>
      <c r="J42" s="592">
        <v>1379</v>
      </c>
      <c r="K42" s="632">
        <v>6.1631284916201104E-3</v>
      </c>
      <c r="L42" s="592">
        <v>295</v>
      </c>
      <c r="M42" s="632">
        <v>4.9608938547486005E-4</v>
      </c>
      <c r="N42" s="592">
        <v>190289</v>
      </c>
      <c r="O42" s="636">
        <v>0.85045363128491602</v>
      </c>
      <c r="P42" s="592">
        <v>189994</v>
      </c>
      <c r="Q42" s="636">
        <v>0.84913519553072603</v>
      </c>
      <c r="R42" s="644">
        <v>33461</v>
      </c>
      <c r="S42" s="621"/>
      <c r="T42" s="621"/>
    </row>
    <row r="43" spans="1:22" outlineLevel="2">
      <c r="A43" s="411">
        <v>4</v>
      </c>
      <c r="B43" s="597" t="s">
        <v>575</v>
      </c>
      <c r="C43" s="211">
        <v>2872</v>
      </c>
      <c r="D43" s="211">
        <v>1366</v>
      </c>
      <c r="E43" s="595">
        <v>0.47562674094707502</v>
      </c>
      <c r="F43" s="211">
        <v>329</v>
      </c>
      <c r="G43" s="595">
        <v>0.114554317548747</v>
      </c>
      <c r="H43" s="211">
        <v>37</v>
      </c>
      <c r="I43" s="595">
        <v>1.2883008356546001E-2</v>
      </c>
      <c r="J43" s="211">
        <v>18</v>
      </c>
      <c r="K43" s="595">
        <v>6.2674094707520899E-3</v>
      </c>
      <c r="L43" s="211">
        <v>2</v>
      </c>
      <c r="M43" s="595">
        <v>3.48189415041783E-4</v>
      </c>
      <c r="N43" s="604">
        <v>1752</v>
      </c>
      <c r="O43" s="637">
        <v>0.61002785515320301</v>
      </c>
      <c r="P43" s="188">
        <v>1750</v>
      </c>
      <c r="Q43" s="642">
        <v>0.60933147632312001</v>
      </c>
      <c r="R43" s="643">
        <v>1120</v>
      </c>
      <c r="S43" s="621"/>
      <c r="T43" s="621"/>
    </row>
    <row r="44" spans="1:22" outlineLevel="2">
      <c r="A44" s="411">
        <v>42</v>
      </c>
      <c r="B44" s="634" t="s">
        <v>576</v>
      </c>
      <c r="C44" s="211">
        <v>28246</v>
      </c>
      <c r="D44" s="211">
        <v>18614</v>
      </c>
      <c r="E44" s="595">
        <v>0.65899596403030503</v>
      </c>
      <c r="F44" s="211">
        <v>8919</v>
      </c>
      <c r="G44" s="595">
        <v>0.31576152375557598</v>
      </c>
      <c r="H44" s="211">
        <v>533</v>
      </c>
      <c r="I44" s="595">
        <v>1.88699284854493E-2</v>
      </c>
      <c r="J44" s="211">
        <v>224</v>
      </c>
      <c r="K44" s="595">
        <v>7.9303264178998793E-3</v>
      </c>
      <c r="L44" s="211">
        <v>40</v>
      </c>
      <c r="M44" s="595">
        <v>5.3104864405579503E-4</v>
      </c>
      <c r="N44" s="604">
        <v>28330</v>
      </c>
      <c r="O44" s="637">
        <v>1.0029738724067101</v>
      </c>
      <c r="P44" s="188">
        <v>28290</v>
      </c>
      <c r="Q44" s="642">
        <v>1.0015577426892299</v>
      </c>
      <c r="R44" s="643">
        <v>-84</v>
      </c>
      <c r="S44" s="621"/>
      <c r="T44" s="621"/>
    </row>
    <row r="45" spans="1:22" outlineLevel="2">
      <c r="A45" s="411">
        <v>44</v>
      </c>
      <c r="B45" s="597" t="s">
        <v>577</v>
      </c>
      <c r="C45" s="211">
        <v>7537</v>
      </c>
      <c r="D45" s="211">
        <v>5678</v>
      </c>
      <c r="E45" s="595">
        <v>0.75335013931272399</v>
      </c>
      <c r="F45" s="211">
        <v>1264</v>
      </c>
      <c r="G45" s="595">
        <v>0.16770598381318799</v>
      </c>
      <c r="H45" s="211">
        <v>98</v>
      </c>
      <c r="I45" s="595">
        <v>1.30025208969086E-2</v>
      </c>
      <c r="J45" s="211">
        <v>22</v>
      </c>
      <c r="K45" s="595">
        <v>2.91893326257131E-3</v>
      </c>
      <c r="L45" s="211">
        <v>11</v>
      </c>
      <c r="M45" s="595">
        <v>1.32678784662332E-4</v>
      </c>
      <c r="N45" s="604">
        <v>7073</v>
      </c>
      <c r="O45" s="637">
        <v>0.93843704391667804</v>
      </c>
      <c r="P45" s="188">
        <v>7062</v>
      </c>
      <c r="Q45" s="642">
        <v>0.93697757728539199</v>
      </c>
      <c r="R45" s="643">
        <v>464</v>
      </c>
      <c r="S45" s="621"/>
      <c r="T45" s="621"/>
    </row>
    <row r="46" spans="1:22" outlineLevel="2">
      <c r="A46" s="411">
        <v>59</v>
      </c>
      <c r="B46" s="597" t="s">
        <v>374</v>
      </c>
      <c r="C46" s="211">
        <v>5450</v>
      </c>
      <c r="D46" s="211">
        <v>2534</v>
      </c>
      <c r="E46" s="595">
        <v>0.46495412844036699</v>
      </c>
      <c r="F46" s="211">
        <v>694</v>
      </c>
      <c r="G46" s="595">
        <v>0.12733944954128401</v>
      </c>
      <c r="H46" s="211">
        <v>107</v>
      </c>
      <c r="I46" s="595">
        <v>1.96330275229358E-2</v>
      </c>
      <c r="J46" s="211">
        <v>30</v>
      </c>
      <c r="K46" s="595">
        <v>5.5045871559632996E-3</v>
      </c>
      <c r="L46" s="211">
        <v>14</v>
      </c>
      <c r="M46" s="595">
        <v>5.5045871559633E-4</v>
      </c>
      <c r="N46" s="604">
        <v>3379</v>
      </c>
      <c r="O46" s="637">
        <v>0.62</v>
      </c>
      <c r="P46" s="188">
        <v>3365</v>
      </c>
      <c r="Q46" s="642">
        <v>0.61743119266055002</v>
      </c>
      <c r="R46" s="643">
        <v>2071</v>
      </c>
      <c r="S46" s="621"/>
      <c r="T46" s="621"/>
      <c r="U46" s="621"/>
    </row>
    <row r="47" spans="1:22" outlineLevel="2">
      <c r="A47" s="411">
        <v>113</v>
      </c>
      <c r="B47" s="597" t="s">
        <v>578</v>
      </c>
      <c r="C47" s="211">
        <v>10105</v>
      </c>
      <c r="D47" s="211">
        <v>6364</v>
      </c>
      <c r="E47" s="595">
        <v>0.62978723404255299</v>
      </c>
      <c r="F47" s="211">
        <v>1833</v>
      </c>
      <c r="G47" s="595">
        <v>0.18139534883720901</v>
      </c>
      <c r="H47" s="211">
        <v>122</v>
      </c>
      <c r="I47" s="595">
        <v>1.2073231073725901E-2</v>
      </c>
      <c r="J47" s="211">
        <v>39</v>
      </c>
      <c r="K47" s="595">
        <v>3.8594755071746701E-3</v>
      </c>
      <c r="L47" s="211">
        <v>9</v>
      </c>
      <c r="M47" s="595">
        <v>3.9584364176150402E-4</v>
      </c>
      <c r="N47" s="604">
        <v>8367</v>
      </c>
      <c r="O47" s="637">
        <v>0.82800593765462605</v>
      </c>
      <c r="P47" s="188">
        <v>8358</v>
      </c>
      <c r="Q47" s="642">
        <v>0.82711528946066304</v>
      </c>
      <c r="R47" s="643">
        <v>1738</v>
      </c>
      <c r="S47" s="621"/>
      <c r="T47" s="621"/>
      <c r="U47" s="621" t="s">
        <v>554</v>
      </c>
      <c r="V47" s="613">
        <v>0.72836605275091804</v>
      </c>
    </row>
    <row r="48" spans="1:22" outlineLevel="2">
      <c r="A48" s="411">
        <v>125</v>
      </c>
      <c r="B48" s="597" t="s">
        <v>384</v>
      </c>
      <c r="C48" s="211">
        <v>8938</v>
      </c>
      <c r="D48" s="211">
        <v>6769</v>
      </c>
      <c r="E48" s="595">
        <v>0.75732826135600795</v>
      </c>
      <c r="F48" s="211">
        <v>587</v>
      </c>
      <c r="G48" s="595">
        <v>6.5674647572163805E-2</v>
      </c>
      <c r="H48" s="211">
        <v>150</v>
      </c>
      <c r="I48" s="595">
        <v>1.67822779145223E-2</v>
      </c>
      <c r="J48" s="211">
        <v>44</v>
      </c>
      <c r="K48" s="595">
        <v>4.9228015215932001E-3</v>
      </c>
      <c r="L48" s="211">
        <v>7</v>
      </c>
      <c r="M48" s="595">
        <v>7.8317296934437197E-4</v>
      </c>
      <c r="N48" s="604">
        <v>7557</v>
      </c>
      <c r="O48" s="637">
        <v>0.845491161333632</v>
      </c>
      <c r="P48" s="188">
        <v>7550</v>
      </c>
      <c r="Q48" s="642">
        <v>0.84470798836428695</v>
      </c>
      <c r="R48" s="643">
        <v>1381</v>
      </c>
      <c r="S48" s="621"/>
      <c r="T48" s="621"/>
      <c r="U48" s="621" t="s">
        <v>555</v>
      </c>
      <c r="V48" s="616">
        <v>0.361126552465659</v>
      </c>
    </row>
    <row r="49" spans="1:22" outlineLevel="2">
      <c r="A49" s="411">
        <v>138</v>
      </c>
      <c r="B49" s="597" t="s">
        <v>387</v>
      </c>
      <c r="C49" s="211">
        <v>16487</v>
      </c>
      <c r="D49" s="211">
        <v>11203</v>
      </c>
      <c r="E49" s="595">
        <v>0.67950506459634896</v>
      </c>
      <c r="F49" s="211">
        <v>2307</v>
      </c>
      <c r="G49" s="595">
        <v>0.139928428458786</v>
      </c>
      <c r="H49" s="211">
        <v>326</v>
      </c>
      <c r="I49" s="595">
        <v>1.97731546066598E-2</v>
      </c>
      <c r="J49" s="211">
        <v>117</v>
      </c>
      <c r="K49" s="595">
        <v>7.0965002729423202E-3</v>
      </c>
      <c r="L49" s="211">
        <v>26</v>
      </c>
      <c r="M49" s="595">
        <v>4.85230787893492E-4</v>
      </c>
      <c r="N49" s="604">
        <v>13979</v>
      </c>
      <c r="O49" s="637">
        <v>0.84788014799539002</v>
      </c>
      <c r="P49" s="188">
        <v>13953</v>
      </c>
      <c r="Q49" s="642">
        <v>0.84630314793473604</v>
      </c>
      <c r="R49" s="643">
        <v>2508</v>
      </c>
      <c r="S49" s="621"/>
      <c r="T49" s="621"/>
      <c r="U49" s="621" t="s">
        <v>557</v>
      </c>
      <c r="V49" s="616">
        <v>3.6380786801561003E-2</v>
      </c>
    </row>
    <row r="50" spans="1:22" outlineLevel="2">
      <c r="A50" s="411">
        <v>234</v>
      </c>
      <c r="B50" s="597" t="s">
        <v>400</v>
      </c>
      <c r="C50" s="211">
        <v>24765</v>
      </c>
      <c r="D50" s="211">
        <v>21592</v>
      </c>
      <c r="E50" s="595">
        <v>0.87187563093074905</v>
      </c>
      <c r="F50" s="211">
        <v>2212</v>
      </c>
      <c r="G50" s="595">
        <v>8.9319604280234194E-2</v>
      </c>
      <c r="H50" s="211">
        <v>409</v>
      </c>
      <c r="I50" s="595">
        <v>1.65152432868968E-2</v>
      </c>
      <c r="J50" s="211">
        <v>136</v>
      </c>
      <c r="K50" s="595">
        <v>5.4916212396527398E-3</v>
      </c>
      <c r="L50" s="211">
        <v>33</v>
      </c>
      <c r="M50" s="595">
        <v>4.4417524732485401E-4</v>
      </c>
      <c r="N50" s="604">
        <v>24382</v>
      </c>
      <c r="O50" s="637">
        <v>0.98453462547950699</v>
      </c>
      <c r="P50" s="188">
        <v>24349</v>
      </c>
      <c r="Q50" s="642">
        <v>0.98320209973753303</v>
      </c>
      <c r="R50" s="643">
        <v>383</v>
      </c>
      <c r="S50" s="621"/>
      <c r="T50" s="621"/>
      <c r="U50" s="621" t="s">
        <v>558</v>
      </c>
      <c r="V50" s="618">
        <v>1.87996459866294E-2</v>
      </c>
    </row>
    <row r="51" spans="1:22" outlineLevel="2">
      <c r="A51" s="411">
        <v>240</v>
      </c>
      <c r="B51" s="597" t="s">
        <v>579</v>
      </c>
      <c r="C51" s="211">
        <v>12914</v>
      </c>
      <c r="D51" s="211">
        <v>6442</v>
      </c>
      <c r="E51" s="595">
        <v>0.49883846987765201</v>
      </c>
      <c r="F51" s="211">
        <v>1754</v>
      </c>
      <c r="G51" s="595">
        <v>0.13582158897320701</v>
      </c>
      <c r="H51" s="211">
        <v>249</v>
      </c>
      <c r="I51" s="595">
        <v>1.9281400030974099E-2</v>
      </c>
      <c r="J51" s="211">
        <v>90</v>
      </c>
      <c r="K51" s="595">
        <v>6.9691807340870396E-3</v>
      </c>
      <c r="L51" s="211">
        <v>14</v>
      </c>
      <c r="M51" s="595">
        <v>3.8717670744928002E-4</v>
      </c>
      <c r="N51" s="604">
        <v>8549</v>
      </c>
      <c r="O51" s="637">
        <v>0.66199473439677903</v>
      </c>
      <c r="P51" s="188">
        <v>8535</v>
      </c>
      <c r="Q51" s="642">
        <v>0.660910639615921</v>
      </c>
      <c r="R51" s="643">
        <v>4365</v>
      </c>
      <c r="S51" s="621"/>
      <c r="T51" s="621"/>
      <c r="U51" s="621"/>
    </row>
    <row r="52" spans="1:22" outlineLevel="2">
      <c r="A52" s="411">
        <v>284</v>
      </c>
      <c r="B52" s="597" t="s">
        <v>407</v>
      </c>
      <c r="C52" s="211">
        <v>22049</v>
      </c>
      <c r="D52" s="211">
        <v>18461</v>
      </c>
      <c r="E52" s="595">
        <v>0.83727153158873402</v>
      </c>
      <c r="F52" s="211">
        <v>2718</v>
      </c>
      <c r="G52" s="595">
        <v>0.123270896639303</v>
      </c>
      <c r="H52" s="211">
        <v>622</v>
      </c>
      <c r="I52" s="595">
        <v>2.8209896140414501E-2</v>
      </c>
      <c r="J52" s="211">
        <v>125</v>
      </c>
      <c r="K52" s="595">
        <v>5.6691913465463303E-3</v>
      </c>
      <c r="L52" s="211">
        <v>26</v>
      </c>
      <c r="M52" s="595">
        <v>4.98888838496077E-4</v>
      </c>
      <c r="N52" s="604">
        <v>21952</v>
      </c>
      <c r="O52" s="637">
        <v>0.99560070751508001</v>
      </c>
      <c r="P52" s="188">
        <v>21926</v>
      </c>
      <c r="Q52" s="642">
        <v>0.99442151571499804</v>
      </c>
      <c r="R52" s="643">
        <v>97</v>
      </c>
      <c r="S52" s="621"/>
      <c r="T52" s="621"/>
      <c r="U52" s="621"/>
    </row>
    <row r="53" spans="1:22" outlineLevel="2">
      <c r="A53" s="411">
        <v>306</v>
      </c>
      <c r="B53" s="597" t="s">
        <v>408</v>
      </c>
      <c r="C53" s="211">
        <v>5988</v>
      </c>
      <c r="D53" s="211">
        <v>4145</v>
      </c>
      <c r="E53" s="595">
        <v>0.692217768871075</v>
      </c>
      <c r="F53" s="211">
        <v>969</v>
      </c>
      <c r="G53" s="595">
        <v>0.16182364729458901</v>
      </c>
      <c r="H53" s="211">
        <v>97</v>
      </c>
      <c r="I53" s="595">
        <v>1.61990647962592E-2</v>
      </c>
      <c r="J53" s="211">
        <v>40</v>
      </c>
      <c r="K53" s="595">
        <v>6.6800267201068799E-3</v>
      </c>
      <c r="L53" s="211">
        <v>0</v>
      </c>
      <c r="M53" s="595">
        <v>0</v>
      </c>
      <c r="N53" s="604">
        <v>5251</v>
      </c>
      <c r="O53" s="637">
        <v>0.876920507682031</v>
      </c>
      <c r="P53" s="188">
        <v>5251</v>
      </c>
      <c r="Q53" s="642">
        <v>0.876920507682031</v>
      </c>
      <c r="R53" s="643">
        <v>737</v>
      </c>
      <c r="S53" s="621"/>
      <c r="T53" s="621"/>
      <c r="U53" s="621"/>
    </row>
    <row r="54" spans="1:22" outlineLevel="2">
      <c r="A54" s="411">
        <v>347</v>
      </c>
      <c r="B54" s="597" t="s">
        <v>415</v>
      </c>
      <c r="C54" s="211">
        <v>5754</v>
      </c>
      <c r="D54" s="211">
        <v>2978</v>
      </c>
      <c r="E54" s="595">
        <v>0.51755300660410197</v>
      </c>
      <c r="F54" s="211">
        <v>693</v>
      </c>
      <c r="G54" s="595">
        <v>0.12043795620438</v>
      </c>
      <c r="H54" s="211">
        <v>96</v>
      </c>
      <c r="I54" s="595">
        <v>1.6684045881126201E-2</v>
      </c>
      <c r="J54" s="211">
        <v>29</v>
      </c>
      <c r="K54" s="595">
        <v>5.0399721932568604E-3</v>
      </c>
      <c r="L54" s="211">
        <v>11</v>
      </c>
      <c r="M54" s="595">
        <v>8.6896072297532197E-4</v>
      </c>
      <c r="N54" s="604">
        <v>3807</v>
      </c>
      <c r="O54" s="637">
        <v>0.66162669447341005</v>
      </c>
      <c r="P54" s="188">
        <v>3796</v>
      </c>
      <c r="Q54" s="642">
        <v>0.65971498088286396</v>
      </c>
      <c r="R54" s="643">
        <v>1947</v>
      </c>
      <c r="S54" s="621"/>
      <c r="T54" s="621"/>
      <c r="U54" s="621"/>
    </row>
    <row r="55" spans="1:22" outlineLevel="2">
      <c r="A55" s="411">
        <v>411</v>
      </c>
      <c r="B55" s="597" t="s">
        <v>425</v>
      </c>
      <c r="C55" s="211">
        <v>10709</v>
      </c>
      <c r="D55" s="211">
        <v>7159</v>
      </c>
      <c r="E55" s="595">
        <v>0.66850312820991697</v>
      </c>
      <c r="F55" s="211">
        <v>1156</v>
      </c>
      <c r="G55" s="595">
        <v>0.107946586982912</v>
      </c>
      <c r="H55" s="211">
        <v>199</v>
      </c>
      <c r="I55" s="595">
        <v>1.8582500700345499E-2</v>
      </c>
      <c r="J55" s="211">
        <v>75</v>
      </c>
      <c r="K55" s="595">
        <v>7.0034550378186601E-3</v>
      </c>
      <c r="L55" s="211">
        <v>10</v>
      </c>
      <c r="M55" s="595">
        <v>5.6027640302549304E-4</v>
      </c>
      <c r="N55" s="604">
        <v>8599</v>
      </c>
      <c r="O55" s="637">
        <v>0.80296946493603505</v>
      </c>
      <c r="P55" s="188">
        <v>8589</v>
      </c>
      <c r="Q55" s="642">
        <v>0.80203567093099304</v>
      </c>
      <c r="R55" s="643">
        <v>2110</v>
      </c>
      <c r="S55" s="621"/>
      <c r="T55" s="621"/>
      <c r="U55" s="621"/>
    </row>
    <row r="56" spans="1:22" outlineLevel="2">
      <c r="A56" s="411">
        <v>501</v>
      </c>
      <c r="B56" s="597" t="s">
        <v>434</v>
      </c>
      <c r="C56" s="211">
        <v>3350</v>
      </c>
      <c r="D56" s="211">
        <v>1775</v>
      </c>
      <c r="E56" s="595">
        <v>0.52985074626865702</v>
      </c>
      <c r="F56" s="211">
        <v>281</v>
      </c>
      <c r="G56" s="595">
        <v>8.3880597014925395E-2</v>
      </c>
      <c r="H56" s="211">
        <v>54</v>
      </c>
      <c r="I56" s="595">
        <v>1.61194029850746E-2</v>
      </c>
      <c r="J56" s="211">
        <v>22</v>
      </c>
      <c r="K56" s="595">
        <v>6.5671641791044798E-3</v>
      </c>
      <c r="L56" s="211">
        <v>9</v>
      </c>
      <c r="M56" s="595">
        <v>1.49253731343284E-3</v>
      </c>
      <c r="N56" s="604">
        <v>2141</v>
      </c>
      <c r="O56" s="637">
        <v>0.63910447761194</v>
      </c>
      <c r="P56" s="188">
        <v>2132</v>
      </c>
      <c r="Q56" s="642">
        <v>0.63641791044776097</v>
      </c>
      <c r="R56" s="643">
        <v>1209</v>
      </c>
      <c r="S56" s="621"/>
      <c r="T56" s="621"/>
      <c r="U56" s="621"/>
    </row>
    <row r="57" spans="1:22" outlineLevel="2">
      <c r="A57" s="411">
        <v>543</v>
      </c>
      <c r="B57" s="597" t="s">
        <v>436</v>
      </c>
      <c r="C57" s="211">
        <v>8717</v>
      </c>
      <c r="D57" s="211">
        <v>6470</v>
      </c>
      <c r="E57" s="595">
        <v>0.74222783067569098</v>
      </c>
      <c r="F57" s="211">
        <v>533</v>
      </c>
      <c r="G57" s="595">
        <v>6.1144889296776403E-2</v>
      </c>
      <c r="H57" s="211">
        <v>191</v>
      </c>
      <c r="I57" s="595">
        <v>2.1911207984398301E-2</v>
      </c>
      <c r="J57" s="211">
        <v>23</v>
      </c>
      <c r="K57" s="595">
        <v>2.6385224274406301E-3</v>
      </c>
      <c r="L57" s="211">
        <v>12</v>
      </c>
      <c r="M57" s="595">
        <v>5.7359183205231196E-4</v>
      </c>
      <c r="N57" s="604">
        <v>7229</v>
      </c>
      <c r="O57" s="637">
        <v>0.829299070781232</v>
      </c>
      <c r="P57" s="188">
        <v>7217</v>
      </c>
      <c r="Q57" s="642">
        <v>0.82792245038430701</v>
      </c>
      <c r="R57" s="643">
        <v>1488</v>
      </c>
      <c r="S57" s="621"/>
      <c r="T57" s="621"/>
      <c r="U57" s="621"/>
    </row>
    <row r="58" spans="1:22" outlineLevel="2">
      <c r="A58" s="411">
        <v>628</v>
      </c>
      <c r="B58" s="597" t="s">
        <v>444</v>
      </c>
      <c r="C58" s="211">
        <v>9731</v>
      </c>
      <c r="D58" s="211">
        <v>7027</v>
      </c>
      <c r="E58" s="595">
        <v>0.72212516699208695</v>
      </c>
      <c r="F58" s="211">
        <v>630</v>
      </c>
      <c r="G58" s="595">
        <v>6.4741547631281496E-2</v>
      </c>
      <c r="H58" s="211">
        <v>205</v>
      </c>
      <c r="I58" s="595">
        <v>2.1066694070496401E-2</v>
      </c>
      <c r="J58" s="211">
        <v>42</v>
      </c>
      <c r="K58" s="595">
        <v>4.3161031754187602E-3</v>
      </c>
      <c r="L58" s="211">
        <v>13</v>
      </c>
      <c r="M58" s="595">
        <v>3.0829308395848303E-4</v>
      </c>
      <c r="N58" s="604">
        <v>7917</v>
      </c>
      <c r="O58" s="637">
        <v>0.813585448566437</v>
      </c>
      <c r="P58" s="188">
        <v>7904</v>
      </c>
      <c r="Q58" s="642">
        <v>0.81224951186928396</v>
      </c>
      <c r="R58" s="643">
        <v>1814</v>
      </c>
      <c r="S58" s="621"/>
      <c r="T58" s="621"/>
      <c r="U58" s="621"/>
    </row>
    <row r="59" spans="1:22" outlineLevel="2">
      <c r="A59" s="411">
        <v>656</v>
      </c>
      <c r="B59" s="410" t="s">
        <v>580</v>
      </c>
      <c r="C59" s="211">
        <v>16609</v>
      </c>
      <c r="D59" s="211">
        <v>7223</v>
      </c>
      <c r="E59" s="595">
        <v>0.434884701065687</v>
      </c>
      <c r="F59" s="211">
        <v>4684</v>
      </c>
      <c r="G59" s="595">
        <v>0.28201577458004701</v>
      </c>
      <c r="H59" s="211">
        <v>253</v>
      </c>
      <c r="I59" s="595">
        <v>1.52327051598531E-2</v>
      </c>
      <c r="J59" s="211">
        <v>113</v>
      </c>
      <c r="K59" s="595">
        <v>6.8035402492624504E-3</v>
      </c>
      <c r="L59" s="211">
        <v>21</v>
      </c>
      <c r="M59" s="595">
        <v>4.8166656631946502E-4</v>
      </c>
      <c r="N59" s="604">
        <v>12294</v>
      </c>
      <c r="O59" s="637">
        <v>0.740201095791438</v>
      </c>
      <c r="P59" s="188">
        <v>12273</v>
      </c>
      <c r="Q59" s="642">
        <v>0.73893672105484998</v>
      </c>
      <c r="R59" s="643">
        <v>4315</v>
      </c>
      <c r="S59" s="621"/>
      <c r="T59" s="621"/>
      <c r="U59" s="621"/>
    </row>
    <row r="60" spans="1:22" outlineLevel="1">
      <c r="A60" s="411">
        <v>761</v>
      </c>
      <c r="B60" s="597" t="s">
        <v>581</v>
      </c>
      <c r="C60" s="211">
        <v>16200</v>
      </c>
      <c r="D60" s="211">
        <v>8259</v>
      </c>
      <c r="E60" s="595">
        <v>0.50981481481481505</v>
      </c>
      <c r="F60" s="211">
        <v>2727</v>
      </c>
      <c r="G60" s="595">
        <v>0.168333333333333</v>
      </c>
      <c r="H60" s="211">
        <v>428</v>
      </c>
      <c r="I60" s="595">
        <v>2.6419753086419799E-2</v>
      </c>
      <c r="J60" s="211">
        <v>139</v>
      </c>
      <c r="K60" s="595">
        <v>8.5802469135802494E-3</v>
      </c>
      <c r="L60" s="211">
        <v>27</v>
      </c>
      <c r="M60" s="595">
        <v>4.9382716049382696E-4</v>
      </c>
      <c r="N60" s="604">
        <v>11580</v>
      </c>
      <c r="O60" s="637">
        <v>0.71481481481481501</v>
      </c>
      <c r="P60" s="188">
        <v>11553</v>
      </c>
      <c r="Q60" s="642">
        <v>0.71314814814814798</v>
      </c>
      <c r="R60" s="643">
        <v>4620</v>
      </c>
      <c r="S60" s="621"/>
      <c r="T60" s="621"/>
      <c r="U60" s="621"/>
    </row>
    <row r="61" spans="1:22" outlineLevel="2">
      <c r="A61" s="411">
        <v>842</v>
      </c>
      <c r="B61" s="597" t="s">
        <v>472</v>
      </c>
      <c r="C61" s="211">
        <v>7329</v>
      </c>
      <c r="D61" s="211">
        <v>5422</v>
      </c>
      <c r="E61" s="595">
        <v>0.73980079137672305</v>
      </c>
      <c r="F61" s="211">
        <v>547</v>
      </c>
      <c r="G61" s="595">
        <v>7.4635011597762299E-2</v>
      </c>
      <c r="H61" s="211">
        <v>121</v>
      </c>
      <c r="I61" s="595">
        <v>1.6509755764770099E-2</v>
      </c>
      <c r="J61" s="211">
        <v>51</v>
      </c>
      <c r="K61" s="595">
        <v>6.9586573884568197E-3</v>
      </c>
      <c r="L61" s="211">
        <v>10</v>
      </c>
      <c r="M61" s="595">
        <v>6.8222131259380501E-4</v>
      </c>
      <c r="N61" s="604">
        <v>6151</v>
      </c>
      <c r="O61" s="637">
        <v>0.83926865875289902</v>
      </c>
      <c r="P61" s="188">
        <v>6141</v>
      </c>
      <c r="Q61" s="642">
        <v>0.83790421612771204</v>
      </c>
      <c r="R61" s="643">
        <v>1178</v>
      </c>
      <c r="S61" s="621"/>
      <c r="T61" s="621"/>
      <c r="U61" s="621" t="s">
        <v>554</v>
      </c>
      <c r="V61" s="613">
        <v>0.68015580020136801</v>
      </c>
    </row>
    <row r="62" spans="1:22" ht="12.75" outlineLevel="2">
      <c r="A62" s="631"/>
      <c r="B62" s="590" t="s">
        <v>537</v>
      </c>
      <c r="C62" s="592">
        <v>260133</v>
      </c>
      <c r="D62" s="592">
        <v>136404</v>
      </c>
      <c r="E62" s="632">
        <v>0.52436253762498397</v>
      </c>
      <c r="F62" s="592">
        <v>85342</v>
      </c>
      <c r="G62" s="632">
        <v>0.32807064078759701</v>
      </c>
      <c r="H62" s="592">
        <v>4374</v>
      </c>
      <c r="I62" s="632">
        <v>1.6179924907984498E-2</v>
      </c>
      <c r="J62" s="592">
        <v>1433</v>
      </c>
      <c r="K62" s="632">
        <v>5.50872053910884E-3</v>
      </c>
      <c r="L62" s="592">
        <v>370</v>
      </c>
      <c r="M62" s="632">
        <v>5.4587461029550295E-4</v>
      </c>
      <c r="N62" s="592">
        <v>227923</v>
      </c>
      <c r="O62" s="636">
        <v>0.87617872396043595</v>
      </c>
      <c r="P62" s="592">
        <v>227553</v>
      </c>
      <c r="Q62" s="636">
        <v>0.87475637462375</v>
      </c>
      <c r="R62" s="644">
        <v>32210</v>
      </c>
      <c r="S62" s="621"/>
      <c r="T62" s="621"/>
      <c r="U62" s="621" t="s">
        <v>555</v>
      </c>
      <c r="V62" s="616">
        <v>0.195818541925664</v>
      </c>
    </row>
    <row r="63" spans="1:22" outlineLevel="2">
      <c r="A63" s="411">
        <v>38</v>
      </c>
      <c r="B63" s="597" t="s">
        <v>367</v>
      </c>
      <c r="C63" s="211">
        <v>12190</v>
      </c>
      <c r="D63" s="211">
        <v>8694</v>
      </c>
      <c r="E63" s="595">
        <v>0.71320754716981105</v>
      </c>
      <c r="F63" s="211">
        <v>1038</v>
      </c>
      <c r="G63" s="595">
        <v>8.5151763740771103E-2</v>
      </c>
      <c r="H63" s="211">
        <v>162</v>
      </c>
      <c r="I63" s="595">
        <v>1.3289581624282201E-2</v>
      </c>
      <c r="J63" s="211">
        <v>36</v>
      </c>
      <c r="K63" s="595">
        <v>2.9532403609516E-3</v>
      </c>
      <c r="L63" s="211">
        <v>12</v>
      </c>
      <c r="M63" s="595">
        <v>3.2813781788351102E-4</v>
      </c>
      <c r="N63" s="604">
        <v>9942</v>
      </c>
      <c r="O63" s="637">
        <v>0.81558654634946703</v>
      </c>
      <c r="P63" s="188">
        <v>9930</v>
      </c>
      <c r="Q63" s="642">
        <v>0.81460213289581596</v>
      </c>
      <c r="R63" s="643">
        <v>2248</v>
      </c>
      <c r="S63" s="621"/>
      <c r="T63" s="621"/>
      <c r="U63" s="621" t="s">
        <v>557</v>
      </c>
      <c r="V63" s="616">
        <v>1.18297667708584E-2</v>
      </c>
    </row>
    <row r="64" spans="1:22" outlineLevel="2">
      <c r="A64" s="411">
        <v>86</v>
      </c>
      <c r="B64" s="597" t="s">
        <v>376</v>
      </c>
      <c r="C64" s="211">
        <v>6436</v>
      </c>
      <c r="D64" s="211">
        <v>2678</v>
      </c>
      <c r="E64" s="595">
        <v>0.41609695463020502</v>
      </c>
      <c r="F64" s="211">
        <v>1241</v>
      </c>
      <c r="G64" s="595">
        <v>0.192821628340584</v>
      </c>
      <c r="H64" s="211">
        <v>100</v>
      </c>
      <c r="I64" s="595">
        <v>1.55376009944065E-2</v>
      </c>
      <c r="J64" s="211">
        <v>22</v>
      </c>
      <c r="K64" s="595">
        <v>3.4182722187694201E-3</v>
      </c>
      <c r="L64" s="211">
        <v>10</v>
      </c>
      <c r="M64" s="595">
        <v>6.2150403977625905E-4</v>
      </c>
      <c r="N64" s="604">
        <v>4051</v>
      </c>
      <c r="O64" s="637">
        <v>0.62942821628340595</v>
      </c>
      <c r="P64" s="188">
        <v>4041</v>
      </c>
      <c r="Q64" s="642">
        <v>0.62787445618396498</v>
      </c>
      <c r="R64" s="643">
        <v>2385</v>
      </c>
      <c r="S64" s="621"/>
      <c r="T64" s="621"/>
      <c r="U64" s="621" t="s">
        <v>558</v>
      </c>
      <c r="V64" s="618">
        <v>4.7931251270367202E-3</v>
      </c>
    </row>
    <row r="65" spans="1:22" outlineLevel="2">
      <c r="A65" s="411">
        <v>107</v>
      </c>
      <c r="B65" s="597" t="s">
        <v>381</v>
      </c>
      <c r="C65" s="211">
        <v>8599</v>
      </c>
      <c r="D65" s="211">
        <v>5508</v>
      </c>
      <c r="E65" s="595">
        <v>0.64053959762763102</v>
      </c>
      <c r="F65" s="211">
        <v>628</v>
      </c>
      <c r="G65" s="595">
        <v>7.3031747877660202E-2</v>
      </c>
      <c r="H65" s="211">
        <v>188</v>
      </c>
      <c r="I65" s="595">
        <v>2.1863007326433301E-2</v>
      </c>
      <c r="J65" s="211">
        <v>28</v>
      </c>
      <c r="K65" s="595">
        <v>3.25619258053262E-3</v>
      </c>
      <c r="L65" s="211">
        <v>16</v>
      </c>
      <c r="M65" s="595">
        <v>3.4887777648563798E-4</v>
      </c>
      <c r="N65" s="604">
        <v>6368</v>
      </c>
      <c r="O65" s="637">
        <v>0.74055122688684705</v>
      </c>
      <c r="P65" s="188">
        <v>6352</v>
      </c>
      <c r="Q65" s="642">
        <v>0.73869054541225698</v>
      </c>
      <c r="R65" s="643">
        <v>2231</v>
      </c>
      <c r="S65" s="621"/>
      <c r="T65" s="621"/>
      <c r="U65" s="621"/>
    </row>
    <row r="66" spans="1:22" outlineLevel="2">
      <c r="A66" s="411">
        <v>134</v>
      </c>
      <c r="B66" s="597" t="s">
        <v>386</v>
      </c>
      <c r="C66" s="211">
        <v>9839</v>
      </c>
      <c r="D66" s="211">
        <v>6365</v>
      </c>
      <c r="E66" s="595">
        <v>0.646915336924484</v>
      </c>
      <c r="F66" s="211">
        <v>478</v>
      </c>
      <c r="G66" s="595">
        <v>4.8582172985059499E-2</v>
      </c>
      <c r="H66" s="211">
        <v>138</v>
      </c>
      <c r="I66" s="595">
        <v>1.4025815631669899E-2</v>
      </c>
      <c r="J66" s="211">
        <v>15</v>
      </c>
      <c r="K66" s="595">
        <v>1.52454517735542E-3</v>
      </c>
      <c r="L66" s="211">
        <v>12</v>
      </c>
      <c r="M66" s="595">
        <v>4.0654538062811298E-4</v>
      </c>
      <c r="N66" s="604">
        <v>7008</v>
      </c>
      <c r="O66" s="637">
        <v>0.71226750686045304</v>
      </c>
      <c r="P66" s="188">
        <v>6996</v>
      </c>
      <c r="Q66" s="642">
        <v>0.71104787071856901</v>
      </c>
      <c r="R66" s="643">
        <v>2831</v>
      </c>
      <c r="S66" s="621"/>
      <c r="T66" s="621"/>
      <c r="U66" s="621"/>
    </row>
    <row r="67" spans="1:22" outlineLevel="2">
      <c r="A67" s="411">
        <v>150</v>
      </c>
      <c r="B67" s="410" t="s">
        <v>392</v>
      </c>
      <c r="C67" s="211">
        <v>4242</v>
      </c>
      <c r="D67" s="211">
        <v>1540</v>
      </c>
      <c r="E67" s="595">
        <v>0.36303630363036299</v>
      </c>
      <c r="F67" s="211">
        <v>1133</v>
      </c>
      <c r="G67" s="595">
        <v>0.26709099481376702</v>
      </c>
      <c r="H67" s="211">
        <v>118</v>
      </c>
      <c r="I67" s="595">
        <v>2.78170674210278E-2</v>
      </c>
      <c r="J67" s="211">
        <v>29</v>
      </c>
      <c r="K67" s="595">
        <v>6.8363979255068397E-3</v>
      </c>
      <c r="L67" s="211">
        <v>8</v>
      </c>
      <c r="M67" s="595">
        <v>2.3573785950023601E-4</v>
      </c>
      <c r="N67" s="604">
        <v>2828</v>
      </c>
      <c r="O67" s="637">
        <v>0.66666666666666696</v>
      </c>
      <c r="P67" s="188">
        <v>2820</v>
      </c>
      <c r="Q67" s="642">
        <v>0.66478076379066497</v>
      </c>
      <c r="R67" s="643">
        <v>1414</v>
      </c>
      <c r="S67" s="621"/>
      <c r="T67" s="621"/>
      <c r="U67" s="621"/>
    </row>
    <row r="68" spans="1:22" outlineLevel="2">
      <c r="A68" s="411">
        <v>237</v>
      </c>
      <c r="B68" s="410" t="s">
        <v>582</v>
      </c>
      <c r="C68" s="211">
        <v>20498</v>
      </c>
      <c r="D68" s="211">
        <v>9106</v>
      </c>
      <c r="E68" s="595">
        <v>0.44423846228900399</v>
      </c>
      <c r="F68" s="211">
        <v>12902</v>
      </c>
      <c r="G68" s="595">
        <v>0.62942726119621395</v>
      </c>
      <c r="H68" s="211">
        <v>229</v>
      </c>
      <c r="I68" s="595">
        <v>1.11718216411357E-2</v>
      </c>
      <c r="J68" s="211">
        <v>114</v>
      </c>
      <c r="K68" s="595">
        <v>5.5615181968972603E-3</v>
      </c>
      <c r="L68" s="211">
        <v>21</v>
      </c>
      <c r="M68" s="595">
        <v>3.4149673138842801E-4</v>
      </c>
      <c r="N68" s="604">
        <v>22372</v>
      </c>
      <c r="O68" s="637">
        <v>1.0914235535174199</v>
      </c>
      <c r="P68" s="188">
        <v>22351</v>
      </c>
      <c r="Q68" s="642">
        <v>1.0903990633232501</v>
      </c>
      <c r="R68" s="643">
        <v>-1874</v>
      </c>
      <c r="S68" s="621"/>
      <c r="T68" s="621"/>
      <c r="U68" s="621"/>
    </row>
    <row r="69" spans="1:22" outlineLevel="2">
      <c r="A69" s="411">
        <v>264</v>
      </c>
      <c r="B69" s="410" t="s">
        <v>583</v>
      </c>
      <c r="C69" s="211">
        <v>12158</v>
      </c>
      <c r="D69" s="211">
        <v>2837</v>
      </c>
      <c r="E69" s="595">
        <v>0.23334430004935</v>
      </c>
      <c r="F69" s="211">
        <v>6342</v>
      </c>
      <c r="G69" s="595">
        <v>0.52163184734331303</v>
      </c>
      <c r="H69" s="211">
        <v>126</v>
      </c>
      <c r="I69" s="595">
        <v>1.0363546635959901E-2</v>
      </c>
      <c r="J69" s="211">
        <v>38</v>
      </c>
      <c r="K69" s="595">
        <v>3.12551406481329E-3</v>
      </c>
      <c r="L69" s="211">
        <v>11</v>
      </c>
      <c r="M69" s="595">
        <v>2.46751110379997E-4</v>
      </c>
      <c r="N69" s="604">
        <v>9354</v>
      </c>
      <c r="O69" s="637">
        <v>0.76936996216483</v>
      </c>
      <c r="P69" s="188">
        <v>9343</v>
      </c>
      <c r="Q69" s="642">
        <v>0.76846520809343599</v>
      </c>
      <c r="R69" s="643">
        <v>2804</v>
      </c>
      <c r="S69" s="621"/>
      <c r="T69" s="621"/>
      <c r="U69" s="621"/>
    </row>
    <row r="70" spans="1:22" outlineLevel="2">
      <c r="A70" s="411">
        <v>310</v>
      </c>
      <c r="B70" s="645" t="s">
        <v>584</v>
      </c>
      <c r="C70" s="211">
        <v>10464</v>
      </c>
      <c r="D70" s="211">
        <v>4594</v>
      </c>
      <c r="E70" s="595">
        <v>0.43902905198776798</v>
      </c>
      <c r="F70" s="211">
        <v>2073</v>
      </c>
      <c r="G70" s="595">
        <v>0.19810779816513799</v>
      </c>
      <c r="H70" s="211">
        <v>135</v>
      </c>
      <c r="I70" s="595">
        <v>1.2901376146789E-2</v>
      </c>
      <c r="J70" s="211">
        <v>176</v>
      </c>
      <c r="K70" s="595">
        <v>1.6819571865443399E-2</v>
      </c>
      <c r="L70" s="211">
        <v>14</v>
      </c>
      <c r="M70" s="595">
        <v>5.7339449541284396E-4</v>
      </c>
      <c r="N70" s="604">
        <v>6992</v>
      </c>
      <c r="O70" s="637">
        <v>0.66819571865443395</v>
      </c>
      <c r="P70" s="188">
        <v>6978</v>
      </c>
      <c r="Q70" s="642">
        <v>0.66685779816513802</v>
      </c>
      <c r="R70" s="643">
        <v>3472</v>
      </c>
      <c r="S70" s="621"/>
      <c r="T70" s="621"/>
      <c r="U70" s="621"/>
    </row>
    <row r="71" spans="1:22" outlineLevel="2">
      <c r="A71" s="411">
        <v>315</v>
      </c>
      <c r="B71" s="597" t="s">
        <v>412</v>
      </c>
      <c r="C71" s="211">
        <v>7015</v>
      </c>
      <c r="D71" s="211">
        <v>3866</v>
      </c>
      <c r="E71" s="595">
        <v>0.55110477548111203</v>
      </c>
      <c r="F71" s="211">
        <v>1083</v>
      </c>
      <c r="G71" s="595">
        <v>0.15438346400570199</v>
      </c>
      <c r="H71" s="211">
        <v>86</v>
      </c>
      <c r="I71" s="595">
        <v>1.2259444048467599E-2</v>
      </c>
      <c r="J71" s="211">
        <v>24</v>
      </c>
      <c r="K71" s="595">
        <v>3.4212401995723498E-3</v>
      </c>
      <c r="L71" s="211">
        <v>11</v>
      </c>
      <c r="M71" s="595">
        <v>4.2765502494654302E-4</v>
      </c>
      <c r="N71" s="604">
        <v>5070</v>
      </c>
      <c r="O71" s="637">
        <v>0.72273699215965803</v>
      </c>
      <c r="P71" s="188">
        <v>5059</v>
      </c>
      <c r="Q71" s="642">
        <v>0.72116892373485397</v>
      </c>
      <c r="R71" s="643">
        <v>1945</v>
      </c>
      <c r="S71" s="621"/>
      <c r="T71" s="621"/>
      <c r="U71" s="621"/>
    </row>
    <row r="72" spans="1:22" outlineLevel="2">
      <c r="A72" s="411">
        <v>361</v>
      </c>
      <c r="B72" s="597" t="s">
        <v>418</v>
      </c>
      <c r="C72" s="211">
        <v>29074</v>
      </c>
      <c r="D72" s="211">
        <v>15853</v>
      </c>
      <c r="E72" s="595">
        <v>0.54526380958932397</v>
      </c>
      <c r="F72" s="211">
        <v>2378</v>
      </c>
      <c r="G72" s="595">
        <v>8.1791291188003004E-2</v>
      </c>
      <c r="H72" s="211">
        <v>526</v>
      </c>
      <c r="I72" s="595">
        <v>1.8091765838893901E-2</v>
      </c>
      <c r="J72" s="211">
        <v>56</v>
      </c>
      <c r="K72" s="595">
        <v>1.9261195569925001E-3</v>
      </c>
      <c r="L72" s="211">
        <v>55</v>
      </c>
      <c r="M72" s="595">
        <v>6.1910985760473295E-4</v>
      </c>
      <c r="N72" s="604">
        <v>18868</v>
      </c>
      <c r="O72" s="637">
        <v>0.64896471073811701</v>
      </c>
      <c r="P72" s="188">
        <v>18813</v>
      </c>
      <c r="Q72" s="642">
        <v>0.64707298617321296</v>
      </c>
      <c r="R72" s="643">
        <v>10206</v>
      </c>
      <c r="S72" s="621"/>
      <c r="T72" s="621"/>
      <c r="U72" s="621"/>
    </row>
    <row r="73" spans="1:22" outlineLevel="2">
      <c r="A73" s="411">
        <v>647</v>
      </c>
      <c r="B73" s="410" t="s">
        <v>585</v>
      </c>
      <c r="C73" s="211">
        <v>7697</v>
      </c>
      <c r="D73" s="211">
        <v>4201</v>
      </c>
      <c r="E73" s="595">
        <v>0.54579706379108694</v>
      </c>
      <c r="F73" s="211">
        <v>1309</v>
      </c>
      <c r="G73" s="595">
        <v>0.170066259581655</v>
      </c>
      <c r="H73" s="211">
        <v>138</v>
      </c>
      <c r="I73" s="595">
        <v>1.7929063271404401E-2</v>
      </c>
      <c r="J73" s="211">
        <v>20</v>
      </c>
      <c r="K73" s="595">
        <v>2.59841496687021E-3</v>
      </c>
      <c r="L73" s="211">
        <v>12</v>
      </c>
      <c r="M73" s="595">
        <v>5.1968299337404203E-4</v>
      </c>
      <c r="N73" s="604">
        <v>5680</v>
      </c>
      <c r="O73" s="637">
        <v>0.73794985059113904</v>
      </c>
      <c r="P73" s="188">
        <v>5668</v>
      </c>
      <c r="Q73" s="642">
        <v>0.736390801611017</v>
      </c>
      <c r="R73" s="643">
        <v>2017</v>
      </c>
      <c r="S73" s="621"/>
      <c r="T73" s="621"/>
      <c r="U73" s="621"/>
    </row>
    <row r="74" spans="1:22" outlineLevel="2">
      <c r="A74" s="411">
        <v>658</v>
      </c>
      <c r="B74" s="645" t="s">
        <v>586</v>
      </c>
      <c r="C74" s="211">
        <v>3941</v>
      </c>
      <c r="D74" s="211">
        <v>1776</v>
      </c>
      <c r="E74" s="595">
        <v>0.450647043897488</v>
      </c>
      <c r="F74" s="211">
        <v>984</v>
      </c>
      <c r="G74" s="595">
        <v>0.249682821618878</v>
      </c>
      <c r="H74" s="211">
        <v>90</v>
      </c>
      <c r="I74" s="595">
        <v>2.2836843440751101E-2</v>
      </c>
      <c r="J74" s="211">
        <v>19</v>
      </c>
      <c r="K74" s="595">
        <v>4.8211113930474499E-3</v>
      </c>
      <c r="L74" s="211">
        <v>1</v>
      </c>
      <c r="M74" s="595">
        <v>0</v>
      </c>
      <c r="N74" s="604">
        <v>2870</v>
      </c>
      <c r="O74" s="637">
        <v>0.72824156305506205</v>
      </c>
      <c r="P74" s="188">
        <v>2869</v>
      </c>
      <c r="Q74" s="642">
        <v>0.72798782035016496</v>
      </c>
      <c r="R74" s="643">
        <v>1071</v>
      </c>
      <c r="S74" s="621"/>
      <c r="T74" s="621"/>
      <c r="U74" s="621" t="s">
        <v>554</v>
      </c>
      <c r="V74" s="613">
        <v>0.66807150837988805</v>
      </c>
    </row>
    <row r="75" spans="1:22" outlineLevel="2">
      <c r="A75" s="411">
        <v>664</v>
      </c>
      <c r="B75" s="410" t="s">
        <v>587</v>
      </c>
      <c r="C75" s="211">
        <v>23751</v>
      </c>
      <c r="D75" s="211">
        <v>10093</v>
      </c>
      <c r="E75" s="595">
        <v>0.42495052839880398</v>
      </c>
      <c r="F75" s="211">
        <v>14642</v>
      </c>
      <c r="G75" s="595">
        <v>0.61647930613447899</v>
      </c>
      <c r="H75" s="211">
        <v>402</v>
      </c>
      <c r="I75" s="595">
        <v>1.69256031324997E-2</v>
      </c>
      <c r="J75" s="211">
        <v>144</v>
      </c>
      <c r="K75" s="595">
        <v>6.0629026146267499E-3</v>
      </c>
      <c r="L75" s="211">
        <v>15</v>
      </c>
      <c r="M75" s="595">
        <v>2.9472443265546701E-4</v>
      </c>
      <c r="N75" s="604">
        <v>25296</v>
      </c>
      <c r="O75" s="637">
        <v>1.0650498926361001</v>
      </c>
      <c r="P75" s="188">
        <v>25281</v>
      </c>
      <c r="Q75" s="642">
        <v>1.0644183402804099</v>
      </c>
      <c r="R75" s="643">
        <v>-1545</v>
      </c>
      <c r="S75" s="621"/>
      <c r="T75" s="621"/>
      <c r="U75" s="621" t="s">
        <v>555</v>
      </c>
      <c r="V75" s="616">
        <v>0.15569608938547499</v>
      </c>
    </row>
    <row r="76" spans="1:22" outlineLevel="2">
      <c r="A76" s="411">
        <v>686</v>
      </c>
      <c r="B76" s="634" t="s">
        <v>460</v>
      </c>
      <c r="C76" s="211">
        <v>39340</v>
      </c>
      <c r="D76" s="211">
        <v>17171</v>
      </c>
      <c r="E76" s="595">
        <v>0.43647686832740201</v>
      </c>
      <c r="F76" s="211">
        <v>21276</v>
      </c>
      <c r="G76" s="595">
        <v>0.540823589222166</v>
      </c>
      <c r="H76" s="211">
        <v>663</v>
      </c>
      <c r="I76" s="595">
        <v>1.6853075749872898E-2</v>
      </c>
      <c r="J76" s="211">
        <v>195</v>
      </c>
      <c r="K76" s="595">
        <v>4.9567869852567403E-3</v>
      </c>
      <c r="L76" s="211">
        <v>32</v>
      </c>
      <c r="M76" s="595">
        <v>4.06710726995424E-4</v>
      </c>
      <c r="N76" s="604">
        <v>39337</v>
      </c>
      <c r="O76" s="637">
        <v>0.99992374173868803</v>
      </c>
      <c r="P76" s="188">
        <v>39305</v>
      </c>
      <c r="Q76" s="642">
        <v>0.99911032028469704</v>
      </c>
      <c r="R76" s="643">
        <v>3</v>
      </c>
      <c r="S76" s="621"/>
      <c r="T76" s="621"/>
      <c r="U76" s="621" t="s">
        <v>557</v>
      </c>
      <c r="V76" s="616">
        <v>1.5895093125196501E-2</v>
      </c>
    </row>
    <row r="77" spans="1:22" outlineLevel="2">
      <c r="A77" s="411">
        <v>819</v>
      </c>
      <c r="B77" s="597" t="s">
        <v>470</v>
      </c>
      <c r="C77" s="211">
        <v>5296</v>
      </c>
      <c r="D77" s="211">
        <v>3720</v>
      </c>
      <c r="E77" s="595">
        <v>0.702416918429003</v>
      </c>
      <c r="F77" s="211">
        <v>807</v>
      </c>
      <c r="G77" s="595">
        <v>0.15237915407854999</v>
      </c>
      <c r="H77" s="211">
        <v>103</v>
      </c>
      <c r="I77" s="595">
        <v>1.9448640483383701E-2</v>
      </c>
      <c r="J77" s="211">
        <v>25</v>
      </c>
      <c r="K77" s="595">
        <v>4.7205438066465297E-3</v>
      </c>
      <c r="L77" s="211">
        <v>5</v>
      </c>
      <c r="M77" s="595">
        <v>0</v>
      </c>
      <c r="N77" s="604">
        <v>4660</v>
      </c>
      <c r="O77" s="637">
        <v>0.87990936555891197</v>
      </c>
      <c r="P77" s="188">
        <v>4655</v>
      </c>
      <c r="Q77" s="642">
        <v>0.87896525679758297</v>
      </c>
      <c r="R77" s="643">
        <v>636</v>
      </c>
      <c r="S77" s="621"/>
      <c r="T77" s="621"/>
      <c r="U77" s="621" t="s">
        <v>558</v>
      </c>
      <c r="V77" s="618">
        <v>6.1631284916201104E-3</v>
      </c>
    </row>
    <row r="78" spans="1:22" outlineLevel="1">
      <c r="A78" s="411">
        <v>854</v>
      </c>
      <c r="B78" s="597" t="s">
        <v>474</v>
      </c>
      <c r="C78" s="211">
        <v>14823</v>
      </c>
      <c r="D78" s="211">
        <v>12939</v>
      </c>
      <c r="E78" s="595">
        <v>0.87290022262699896</v>
      </c>
      <c r="F78" s="211">
        <v>1029</v>
      </c>
      <c r="G78" s="595">
        <v>6.94191459218782E-2</v>
      </c>
      <c r="H78" s="211">
        <v>265</v>
      </c>
      <c r="I78" s="595">
        <v>1.7877622613505999E-2</v>
      </c>
      <c r="J78" s="211">
        <v>71</v>
      </c>
      <c r="K78" s="595">
        <v>4.7898536058827504E-3</v>
      </c>
      <c r="L78" s="211">
        <v>35</v>
      </c>
      <c r="M78" s="595">
        <v>1.0794036294946999E-3</v>
      </c>
      <c r="N78" s="604">
        <v>14339</v>
      </c>
      <c r="O78" s="637">
        <v>0.96734804020778498</v>
      </c>
      <c r="P78" s="188">
        <v>14304</v>
      </c>
      <c r="Q78" s="642">
        <v>0.96498684476826602</v>
      </c>
      <c r="R78" s="643">
        <v>484</v>
      </c>
      <c r="S78" s="621"/>
      <c r="T78" s="621"/>
      <c r="U78" s="621"/>
    </row>
    <row r="79" spans="1:22" outlineLevel="2">
      <c r="A79" s="411">
        <v>887</v>
      </c>
      <c r="B79" s="597" t="s">
        <v>480</v>
      </c>
      <c r="C79" s="211">
        <v>44770</v>
      </c>
      <c r="D79" s="211">
        <v>25463</v>
      </c>
      <c r="E79" s="595">
        <v>0.56875139602412295</v>
      </c>
      <c r="F79" s="211">
        <v>15999</v>
      </c>
      <c r="G79" s="595">
        <v>0.357359839178021</v>
      </c>
      <c r="H79" s="211">
        <v>905</v>
      </c>
      <c r="I79" s="595">
        <v>2.0214429305338399E-2</v>
      </c>
      <c r="J79" s="211">
        <v>421</v>
      </c>
      <c r="K79" s="595">
        <v>9.4036184945275898E-3</v>
      </c>
      <c r="L79" s="211">
        <v>100</v>
      </c>
      <c r="M79" s="595">
        <v>1.02747375474648E-3</v>
      </c>
      <c r="N79" s="604">
        <v>42888</v>
      </c>
      <c r="O79" s="637">
        <v>0.95796292159928498</v>
      </c>
      <c r="P79" s="188">
        <v>42788</v>
      </c>
      <c r="Q79" s="642">
        <v>0.95572928300200999</v>
      </c>
      <c r="R79" s="643">
        <v>1882</v>
      </c>
      <c r="S79" s="621"/>
      <c r="T79" s="621"/>
      <c r="U79" s="621"/>
    </row>
    <row r="80" spans="1:22" ht="12.75" outlineLevel="2">
      <c r="A80" s="631"/>
      <c r="B80" s="590" t="s">
        <v>538</v>
      </c>
      <c r="C80" s="592">
        <v>727559</v>
      </c>
      <c r="D80" s="592">
        <v>273324</v>
      </c>
      <c r="E80" s="632">
        <v>0.37567262586264499</v>
      </c>
      <c r="F80" s="592">
        <v>428332</v>
      </c>
      <c r="G80" s="632">
        <v>0.58872476321507905</v>
      </c>
      <c r="H80" s="592">
        <v>9360</v>
      </c>
      <c r="I80" s="632">
        <v>3.4623707622024498E-2</v>
      </c>
      <c r="J80" s="592">
        <v>5333</v>
      </c>
      <c r="K80" s="632">
        <v>7.3299897327914303E-3</v>
      </c>
      <c r="L80" s="592">
        <v>804</v>
      </c>
      <c r="M80" s="632">
        <v>4.0134202174669001E-4</v>
      </c>
      <c r="N80" s="592">
        <v>717153</v>
      </c>
      <c r="O80" s="636">
        <v>0.98569737986884898</v>
      </c>
      <c r="P80" s="592">
        <v>716349</v>
      </c>
      <c r="Q80" s="636">
        <v>0.98459231485006704</v>
      </c>
      <c r="R80" s="644">
        <v>10406</v>
      </c>
      <c r="S80" s="621"/>
      <c r="T80" s="621"/>
      <c r="U80" s="621"/>
    </row>
    <row r="81" spans="1:22" outlineLevel="2">
      <c r="A81" s="411">
        <v>2</v>
      </c>
      <c r="B81" s="597" t="s">
        <v>360</v>
      </c>
      <c r="C81" s="211">
        <v>21622</v>
      </c>
      <c r="D81" s="211">
        <v>11722</v>
      </c>
      <c r="E81" s="595">
        <v>0.54213301267227798</v>
      </c>
      <c r="F81" s="211">
        <v>3394</v>
      </c>
      <c r="G81" s="595">
        <v>0.15696975302932201</v>
      </c>
      <c r="H81" s="211">
        <v>460</v>
      </c>
      <c r="I81" s="595">
        <v>2.1274627694015402E-2</v>
      </c>
      <c r="J81" s="211">
        <v>114</v>
      </c>
      <c r="K81" s="595">
        <v>5.2724077328646698E-3</v>
      </c>
      <c r="L81" s="211">
        <v>31</v>
      </c>
      <c r="M81" s="595">
        <v>3.23744334474147E-4</v>
      </c>
      <c r="N81" s="604">
        <v>15721</v>
      </c>
      <c r="O81" s="637">
        <v>0.72708352603829396</v>
      </c>
      <c r="P81" s="188">
        <v>15690</v>
      </c>
      <c r="Q81" s="642">
        <v>0.72564980112847999</v>
      </c>
      <c r="R81" s="643">
        <v>5901</v>
      </c>
      <c r="S81" s="621"/>
      <c r="T81" s="621"/>
      <c r="U81" s="621"/>
    </row>
    <row r="82" spans="1:22" outlineLevel="2">
      <c r="A82" s="411">
        <v>21</v>
      </c>
      <c r="B82" s="597" t="s">
        <v>588</v>
      </c>
      <c r="C82" s="211">
        <v>4989</v>
      </c>
      <c r="D82" s="211">
        <v>2801</v>
      </c>
      <c r="E82" s="595">
        <v>0.56143515734616201</v>
      </c>
      <c r="F82" s="211">
        <v>583</v>
      </c>
      <c r="G82" s="595">
        <v>0.116857085588294</v>
      </c>
      <c r="H82" s="211">
        <v>57</v>
      </c>
      <c r="I82" s="595">
        <v>1.14251352976548E-2</v>
      </c>
      <c r="J82" s="211">
        <v>58</v>
      </c>
      <c r="K82" s="595">
        <v>1.16255762677891E-2</v>
      </c>
      <c r="L82" s="211">
        <v>3</v>
      </c>
      <c r="M82" s="595">
        <v>2.00440970134295E-4</v>
      </c>
      <c r="N82" s="604">
        <v>3502</v>
      </c>
      <c r="O82" s="637">
        <v>0.70194427741030296</v>
      </c>
      <c r="P82" s="188">
        <v>3499</v>
      </c>
      <c r="Q82" s="642">
        <v>0.70134295449990003</v>
      </c>
      <c r="R82" s="643">
        <v>1487</v>
      </c>
      <c r="S82" s="621"/>
      <c r="T82" s="621"/>
      <c r="U82" s="621"/>
    </row>
    <row r="83" spans="1:22" outlineLevel="2">
      <c r="A83" s="411">
        <v>55</v>
      </c>
      <c r="B83" s="597" t="s">
        <v>373</v>
      </c>
      <c r="C83" s="211">
        <v>8075</v>
      </c>
      <c r="D83" s="211">
        <v>5994</v>
      </c>
      <c r="E83" s="595">
        <v>0.74229102167182703</v>
      </c>
      <c r="F83" s="211">
        <v>613</v>
      </c>
      <c r="G83" s="595">
        <v>7.5913312693498394E-2</v>
      </c>
      <c r="H83" s="211">
        <v>204</v>
      </c>
      <c r="I83" s="595">
        <v>2.52631578947368E-2</v>
      </c>
      <c r="J83" s="211">
        <v>33</v>
      </c>
      <c r="K83" s="595">
        <v>4.0866873065015501E-3</v>
      </c>
      <c r="L83" s="211">
        <v>16</v>
      </c>
      <c r="M83" s="595">
        <v>7.4303405572755403E-4</v>
      </c>
      <c r="N83" s="604">
        <v>6860</v>
      </c>
      <c r="O83" s="637">
        <v>0.84953560371517001</v>
      </c>
      <c r="P83" s="188">
        <v>6844</v>
      </c>
      <c r="Q83" s="642">
        <v>0.84755417956656298</v>
      </c>
      <c r="R83" s="643">
        <v>1215</v>
      </c>
      <c r="S83" s="621"/>
      <c r="T83" s="621"/>
      <c r="U83" s="621"/>
    </row>
    <row r="84" spans="1:22" outlineLevel="2">
      <c r="A84" s="411">
        <v>148</v>
      </c>
      <c r="B84" s="646" t="s">
        <v>391</v>
      </c>
      <c r="C84" s="211">
        <v>64717</v>
      </c>
      <c r="D84" s="211">
        <v>18006</v>
      </c>
      <c r="E84" s="595">
        <v>0.27822674104176598</v>
      </c>
      <c r="F84" s="211">
        <v>37585</v>
      </c>
      <c r="G84" s="595">
        <v>0.58075930590107705</v>
      </c>
      <c r="H84" s="211">
        <v>702</v>
      </c>
      <c r="I84" s="595">
        <v>1.08472271582428E-2</v>
      </c>
      <c r="J84" s="211">
        <v>309</v>
      </c>
      <c r="K84" s="595">
        <v>4.7746341764914896E-3</v>
      </c>
      <c r="L84" s="211">
        <v>49</v>
      </c>
      <c r="M84" s="595">
        <v>2.6268213915972598E-4</v>
      </c>
      <c r="N84" s="604">
        <v>56651</v>
      </c>
      <c r="O84" s="637">
        <v>0.87536505091397898</v>
      </c>
      <c r="P84" s="188">
        <v>56602</v>
      </c>
      <c r="Q84" s="642">
        <v>0.87460790827757795</v>
      </c>
      <c r="R84" s="643">
        <v>8066</v>
      </c>
      <c r="S84" s="621"/>
      <c r="T84" s="621"/>
      <c r="U84" s="621"/>
    </row>
    <row r="85" spans="1:22" outlineLevel="1">
      <c r="A85" s="411">
        <v>197</v>
      </c>
      <c r="B85" s="597" t="s">
        <v>589</v>
      </c>
      <c r="C85" s="211">
        <v>16686</v>
      </c>
      <c r="D85" s="211">
        <v>11424</v>
      </c>
      <c r="E85" s="595">
        <v>0.68464581085940301</v>
      </c>
      <c r="F85" s="211">
        <v>2765</v>
      </c>
      <c r="G85" s="595">
        <v>0.165707778976387</v>
      </c>
      <c r="H85" s="211">
        <v>296</v>
      </c>
      <c r="I85" s="595">
        <v>1.7739422270166599E-2</v>
      </c>
      <c r="J85" s="211">
        <v>100</v>
      </c>
      <c r="K85" s="595">
        <v>5.9930480642454804E-3</v>
      </c>
      <c r="L85" s="211">
        <v>22</v>
      </c>
      <c r="M85" s="595">
        <v>3.5958288385472899E-4</v>
      </c>
      <c r="N85" s="604">
        <v>14607</v>
      </c>
      <c r="O85" s="637">
        <v>0.87540453074433699</v>
      </c>
      <c r="P85" s="188">
        <v>14585</v>
      </c>
      <c r="Q85" s="642">
        <v>0.87408606017020296</v>
      </c>
      <c r="R85" s="643">
        <v>2079</v>
      </c>
      <c r="S85" s="621"/>
      <c r="T85" s="621"/>
      <c r="U85" s="621"/>
    </row>
    <row r="86" spans="1:22" outlineLevel="2">
      <c r="A86" s="411">
        <v>206</v>
      </c>
      <c r="B86" s="410" t="s">
        <v>590</v>
      </c>
      <c r="C86" s="211">
        <v>5093</v>
      </c>
      <c r="D86" s="211">
        <v>2644</v>
      </c>
      <c r="E86" s="595">
        <v>0.51914392303161205</v>
      </c>
      <c r="F86" s="211">
        <v>826</v>
      </c>
      <c r="G86" s="595">
        <v>0.16218338896524601</v>
      </c>
      <c r="H86" s="211">
        <v>74</v>
      </c>
      <c r="I86" s="595">
        <v>1.4529746711172201E-2</v>
      </c>
      <c r="J86" s="211">
        <v>34</v>
      </c>
      <c r="K86" s="595">
        <v>6.6758295699980404E-3</v>
      </c>
      <c r="L86" s="211">
        <v>5</v>
      </c>
      <c r="M86" s="595">
        <v>5.8904378558806197E-4</v>
      </c>
      <c r="N86" s="604">
        <v>3583</v>
      </c>
      <c r="O86" s="637">
        <v>0.70351462792067498</v>
      </c>
      <c r="P86" s="188">
        <v>3578</v>
      </c>
      <c r="Q86" s="642">
        <v>0.70253288827802896</v>
      </c>
      <c r="R86" s="643">
        <v>1510</v>
      </c>
      <c r="S86" s="621"/>
      <c r="T86" s="621"/>
      <c r="U86" s="621"/>
    </row>
    <row r="87" spans="1:22" outlineLevel="2">
      <c r="A87" s="411">
        <v>313</v>
      </c>
      <c r="B87" s="597" t="s">
        <v>411</v>
      </c>
      <c r="C87" s="211">
        <v>10855</v>
      </c>
      <c r="D87" s="211">
        <v>6365</v>
      </c>
      <c r="E87" s="595">
        <v>0.58636573007830495</v>
      </c>
      <c r="F87" s="211">
        <v>1853</v>
      </c>
      <c r="G87" s="595">
        <v>0.17070474435743899</v>
      </c>
      <c r="H87" s="211">
        <v>209</v>
      </c>
      <c r="I87" s="595">
        <v>1.9253800092123401E-2</v>
      </c>
      <c r="J87" s="211">
        <v>79</v>
      </c>
      <c r="K87" s="595">
        <v>7.27775218793183E-3</v>
      </c>
      <c r="L87" s="211">
        <v>9</v>
      </c>
      <c r="M87" s="595">
        <v>3.6849378166743402E-4</v>
      </c>
      <c r="N87" s="604">
        <v>8515</v>
      </c>
      <c r="O87" s="637">
        <v>0.78443113772455098</v>
      </c>
      <c r="P87" s="188">
        <v>8506</v>
      </c>
      <c r="Q87" s="642">
        <v>0.78360202671579904</v>
      </c>
      <c r="R87" s="643">
        <v>2340</v>
      </c>
      <c r="S87" s="621"/>
      <c r="T87" s="621"/>
      <c r="U87" s="621"/>
    </row>
    <row r="88" spans="1:22" outlineLevel="2">
      <c r="A88" s="411">
        <v>318</v>
      </c>
      <c r="B88" s="597" t="s">
        <v>413</v>
      </c>
      <c r="C88" s="211">
        <v>60148</v>
      </c>
      <c r="D88" s="211">
        <v>14623</v>
      </c>
      <c r="E88" s="595">
        <v>0.24311697812063601</v>
      </c>
      <c r="F88" s="211">
        <v>34338</v>
      </c>
      <c r="G88" s="595">
        <v>0.57089180022610897</v>
      </c>
      <c r="H88" s="211">
        <v>460</v>
      </c>
      <c r="I88" s="595">
        <v>7.64780208818248E-3</v>
      </c>
      <c r="J88" s="211">
        <v>365</v>
      </c>
      <c r="K88" s="595">
        <v>6.0683647004056698E-3</v>
      </c>
      <c r="L88" s="211">
        <v>44</v>
      </c>
      <c r="M88" s="595">
        <v>3.4913879098224398E-4</v>
      </c>
      <c r="N88" s="604">
        <v>49830</v>
      </c>
      <c r="O88" s="637">
        <v>0.82845647403072398</v>
      </c>
      <c r="P88" s="188">
        <v>49786</v>
      </c>
      <c r="Q88" s="642">
        <v>0.82772494513533301</v>
      </c>
      <c r="R88" s="643">
        <v>10318</v>
      </c>
      <c r="S88" s="621"/>
      <c r="T88" s="621"/>
      <c r="U88" s="621"/>
    </row>
    <row r="89" spans="1:22" outlineLevel="2">
      <c r="A89" s="411">
        <v>321</v>
      </c>
      <c r="B89" s="597" t="s">
        <v>591</v>
      </c>
      <c r="C89" s="211">
        <v>9072</v>
      </c>
      <c r="D89" s="211">
        <v>3294</v>
      </c>
      <c r="E89" s="595">
        <v>0.36309523809523803</v>
      </c>
      <c r="F89" s="211">
        <v>2616</v>
      </c>
      <c r="G89" s="595">
        <v>0.28835978835978798</v>
      </c>
      <c r="H89" s="211">
        <v>102</v>
      </c>
      <c r="I89" s="595">
        <v>1.1243386243386199E-2</v>
      </c>
      <c r="J89" s="211">
        <v>102</v>
      </c>
      <c r="K89" s="595">
        <v>1.1243386243386199E-2</v>
      </c>
      <c r="L89" s="211">
        <v>4</v>
      </c>
      <c r="M89" s="595">
        <v>2.20458553791887E-4</v>
      </c>
      <c r="N89" s="604">
        <v>6118</v>
      </c>
      <c r="O89" s="637">
        <v>0.67438271604938305</v>
      </c>
      <c r="P89" s="188">
        <v>6114</v>
      </c>
      <c r="Q89" s="642">
        <v>0.67394179894179895</v>
      </c>
      <c r="R89" s="643">
        <v>2954</v>
      </c>
      <c r="S89" s="621"/>
      <c r="T89" s="621"/>
      <c r="U89" s="621" t="s">
        <v>554</v>
      </c>
      <c r="V89" s="613">
        <v>0.52436253762498397</v>
      </c>
    </row>
    <row r="90" spans="1:22" outlineLevel="2">
      <c r="A90" s="411">
        <v>376</v>
      </c>
      <c r="B90" s="597" t="s">
        <v>421</v>
      </c>
      <c r="C90" s="211">
        <v>70868</v>
      </c>
      <c r="D90" s="211">
        <v>15603</v>
      </c>
      <c r="E90" s="595">
        <v>0.22016989332279699</v>
      </c>
      <c r="F90" s="211">
        <v>63687</v>
      </c>
      <c r="G90" s="595">
        <v>0.89867076818874503</v>
      </c>
      <c r="H90" s="211">
        <v>693</v>
      </c>
      <c r="I90" s="595">
        <v>9.7787435796127999E-3</v>
      </c>
      <c r="J90" s="211">
        <v>409</v>
      </c>
      <c r="K90" s="595">
        <v>5.7712931083140498E-3</v>
      </c>
      <c r="L90" s="211">
        <v>94</v>
      </c>
      <c r="M90" s="595">
        <v>5.3620816165264997E-4</v>
      </c>
      <c r="N90" s="604">
        <v>80486</v>
      </c>
      <c r="O90" s="637">
        <v>1.1357171078625099</v>
      </c>
      <c r="P90" s="188">
        <v>80392</v>
      </c>
      <c r="Q90" s="642">
        <v>1.13439069819947</v>
      </c>
      <c r="R90" s="643">
        <v>-9618</v>
      </c>
      <c r="S90" s="621"/>
      <c r="T90" s="621"/>
      <c r="U90" s="621" t="s">
        <v>555</v>
      </c>
      <c r="V90" s="616">
        <v>0.32807064078759701</v>
      </c>
    </row>
    <row r="91" spans="1:22" outlineLevel="2">
      <c r="A91" s="411">
        <v>400</v>
      </c>
      <c r="B91" s="410" t="s">
        <v>592</v>
      </c>
      <c r="C91" s="211">
        <v>23240</v>
      </c>
      <c r="D91" s="211">
        <v>10279</v>
      </c>
      <c r="E91" s="595">
        <v>0.44229776247848501</v>
      </c>
      <c r="F91" s="211">
        <v>13134</v>
      </c>
      <c r="G91" s="595">
        <v>0.56514629948364903</v>
      </c>
      <c r="H91" s="211">
        <v>236</v>
      </c>
      <c r="I91" s="595">
        <v>1.0154905335628199E-2</v>
      </c>
      <c r="J91" s="211">
        <v>93</v>
      </c>
      <c r="K91" s="595">
        <v>4.0017211703958699E-3</v>
      </c>
      <c r="L91" s="211">
        <v>38</v>
      </c>
      <c r="M91" s="595">
        <v>6.4543889845094702E-4</v>
      </c>
      <c r="N91" s="604">
        <v>23780</v>
      </c>
      <c r="O91" s="637">
        <v>1.0232358003442299</v>
      </c>
      <c r="P91" s="188">
        <v>23742</v>
      </c>
      <c r="Q91" s="642">
        <v>1.0216006884681601</v>
      </c>
      <c r="R91" s="643">
        <v>-540</v>
      </c>
      <c r="S91" s="621"/>
      <c r="T91" s="621"/>
      <c r="U91" s="621" t="s">
        <v>557</v>
      </c>
      <c r="V91" s="616">
        <v>1.6179924907984498E-2</v>
      </c>
    </row>
    <row r="92" spans="1:22" outlineLevel="2">
      <c r="A92" s="411">
        <v>440</v>
      </c>
      <c r="B92" s="597" t="s">
        <v>427</v>
      </c>
      <c r="C92" s="211">
        <v>70392</v>
      </c>
      <c r="D92" s="211">
        <v>23359</v>
      </c>
      <c r="E92" s="595">
        <v>0.33184168655529001</v>
      </c>
      <c r="F92" s="211">
        <v>45357</v>
      </c>
      <c r="G92" s="595">
        <v>0.64434878963518605</v>
      </c>
      <c r="H92" s="211">
        <v>876</v>
      </c>
      <c r="I92" s="595">
        <v>1.2444595976815499E-2</v>
      </c>
      <c r="J92" s="211">
        <v>576</v>
      </c>
      <c r="K92" s="595">
        <v>8.1827480395499502E-3</v>
      </c>
      <c r="L92" s="211">
        <v>63</v>
      </c>
      <c r="M92" s="595">
        <v>3.6936015456301901E-4</v>
      </c>
      <c r="N92" s="604">
        <v>70231</v>
      </c>
      <c r="O92" s="637">
        <v>0.99771280827366704</v>
      </c>
      <c r="P92" s="188">
        <v>70168</v>
      </c>
      <c r="Q92" s="642">
        <v>0.99681782020684195</v>
      </c>
      <c r="R92" s="643">
        <v>161</v>
      </c>
      <c r="S92" s="621"/>
      <c r="T92" s="621"/>
      <c r="U92" s="621" t="s">
        <v>558</v>
      </c>
      <c r="V92" s="618">
        <v>5.50872053910884E-3</v>
      </c>
    </row>
    <row r="93" spans="1:22" outlineLevel="2">
      <c r="A93" s="411">
        <v>483</v>
      </c>
      <c r="B93" s="597" t="s">
        <v>431</v>
      </c>
      <c r="C93" s="211">
        <v>10889</v>
      </c>
      <c r="D93" s="211">
        <v>7531</v>
      </c>
      <c r="E93" s="595">
        <v>0.69161539167967701</v>
      </c>
      <c r="F93" s="211">
        <v>704</v>
      </c>
      <c r="G93" s="595">
        <v>6.4652401506107099E-2</v>
      </c>
      <c r="H93" s="211">
        <v>205</v>
      </c>
      <c r="I93" s="595">
        <v>1.88263385067499E-2</v>
      </c>
      <c r="J93" s="211">
        <v>43</v>
      </c>
      <c r="K93" s="595">
        <v>3.9489392965377903E-3</v>
      </c>
      <c r="L93" s="211">
        <v>22</v>
      </c>
      <c r="M93" s="595">
        <v>4.5917898796951103E-4</v>
      </c>
      <c r="N93" s="604">
        <v>8505</v>
      </c>
      <c r="O93" s="637">
        <v>0.78106345853613701</v>
      </c>
      <c r="P93" s="188">
        <v>8483</v>
      </c>
      <c r="Q93" s="642">
        <v>0.779043070989072</v>
      </c>
      <c r="R93" s="643">
        <v>2384</v>
      </c>
      <c r="S93" s="621"/>
      <c r="T93" s="621"/>
      <c r="U93" s="621"/>
    </row>
    <row r="94" spans="1:22" outlineLevel="2">
      <c r="A94" s="411">
        <v>541</v>
      </c>
      <c r="B94" s="410" t="s">
        <v>593</v>
      </c>
      <c r="C94" s="211">
        <v>22736</v>
      </c>
      <c r="D94" s="211">
        <v>12310</v>
      </c>
      <c r="E94" s="595">
        <v>0.54143209007741</v>
      </c>
      <c r="F94" s="211">
        <v>5997</v>
      </c>
      <c r="G94" s="595">
        <v>0.263766713581985</v>
      </c>
      <c r="H94" s="211">
        <v>284</v>
      </c>
      <c r="I94" s="595">
        <v>1.2491203377902899E-2</v>
      </c>
      <c r="J94" s="211">
        <v>105</v>
      </c>
      <c r="K94" s="595">
        <v>4.6182266009852204E-3</v>
      </c>
      <c r="L94" s="211">
        <v>28</v>
      </c>
      <c r="M94" s="595">
        <v>3.07881773399015E-4</v>
      </c>
      <c r="N94" s="604">
        <v>18724</v>
      </c>
      <c r="O94" s="637">
        <v>0.82353976073187896</v>
      </c>
      <c r="P94" s="188">
        <v>18696</v>
      </c>
      <c r="Q94" s="642">
        <v>0.82230823363828298</v>
      </c>
      <c r="R94" s="643">
        <v>4012</v>
      </c>
      <c r="S94" s="621"/>
      <c r="T94" s="621"/>
      <c r="U94" s="621"/>
    </row>
    <row r="95" spans="1:22" outlineLevel="2">
      <c r="A95" s="411">
        <v>607</v>
      </c>
      <c r="B95" s="597" t="s">
        <v>594</v>
      </c>
      <c r="C95" s="211">
        <v>25589</v>
      </c>
      <c r="D95" s="211">
        <v>4035</v>
      </c>
      <c r="E95" s="595">
        <v>0.15768494274883699</v>
      </c>
      <c r="F95" s="211">
        <v>14949</v>
      </c>
      <c r="G95" s="595">
        <v>0.58419633436242102</v>
      </c>
      <c r="H95" s="211">
        <v>183</v>
      </c>
      <c r="I95" s="595">
        <v>7.1515104146312901E-3</v>
      </c>
      <c r="J95" s="211">
        <v>96</v>
      </c>
      <c r="K95" s="595">
        <v>3.75161202079018E-3</v>
      </c>
      <c r="L95" s="211">
        <v>12</v>
      </c>
      <c r="M95" s="595">
        <v>3.9079291883231101E-4</v>
      </c>
      <c r="N95" s="604">
        <v>19275</v>
      </c>
      <c r="O95" s="637">
        <v>0.75325335104927904</v>
      </c>
      <c r="P95" s="188">
        <v>19263</v>
      </c>
      <c r="Q95" s="642">
        <v>0.75278439954667997</v>
      </c>
      <c r="R95" s="643">
        <v>6314</v>
      </c>
      <c r="S95" s="621"/>
      <c r="T95" s="621"/>
      <c r="U95" s="621"/>
    </row>
    <row r="96" spans="1:22" outlineLevel="2">
      <c r="A96" s="411">
        <v>615</v>
      </c>
      <c r="B96" s="597" t="s">
        <v>443</v>
      </c>
      <c r="C96" s="211">
        <v>147907</v>
      </c>
      <c r="D96" s="211">
        <v>37392</v>
      </c>
      <c r="E96" s="595">
        <v>0.25280750742020303</v>
      </c>
      <c r="F96" s="211">
        <v>163111</v>
      </c>
      <c r="G96" s="595">
        <v>1.1027943234600099</v>
      </c>
      <c r="H96" s="211">
        <v>1992</v>
      </c>
      <c r="I96" s="595">
        <v>1.3467922410704001E-2</v>
      </c>
      <c r="J96" s="211">
        <v>1973</v>
      </c>
      <c r="K96" s="595">
        <v>1.3339463311405101E-2</v>
      </c>
      <c r="L96" s="211">
        <v>184</v>
      </c>
      <c r="M96" s="595">
        <v>4.8003137106424998E-4</v>
      </c>
      <c r="N96" s="604">
        <v>204652</v>
      </c>
      <c r="O96" s="637">
        <v>1.38365324156396</v>
      </c>
      <c r="P96" s="188">
        <v>204468</v>
      </c>
      <c r="Q96" s="642">
        <v>1.3824092166023201</v>
      </c>
      <c r="R96" s="643">
        <v>-56745</v>
      </c>
      <c r="S96" s="621"/>
      <c r="T96" s="621"/>
      <c r="U96" s="621"/>
    </row>
    <row r="97" spans="1:22" outlineLevel="2">
      <c r="A97" s="411">
        <v>649</v>
      </c>
      <c r="B97" s="597" t="s">
        <v>448</v>
      </c>
      <c r="C97" s="211">
        <v>17103</v>
      </c>
      <c r="D97" s="211">
        <v>10152</v>
      </c>
      <c r="E97" s="595">
        <v>0.59358007367128596</v>
      </c>
      <c r="F97" s="211">
        <v>2501</v>
      </c>
      <c r="G97" s="595">
        <v>0.14623165526515799</v>
      </c>
      <c r="H97" s="211">
        <v>278</v>
      </c>
      <c r="I97" s="595">
        <v>1.6254458282172701E-2</v>
      </c>
      <c r="J97" s="211">
        <v>152</v>
      </c>
      <c r="K97" s="595">
        <v>8.8873297082383198E-3</v>
      </c>
      <c r="L97" s="211">
        <v>28</v>
      </c>
      <c r="M97" s="595">
        <v>5.8469274396304703E-4</v>
      </c>
      <c r="N97" s="604">
        <v>13111</v>
      </c>
      <c r="O97" s="637">
        <v>0.76659065660995196</v>
      </c>
      <c r="P97" s="188">
        <v>13083</v>
      </c>
      <c r="Q97" s="642">
        <v>0.76495351692685498</v>
      </c>
      <c r="R97" s="643">
        <v>3992</v>
      </c>
      <c r="S97" s="621"/>
      <c r="T97" s="621"/>
      <c r="U97" s="621"/>
    </row>
    <row r="98" spans="1:22" outlineLevel="2">
      <c r="A98" s="411">
        <v>652</v>
      </c>
      <c r="B98" s="597" t="s">
        <v>449</v>
      </c>
      <c r="C98" s="211">
        <v>6048</v>
      </c>
      <c r="D98" s="211">
        <v>4891</v>
      </c>
      <c r="E98" s="595">
        <v>0.80869708994709</v>
      </c>
      <c r="F98" s="211">
        <v>495</v>
      </c>
      <c r="G98" s="595">
        <v>8.1845238095238096E-2</v>
      </c>
      <c r="H98" s="211">
        <v>109</v>
      </c>
      <c r="I98" s="595">
        <v>1.8022486772486801E-2</v>
      </c>
      <c r="J98" s="211">
        <v>33</v>
      </c>
      <c r="K98" s="595">
        <v>5.4563492063492104E-3</v>
      </c>
      <c r="L98" s="211">
        <v>12</v>
      </c>
      <c r="M98" s="595">
        <v>8.26719576719577E-4</v>
      </c>
      <c r="N98" s="604">
        <v>5540</v>
      </c>
      <c r="O98" s="637">
        <v>0.91600529100529104</v>
      </c>
      <c r="P98" s="188">
        <v>5528</v>
      </c>
      <c r="Q98" s="642">
        <v>0.91402116402116396</v>
      </c>
      <c r="R98" s="643">
        <v>508</v>
      </c>
      <c r="S98" s="621"/>
      <c r="T98" s="621"/>
      <c r="U98" s="621"/>
    </row>
    <row r="99" spans="1:22" outlineLevel="2">
      <c r="A99" s="411">
        <v>660</v>
      </c>
      <c r="B99" s="597" t="s">
        <v>453</v>
      </c>
      <c r="C99" s="211">
        <v>13893</v>
      </c>
      <c r="D99" s="211">
        <v>10041</v>
      </c>
      <c r="E99" s="595">
        <v>0.72273806953141895</v>
      </c>
      <c r="F99" s="211">
        <v>3413</v>
      </c>
      <c r="G99" s="595">
        <v>0.245663283668034</v>
      </c>
      <c r="H99" s="211">
        <v>234</v>
      </c>
      <c r="I99" s="595">
        <v>1.6843014467717601E-2</v>
      </c>
      <c r="J99" s="211">
        <v>73</v>
      </c>
      <c r="K99" s="595">
        <v>5.2544446843734299E-3</v>
      </c>
      <c r="L99" s="211">
        <v>17</v>
      </c>
      <c r="M99" s="595">
        <v>2.1593608291945601E-4</v>
      </c>
      <c r="N99" s="604">
        <v>13778</v>
      </c>
      <c r="O99" s="637">
        <v>0.99172245015475402</v>
      </c>
      <c r="P99" s="188">
        <v>13761</v>
      </c>
      <c r="Q99" s="642">
        <v>0.99049881235154402</v>
      </c>
      <c r="R99" s="643">
        <v>115</v>
      </c>
      <c r="S99" s="621"/>
      <c r="T99" s="621"/>
      <c r="U99" s="621"/>
    </row>
    <row r="100" spans="1:22" outlineLevel="2">
      <c r="A100" s="411">
        <v>667</v>
      </c>
      <c r="B100" s="597" t="s">
        <v>456</v>
      </c>
      <c r="C100" s="211">
        <v>16753</v>
      </c>
      <c r="D100" s="211">
        <v>9987</v>
      </c>
      <c r="E100" s="595">
        <v>0.59613203605324405</v>
      </c>
      <c r="F100" s="211">
        <v>3394</v>
      </c>
      <c r="G100" s="595">
        <v>0.2025905807915</v>
      </c>
      <c r="H100" s="211">
        <v>251</v>
      </c>
      <c r="I100" s="595">
        <v>1.4982391213513999E-2</v>
      </c>
      <c r="J100" s="211">
        <v>98</v>
      </c>
      <c r="K100" s="595">
        <v>5.8496985614516798E-3</v>
      </c>
      <c r="L100" s="211">
        <v>19</v>
      </c>
      <c r="M100" s="595">
        <v>3.5814480988479699E-4</v>
      </c>
      <c r="N100" s="604">
        <v>13749</v>
      </c>
      <c r="O100" s="637">
        <v>0.82068883185101205</v>
      </c>
      <c r="P100" s="188">
        <v>13730</v>
      </c>
      <c r="Q100" s="642">
        <v>0.81955470661970997</v>
      </c>
      <c r="R100" s="643">
        <v>3004</v>
      </c>
      <c r="S100" s="621"/>
      <c r="T100" s="621"/>
      <c r="U100" s="621"/>
    </row>
    <row r="101" spans="1:22" outlineLevel="2">
      <c r="A101" s="411">
        <v>674</v>
      </c>
      <c r="B101" s="597" t="s">
        <v>458</v>
      </c>
      <c r="C101" s="211">
        <v>23714</v>
      </c>
      <c r="D101" s="211">
        <v>11362</v>
      </c>
      <c r="E101" s="595">
        <v>0.47912625453318702</v>
      </c>
      <c r="F101" s="211">
        <v>2722</v>
      </c>
      <c r="G101" s="595">
        <v>0.11478451547609</v>
      </c>
      <c r="H101" s="211">
        <v>250</v>
      </c>
      <c r="I101" s="595">
        <v>1.0542295690309501E-2</v>
      </c>
      <c r="J101" s="211">
        <v>78</v>
      </c>
      <c r="K101" s="595">
        <v>3.28919625537657E-3</v>
      </c>
      <c r="L101" s="211">
        <v>16</v>
      </c>
      <c r="M101" s="595">
        <v>2.1084591380619001E-4</v>
      </c>
      <c r="N101" s="604">
        <v>14428</v>
      </c>
      <c r="O101" s="637">
        <v>0.60841696887914298</v>
      </c>
      <c r="P101" s="188">
        <v>14412</v>
      </c>
      <c r="Q101" s="642">
        <v>0.60774226195496295</v>
      </c>
      <c r="R101" s="643">
        <v>9286</v>
      </c>
      <c r="S101" s="621"/>
      <c r="T101" s="621"/>
      <c r="U101" s="621"/>
    </row>
    <row r="102" spans="1:22" outlineLevel="2">
      <c r="A102" s="411">
        <v>697</v>
      </c>
      <c r="B102" s="647" t="s">
        <v>462</v>
      </c>
      <c r="C102" s="211">
        <v>38386</v>
      </c>
      <c r="D102" s="211">
        <v>16549</v>
      </c>
      <c r="E102" s="595">
        <v>0.43112072109623301</v>
      </c>
      <c r="F102" s="211">
        <v>16834</v>
      </c>
      <c r="G102" s="595">
        <v>0.43854530297504302</v>
      </c>
      <c r="H102" s="211">
        <v>418</v>
      </c>
      <c r="I102" s="595">
        <v>1.0889386755587999E-2</v>
      </c>
      <c r="J102" s="211">
        <v>238</v>
      </c>
      <c r="K102" s="595">
        <v>6.2001771479185102E-3</v>
      </c>
      <c r="L102" s="211">
        <v>20</v>
      </c>
      <c r="M102" s="595">
        <v>7.81534934611577E-5</v>
      </c>
      <c r="N102" s="604">
        <v>34059</v>
      </c>
      <c r="O102" s="637">
        <v>0.88727661126452395</v>
      </c>
      <c r="P102" s="188">
        <v>34039</v>
      </c>
      <c r="Q102" s="642">
        <v>0.88675558797478204</v>
      </c>
      <c r="R102" s="643">
        <v>4327</v>
      </c>
      <c r="S102" s="621"/>
      <c r="T102" s="621"/>
    </row>
    <row r="103" spans="1:22" outlineLevel="2">
      <c r="A103" s="411">
        <v>756</v>
      </c>
      <c r="B103" s="597" t="s">
        <v>595</v>
      </c>
      <c r="C103" s="211">
        <v>38784</v>
      </c>
      <c r="D103" s="211">
        <v>22960</v>
      </c>
      <c r="E103" s="595">
        <v>0.59199669966996704</v>
      </c>
      <c r="F103" s="211">
        <v>7461</v>
      </c>
      <c r="G103" s="595">
        <v>0.192373143564356</v>
      </c>
      <c r="H103" s="211">
        <v>787</v>
      </c>
      <c r="I103" s="595">
        <v>2.02918729372937E-2</v>
      </c>
      <c r="J103" s="211">
        <v>172</v>
      </c>
      <c r="K103" s="595">
        <v>4.4348184818481804E-3</v>
      </c>
      <c r="L103" s="211">
        <v>68</v>
      </c>
      <c r="M103" s="595">
        <v>5.4146039603960401E-4</v>
      </c>
      <c r="N103" s="604">
        <v>31448</v>
      </c>
      <c r="O103" s="637">
        <v>0.81084983498349805</v>
      </c>
      <c r="P103" s="188">
        <v>31380</v>
      </c>
      <c r="Q103" s="642">
        <v>0.80909653465346498</v>
      </c>
      <c r="R103" s="643">
        <v>7336</v>
      </c>
      <c r="S103" s="621"/>
      <c r="T103" s="621"/>
    </row>
    <row r="104" spans="1:22" ht="12.75" outlineLevel="2">
      <c r="A104" s="631"/>
      <c r="B104" s="590" t="s">
        <v>539</v>
      </c>
      <c r="C104" s="592">
        <v>390606</v>
      </c>
      <c r="D104" s="592">
        <v>207071</v>
      </c>
      <c r="E104" s="632">
        <v>0.53012754540380802</v>
      </c>
      <c r="F104" s="592">
        <v>86110</v>
      </c>
      <c r="G104" s="632">
        <v>0.22045232280098101</v>
      </c>
      <c r="H104" s="592">
        <v>6227</v>
      </c>
      <c r="I104" s="632">
        <v>2.3034383265208E-2</v>
      </c>
      <c r="J104" s="592">
        <v>3173</v>
      </c>
      <c r="K104" s="632">
        <v>8.1232751161016501E-3</v>
      </c>
      <c r="L104" s="592">
        <v>929</v>
      </c>
      <c r="M104" s="632">
        <v>8.7812271188870603E-4</v>
      </c>
      <c r="N104" s="592">
        <v>303510</v>
      </c>
      <c r="O104" s="636">
        <v>0.77702339441790402</v>
      </c>
      <c r="P104" s="592">
        <v>302581</v>
      </c>
      <c r="Q104" s="636">
        <v>0.77464503873468404</v>
      </c>
      <c r="R104" s="644">
        <v>87096</v>
      </c>
      <c r="S104" s="621"/>
      <c r="T104" s="621"/>
    </row>
    <row r="105" spans="1:22" outlineLevel="2">
      <c r="A105" s="411">
        <v>30</v>
      </c>
      <c r="B105" s="597" t="s">
        <v>596</v>
      </c>
      <c r="C105" s="211">
        <v>32628</v>
      </c>
      <c r="D105" s="211">
        <v>10386</v>
      </c>
      <c r="E105" s="595">
        <v>0.31831555719014298</v>
      </c>
      <c r="F105" s="211">
        <v>14475</v>
      </c>
      <c r="G105" s="595">
        <v>0.443637366678926</v>
      </c>
      <c r="H105" s="211">
        <v>446</v>
      </c>
      <c r="I105" s="595">
        <v>1.36692411425769E-2</v>
      </c>
      <c r="J105" s="211">
        <v>283</v>
      </c>
      <c r="K105" s="595">
        <v>8.6735319357606998E-3</v>
      </c>
      <c r="L105" s="211">
        <v>77</v>
      </c>
      <c r="M105" s="595">
        <v>8.5815863675370795E-4</v>
      </c>
      <c r="N105" s="604">
        <v>25667</v>
      </c>
      <c r="O105" s="637">
        <v>0.78665563319847998</v>
      </c>
      <c r="P105" s="188">
        <v>25590</v>
      </c>
      <c r="Q105" s="642">
        <v>0.78429569694740697</v>
      </c>
      <c r="R105" s="643">
        <v>6961</v>
      </c>
      <c r="S105" s="621"/>
      <c r="T105" s="621"/>
    </row>
    <row r="106" spans="1:22" outlineLevel="2">
      <c r="A106" s="411">
        <v>34</v>
      </c>
      <c r="B106" s="597" t="s">
        <v>365</v>
      </c>
      <c r="C106" s="211">
        <v>46485</v>
      </c>
      <c r="D106" s="211">
        <v>26845</v>
      </c>
      <c r="E106" s="595">
        <v>0.57749811767236703</v>
      </c>
      <c r="F106" s="211">
        <v>11623</v>
      </c>
      <c r="G106" s="595">
        <v>0.25003764655265098</v>
      </c>
      <c r="H106" s="211">
        <v>752</v>
      </c>
      <c r="I106" s="595">
        <v>1.6177261482198599E-2</v>
      </c>
      <c r="J106" s="211">
        <v>705</v>
      </c>
      <c r="K106" s="595">
        <v>1.5166182639561101E-2</v>
      </c>
      <c r="L106" s="211">
        <v>61</v>
      </c>
      <c r="M106" s="595">
        <v>5.3780789501989897E-4</v>
      </c>
      <c r="N106" s="604">
        <v>39986</v>
      </c>
      <c r="O106" s="637">
        <v>0.86019145961062704</v>
      </c>
      <c r="P106" s="188">
        <v>39925</v>
      </c>
      <c r="Q106" s="642">
        <v>0.858879208346779</v>
      </c>
      <c r="R106" s="643">
        <v>6499</v>
      </c>
      <c r="S106" s="621"/>
      <c r="T106" s="621"/>
      <c r="U106" s="621"/>
    </row>
    <row r="107" spans="1:22" outlineLevel="2">
      <c r="A107" s="411">
        <v>36</v>
      </c>
      <c r="B107" s="597" t="s">
        <v>597</v>
      </c>
      <c r="C107" s="211">
        <v>6183</v>
      </c>
      <c r="D107" s="211">
        <v>2178</v>
      </c>
      <c r="E107" s="595">
        <v>0.35225618631732197</v>
      </c>
      <c r="F107" s="211">
        <v>1206</v>
      </c>
      <c r="G107" s="595">
        <v>0.19505094614264901</v>
      </c>
      <c r="H107" s="211">
        <v>102</v>
      </c>
      <c r="I107" s="595">
        <v>1.6496846191169302E-2</v>
      </c>
      <c r="J107" s="211">
        <v>38</v>
      </c>
      <c r="K107" s="595">
        <v>6.1458838751415196E-3</v>
      </c>
      <c r="L107" s="211">
        <v>11</v>
      </c>
      <c r="M107" s="595">
        <v>8.0866893093967302E-4</v>
      </c>
      <c r="N107" s="604">
        <v>3535</v>
      </c>
      <c r="O107" s="637">
        <v>0.571728934174349</v>
      </c>
      <c r="P107" s="188">
        <v>3524</v>
      </c>
      <c r="Q107" s="642">
        <v>0.56994986252628199</v>
      </c>
      <c r="R107" s="643">
        <v>2648</v>
      </c>
      <c r="S107" s="621"/>
      <c r="T107" s="621"/>
      <c r="U107" s="621" t="s">
        <v>554</v>
      </c>
      <c r="V107" s="613">
        <v>0.37567262586264499</v>
      </c>
    </row>
    <row r="108" spans="1:22" outlineLevel="2">
      <c r="A108" s="411">
        <v>91</v>
      </c>
      <c r="B108" s="597" t="s">
        <v>378</v>
      </c>
      <c r="C108" s="211">
        <v>10985</v>
      </c>
      <c r="D108" s="211">
        <v>6217</v>
      </c>
      <c r="E108" s="595">
        <v>0.56595357305416505</v>
      </c>
      <c r="F108" s="211">
        <v>1000</v>
      </c>
      <c r="G108" s="595">
        <v>9.1033227127901697E-2</v>
      </c>
      <c r="H108" s="211">
        <v>154</v>
      </c>
      <c r="I108" s="595">
        <v>1.4019116977696901E-2</v>
      </c>
      <c r="J108" s="211">
        <v>58</v>
      </c>
      <c r="K108" s="595">
        <v>5.2799271734182999E-3</v>
      </c>
      <c r="L108" s="211">
        <v>18</v>
      </c>
      <c r="M108" s="595">
        <v>3.6413290851160701E-4</v>
      </c>
      <c r="N108" s="604">
        <v>7447</v>
      </c>
      <c r="O108" s="637">
        <v>0.67792444242148397</v>
      </c>
      <c r="P108" s="188">
        <v>7429</v>
      </c>
      <c r="Q108" s="642">
        <v>0.67628584433318195</v>
      </c>
      <c r="R108" s="643">
        <v>3538</v>
      </c>
      <c r="S108" s="621"/>
      <c r="T108" s="621"/>
      <c r="U108" s="621" t="s">
        <v>555</v>
      </c>
      <c r="V108" s="616">
        <v>0.58872476321507905</v>
      </c>
    </row>
    <row r="109" spans="1:22" outlineLevel="1">
      <c r="A109" s="411">
        <v>93</v>
      </c>
      <c r="B109" s="597" t="s">
        <v>379</v>
      </c>
      <c r="C109" s="211">
        <v>16722</v>
      </c>
      <c r="D109" s="211">
        <v>13810</v>
      </c>
      <c r="E109" s="595">
        <v>0.82585815093888304</v>
      </c>
      <c r="F109" s="211">
        <v>1229</v>
      </c>
      <c r="G109" s="595">
        <v>7.3495993302236606E-2</v>
      </c>
      <c r="H109" s="211">
        <v>300</v>
      </c>
      <c r="I109" s="595">
        <v>1.7940437746680998E-2</v>
      </c>
      <c r="J109" s="211">
        <v>63</v>
      </c>
      <c r="K109" s="595">
        <v>3.7674919268030102E-3</v>
      </c>
      <c r="L109" s="211">
        <v>41</v>
      </c>
      <c r="M109" s="595">
        <v>7.7741896902284405E-4</v>
      </c>
      <c r="N109" s="604">
        <v>15443</v>
      </c>
      <c r="O109" s="637">
        <v>0.92351393373998303</v>
      </c>
      <c r="P109" s="188">
        <v>15402</v>
      </c>
      <c r="Q109" s="642">
        <v>0.92106207391460304</v>
      </c>
      <c r="R109" s="643">
        <v>1279</v>
      </c>
      <c r="S109" s="621"/>
      <c r="T109" s="621"/>
      <c r="U109" s="621" t="s">
        <v>557</v>
      </c>
      <c r="V109" s="616">
        <v>3.4623707622024498E-2</v>
      </c>
    </row>
    <row r="110" spans="1:22" outlineLevel="2">
      <c r="A110" s="411">
        <v>101</v>
      </c>
      <c r="B110" s="410" t="s">
        <v>598</v>
      </c>
      <c r="C110" s="211">
        <v>27884</v>
      </c>
      <c r="D110" s="211">
        <v>17878</v>
      </c>
      <c r="E110" s="595">
        <v>0.64115621861999705</v>
      </c>
      <c r="F110" s="211">
        <v>6859</v>
      </c>
      <c r="G110" s="595">
        <v>0.24598335963276399</v>
      </c>
      <c r="H110" s="211">
        <v>441</v>
      </c>
      <c r="I110" s="595">
        <v>1.5815521445990501E-2</v>
      </c>
      <c r="J110" s="211">
        <v>239</v>
      </c>
      <c r="K110" s="595">
        <v>8.5712236407975897E-3</v>
      </c>
      <c r="L110" s="211">
        <v>128</v>
      </c>
      <c r="M110" s="595">
        <v>1.3627886960263999E-3</v>
      </c>
      <c r="N110" s="604">
        <v>25545</v>
      </c>
      <c r="O110" s="637">
        <v>0.91611676947353304</v>
      </c>
      <c r="P110" s="188">
        <v>25417</v>
      </c>
      <c r="Q110" s="642">
        <v>0.91152632333954997</v>
      </c>
      <c r="R110" s="643">
        <v>2339</v>
      </c>
      <c r="S110" s="621"/>
      <c r="T110" s="621"/>
      <c r="U110" s="621" t="s">
        <v>558</v>
      </c>
      <c r="V110" s="618">
        <v>7.3299897327914303E-3</v>
      </c>
    </row>
    <row r="111" spans="1:22" outlineLevel="2">
      <c r="A111" s="411">
        <v>145</v>
      </c>
      <c r="B111" s="597" t="s">
        <v>389</v>
      </c>
      <c r="C111" s="211">
        <v>4973</v>
      </c>
      <c r="D111" s="211">
        <v>3280</v>
      </c>
      <c r="E111" s="595">
        <v>0.65956163281721303</v>
      </c>
      <c r="F111" s="211">
        <v>852</v>
      </c>
      <c r="G111" s="595">
        <v>0.17132515584154401</v>
      </c>
      <c r="H111" s="211">
        <v>118</v>
      </c>
      <c r="I111" s="595">
        <v>2.3728131912326599E-2</v>
      </c>
      <c r="J111" s="211">
        <v>36</v>
      </c>
      <c r="K111" s="595">
        <v>7.2390910918962402E-3</v>
      </c>
      <c r="L111" s="211">
        <v>7</v>
      </c>
      <c r="M111" s="595">
        <v>4.0217172732756899E-4</v>
      </c>
      <c r="N111" s="604">
        <v>4293</v>
      </c>
      <c r="O111" s="637">
        <v>0.863261612708627</v>
      </c>
      <c r="P111" s="188">
        <v>4286</v>
      </c>
      <c r="Q111" s="642">
        <v>0.86185401166298004</v>
      </c>
      <c r="R111" s="643">
        <v>680</v>
      </c>
      <c r="S111" s="621"/>
      <c r="T111" s="621"/>
      <c r="U111" s="621"/>
    </row>
    <row r="112" spans="1:22" outlineLevel="2">
      <c r="A112" s="411">
        <v>209</v>
      </c>
      <c r="B112" s="597" t="s">
        <v>398</v>
      </c>
      <c r="C112" s="211">
        <v>22905</v>
      </c>
      <c r="D112" s="211">
        <v>12347</v>
      </c>
      <c r="E112" s="595">
        <v>0.539052608600742</v>
      </c>
      <c r="F112" s="211">
        <v>3317</v>
      </c>
      <c r="G112" s="595">
        <v>0.14481554245797901</v>
      </c>
      <c r="H112" s="211">
        <v>306</v>
      </c>
      <c r="I112" s="595">
        <v>1.33595284872299E-2</v>
      </c>
      <c r="J112" s="211">
        <v>111</v>
      </c>
      <c r="K112" s="595">
        <v>4.84610347085789E-3</v>
      </c>
      <c r="L112" s="211">
        <v>94</v>
      </c>
      <c r="M112" s="595">
        <v>1.3534162846540101E-3</v>
      </c>
      <c r="N112" s="604">
        <v>16175</v>
      </c>
      <c r="O112" s="637">
        <v>0.70617769046059797</v>
      </c>
      <c r="P112" s="188">
        <v>16081</v>
      </c>
      <c r="Q112" s="642">
        <v>0.70207378301680901</v>
      </c>
      <c r="R112" s="643">
        <v>6730</v>
      </c>
      <c r="S112" s="621"/>
      <c r="T112" s="621"/>
      <c r="U112" s="621"/>
    </row>
    <row r="113" spans="1:22" outlineLevel="2">
      <c r="A113" s="411">
        <v>282</v>
      </c>
      <c r="B113" s="597" t="s">
        <v>406</v>
      </c>
      <c r="C113" s="211">
        <v>26163</v>
      </c>
      <c r="D113" s="211">
        <v>7754</v>
      </c>
      <c r="E113" s="595">
        <v>0.29637274012919002</v>
      </c>
      <c r="F113" s="211">
        <v>5833</v>
      </c>
      <c r="G113" s="595">
        <v>0.222948438634713</v>
      </c>
      <c r="H113" s="211">
        <v>522</v>
      </c>
      <c r="I113" s="595">
        <v>1.9951840385276899E-2</v>
      </c>
      <c r="J113" s="211">
        <v>244</v>
      </c>
      <c r="K113" s="595">
        <v>9.3261476130413207E-3</v>
      </c>
      <c r="L113" s="211">
        <v>33</v>
      </c>
      <c r="M113" s="595">
        <v>6.1155066315024998E-4</v>
      </c>
      <c r="N113" s="604">
        <v>14386</v>
      </c>
      <c r="O113" s="637">
        <v>0.54986049000496895</v>
      </c>
      <c r="P113" s="188">
        <v>14353</v>
      </c>
      <c r="Q113" s="642">
        <v>0.54859916676222098</v>
      </c>
      <c r="R113" s="643">
        <v>11777</v>
      </c>
      <c r="S113" s="621"/>
      <c r="T113" s="621"/>
      <c r="U113" s="621"/>
    </row>
    <row r="114" spans="1:22" outlineLevel="2">
      <c r="A114" s="411">
        <v>353</v>
      </c>
      <c r="B114" s="597" t="s">
        <v>416</v>
      </c>
      <c r="C114" s="211">
        <v>5876</v>
      </c>
      <c r="D114" s="211">
        <v>2653</v>
      </c>
      <c r="E114" s="595">
        <v>0.45149761742682099</v>
      </c>
      <c r="F114" s="211">
        <v>802</v>
      </c>
      <c r="G114" s="595">
        <v>0.13648740639891099</v>
      </c>
      <c r="H114" s="211">
        <v>75</v>
      </c>
      <c r="I114" s="595">
        <v>1.27637848876787E-2</v>
      </c>
      <c r="J114" s="211">
        <v>73</v>
      </c>
      <c r="K114" s="595">
        <v>1.2423417290673901E-2</v>
      </c>
      <c r="L114" s="211">
        <v>12</v>
      </c>
      <c r="M114" s="595">
        <v>6.8073519400953003E-4</v>
      </c>
      <c r="N114" s="604">
        <v>3615</v>
      </c>
      <c r="O114" s="637">
        <v>0.615214431586113</v>
      </c>
      <c r="P114" s="188">
        <v>3603</v>
      </c>
      <c r="Q114" s="642">
        <v>0.61317222600408405</v>
      </c>
      <c r="R114" s="643">
        <v>2261</v>
      </c>
      <c r="S114" s="621"/>
      <c r="T114" s="621"/>
      <c r="U114" s="621"/>
    </row>
    <row r="115" spans="1:22" outlineLevel="2">
      <c r="A115" s="411">
        <v>364</v>
      </c>
      <c r="B115" s="597" t="s">
        <v>599</v>
      </c>
      <c r="C115" s="211">
        <v>15637</v>
      </c>
      <c r="D115" s="211">
        <v>9363</v>
      </c>
      <c r="E115" s="595">
        <v>0.59877214299418002</v>
      </c>
      <c r="F115" s="211">
        <v>3662</v>
      </c>
      <c r="G115" s="595">
        <v>0.23418814350578801</v>
      </c>
      <c r="H115" s="211">
        <v>289</v>
      </c>
      <c r="I115" s="595">
        <v>1.8481805973012699E-2</v>
      </c>
      <c r="J115" s="211">
        <v>117</v>
      </c>
      <c r="K115" s="595">
        <v>7.4822536292127604E-3</v>
      </c>
      <c r="L115" s="211">
        <v>26</v>
      </c>
      <c r="M115" s="595">
        <v>4.4765620003837101E-4</v>
      </c>
      <c r="N115" s="604">
        <v>13457</v>
      </c>
      <c r="O115" s="637">
        <v>0.86058706913090699</v>
      </c>
      <c r="P115" s="188">
        <v>13431</v>
      </c>
      <c r="Q115" s="642">
        <v>0.85892434610219304</v>
      </c>
      <c r="R115" s="643">
        <v>2180</v>
      </c>
      <c r="S115" s="621"/>
      <c r="T115" s="621"/>
      <c r="U115" s="621"/>
    </row>
    <row r="116" spans="1:22" outlineLevel="1">
      <c r="A116" s="411">
        <v>368</v>
      </c>
      <c r="B116" s="597" t="s">
        <v>600</v>
      </c>
      <c r="C116" s="211">
        <v>14576</v>
      </c>
      <c r="D116" s="211">
        <v>6363</v>
      </c>
      <c r="E116" s="595">
        <v>0.43653951701427002</v>
      </c>
      <c r="F116" s="211">
        <v>3348</v>
      </c>
      <c r="G116" s="595">
        <v>0.229692645444566</v>
      </c>
      <c r="H116" s="211">
        <v>326</v>
      </c>
      <c r="I116" s="595">
        <v>2.2365532381997798E-2</v>
      </c>
      <c r="J116" s="211">
        <v>83</v>
      </c>
      <c r="K116" s="595">
        <v>5.6942919868276601E-3</v>
      </c>
      <c r="L116" s="211">
        <v>27</v>
      </c>
      <c r="M116" s="595">
        <v>1.0290889132821099E-3</v>
      </c>
      <c r="N116" s="604">
        <v>10147</v>
      </c>
      <c r="O116" s="637">
        <v>0.69614434687157001</v>
      </c>
      <c r="P116" s="188">
        <v>10120</v>
      </c>
      <c r="Q116" s="642">
        <v>0.69429198682766202</v>
      </c>
      <c r="R116" s="643">
        <v>4429</v>
      </c>
      <c r="S116" s="621"/>
      <c r="T116" s="621"/>
      <c r="U116" s="621"/>
    </row>
    <row r="117" spans="1:22" outlineLevel="2">
      <c r="A117" s="411">
        <v>390</v>
      </c>
      <c r="B117" s="597" t="s">
        <v>423</v>
      </c>
      <c r="C117" s="211">
        <v>8689</v>
      </c>
      <c r="D117" s="211">
        <v>4575</v>
      </c>
      <c r="E117" s="595">
        <v>0.52652779376222802</v>
      </c>
      <c r="F117" s="211">
        <v>3085</v>
      </c>
      <c r="G117" s="595">
        <v>0.35504661065715298</v>
      </c>
      <c r="H117" s="211">
        <v>113</v>
      </c>
      <c r="I117" s="595">
        <v>1.30049487858212E-2</v>
      </c>
      <c r="J117" s="211">
        <v>51</v>
      </c>
      <c r="K117" s="595">
        <v>5.8694901599723797E-3</v>
      </c>
      <c r="L117" s="211">
        <v>41</v>
      </c>
      <c r="M117" s="595">
        <v>1.49614455058119E-3</v>
      </c>
      <c r="N117" s="604">
        <v>7865</v>
      </c>
      <c r="O117" s="637">
        <v>0.90516745310162305</v>
      </c>
      <c r="P117" s="188">
        <v>7824</v>
      </c>
      <c r="Q117" s="642">
        <v>0.90044884336517395</v>
      </c>
      <c r="R117" s="643">
        <v>824</v>
      </c>
      <c r="S117" s="621"/>
      <c r="T117" s="621"/>
      <c r="U117" s="621"/>
    </row>
    <row r="118" spans="1:22" outlineLevel="2">
      <c r="A118" s="411">
        <v>467</v>
      </c>
      <c r="B118" s="597" t="s">
        <v>428</v>
      </c>
      <c r="C118" s="211">
        <v>7062</v>
      </c>
      <c r="D118" s="211">
        <v>4326</v>
      </c>
      <c r="E118" s="595">
        <v>0.61257434154630397</v>
      </c>
      <c r="F118" s="211">
        <v>811</v>
      </c>
      <c r="G118" s="595">
        <v>0.114839988671764</v>
      </c>
      <c r="H118" s="211">
        <v>101</v>
      </c>
      <c r="I118" s="595">
        <v>1.43018974794676E-2</v>
      </c>
      <c r="J118" s="211">
        <v>58</v>
      </c>
      <c r="K118" s="595">
        <v>8.2129708297932601E-3</v>
      </c>
      <c r="L118" s="211">
        <v>8</v>
      </c>
      <c r="M118" s="595">
        <v>5.6641178136505204E-4</v>
      </c>
      <c r="N118" s="604">
        <v>5304</v>
      </c>
      <c r="O118" s="637">
        <v>0.75106202209005901</v>
      </c>
      <c r="P118" s="188">
        <v>5296</v>
      </c>
      <c r="Q118" s="642">
        <v>0.74992919852732898</v>
      </c>
      <c r="R118" s="643">
        <v>1758</v>
      </c>
      <c r="S118" s="621"/>
      <c r="T118" s="621"/>
      <c r="U118" s="621"/>
    </row>
    <row r="119" spans="1:22" outlineLevel="2">
      <c r="A119" s="411">
        <v>576</v>
      </c>
      <c r="B119" s="597" t="s">
        <v>437</v>
      </c>
      <c r="C119" s="211">
        <v>9280</v>
      </c>
      <c r="D119" s="211">
        <v>5420</v>
      </c>
      <c r="E119" s="595">
        <v>0.58405172413793105</v>
      </c>
      <c r="F119" s="211">
        <v>1119</v>
      </c>
      <c r="G119" s="595">
        <v>0.12058189655172399</v>
      </c>
      <c r="H119" s="211">
        <v>115</v>
      </c>
      <c r="I119" s="595">
        <v>1.23922413793103E-2</v>
      </c>
      <c r="J119" s="211">
        <v>36</v>
      </c>
      <c r="K119" s="595">
        <v>3.8793103448275901E-3</v>
      </c>
      <c r="L119" s="211">
        <v>14</v>
      </c>
      <c r="M119" s="595">
        <v>5.3879310344827596E-4</v>
      </c>
      <c r="N119" s="604">
        <v>6704</v>
      </c>
      <c r="O119" s="637">
        <v>0.722413793103448</v>
      </c>
      <c r="P119" s="188">
        <v>6690</v>
      </c>
      <c r="Q119" s="642">
        <v>0.72090517241379304</v>
      </c>
      <c r="R119" s="643">
        <v>2576</v>
      </c>
      <c r="S119" s="621"/>
      <c r="T119" s="621"/>
      <c r="U119" s="621"/>
    </row>
    <row r="120" spans="1:22" outlineLevel="2">
      <c r="A120" s="411">
        <v>642</v>
      </c>
      <c r="B120" s="597" t="s">
        <v>446</v>
      </c>
      <c r="C120" s="211">
        <v>19448</v>
      </c>
      <c r="D120" s="211">
        <v>12231</v>
      </c>
      <c r="E120" s="595">
        <v>0.62890785684903305</v>
      </c>
      <c r="F120" s="211">
        <v>2206</v>
      </c>
      <c r="G120" s="595">
        <v>0.113430686960099</v>
      </c>
      <c r="H120" s="211">
        <v>216</v>
      </c>
      <c r="I120" s="595">
        <v>1.1106540518305201E-2</v>
      </c>
      <c r="J120" s="211">
        <v>103</v>
      </c>
      <c r="K120" s="595">
        <v>5.29617441382147E-3</v>
      </c>
      <c r="L120" s="211">
        <v>69</v>
      </c>
      <c r="M120" s="595">
        <v>9.7696421225832992E-4</v>
      </c>
      <c r="N120" s="604">
        <v>14825</v>
      </c>
      <c r="O120" s="637">
        <v>0.762289181406828</v>
      </c>
      <c r="P120" s="188">
        <v>14756</v>
      </c>
      <c r="Q120" s="642">
        <v>0.75874125874125897</v>
      </c>
      <c r="R120" s="643">
        <v>4623</v>
      </c>
      <c r="S120" s="621"/>
      <c r="T120" s="621"/>
      <c r="U120" s="621"/>
    </row>
    <row r="121" spans="1:22" outlineLevel="2">
      <c r="A121" s="411">
        <v>679</v>
      </c>
      <c r="B121" s="597" t="s">
        <v>601</v>
      </c>
      <c r="C121" s="211">
        <v>28051</v>
      </c>
      <c r="D121" s="211">
        <v>12334</v>
      </c>
      <c r="E121" s="595">
        <v>0.439699119460982</v>
      </c>
      <c r="F121" s="211">
        <v>5131</v>
      </c>
      <c r="G121" s="595">
        <v>0.18291683005953399</v>
      </c>
      <c r="H121" s="211">
        <v>304</v>
      </c>
      <c r="I121" s="595">
        <v>1.0837403301130101E-2</v>
      </c>
      <c r="J121" s="211">
        <v>225</v>
      </c>
      <c r="K121" s="595">
        <v>8.0211044169548294E-3</v>
      </c>
      <c r="L121" s="211">
        <v>51</v>
      </c>
      <c r="M121" s="595">
        <v>7.4863641224911799E-4</v>
      </c>
      <c r="N121" s="604">
        <v>18045</v>
      </c>
      <c r="O121" s="637">
        <v>0.64329257423977804</v>
      </c>
      <c r="P121" s="188">
        <v>17994</v>
      </c>
      <c r="Q121" s="642">
        <v>0.64147445723860097</v>
      </c>
      <c r="R121" s="643">
        <v>10006</v>
      </c>
      <c r="S121" s="621"/>
      <c r="T121" s="621"/>
      <c r="U121" s="621"/>
    </row>
    <row r="122" spans="1:22" outlineLevel="2">
      <c r="A122" s="411">
        <v>789</v>
      </c>
      <c r="B122" s="597" t="s">
        <v>602</v>
      </c>
      <c r="C122" s="211">
        <v>17270</v>
      </c>
      <c r="D122" s="211">
        <v>9108</v>
      </c>
      <c r="E122" s="595">
        <v>0.52738853503184702</v>
      </c>
      <c r="F122" s="211">
        <v>4229</v>
      </c>
      <c r="G122" s="595">
        <v>0.244875506658946</v>
      </c>
      <c r="H122" s="211">
        <v>321</v>
      </c>
      <c r="I122" s="595">
        <v>1.85871453387377E-2</v>
      </c>
      <c r="J122" s="211">
        <v>185</v>
      </c>
      <c r="K122" s="595">
        <v>1.0712217718587101E-2</v>
      </c>
      <c r="L122" s="211">
        <v>33</v>
      </c>
      <c r="M122" s="595">
        <v>9.8436595251881909E-4</v>
      </c>
      <c r="N122" s="604">
        <v>13876</v>
      </c>
      <c r="O122" s="637">
        <v>0.80347423277359598</v>
      </c>
      <c r="P122" s="188">
        <v>13843</v>
      </c>
      <c r="Q122" s="642">
        <v>0.80156340474811805</v>
      </c>
      <c r="R122" s="643">
        <v>3394</v>
      </c>
      <c r="S122" s="621"/>
      <c r="T122" s="621"/>
      <c r="U122" s="621" t="s">
        <v>554</v>
      </c>
      <c r="V122" s="613">
        <v>0.53012754540380802</v>
      </c>
    </row>
    <row r="123" spans="1:22" outlineLevel="2">
      <c r="A123" s="411">
        <v>792</v>
      </c>
      <c r="B123" s="597" t="s">
        <v>468</v>
      </c>
      <c r="C123" s="211">
        <v>6593</v>
      </c>
      <c r="D123" s="211">
        <v>3112</v>
      </c>
      <c r="E123" s="595">
        <v>0.47201577430608199</v>
      </c>
      <c r="F123" s="211">
        <v>1791</v>
      </c>
      <c r="G123" s="595">
        <v>0.27165175185803098</v>
      </c>
      <c r="H123" s="211">
        <v>99</v>
      </c>
      <c r="I123" s="595">
        <v>1.5015925982102199E-2</v>
      </c>
      <c r="J123" s="211">
        <v>54</v>
      </c>
      <c r="K123" s="595">
        <v>8.1905050811466699E-3</v>
      </c>
      <c r="L123" s="211">
        <v>14</v>
      </c>
      <c r="M123" s="595">
        <v>9.1005612012740804E-4</v>
      </c>
      <c r="N123" s="604">
        <v>5070</v>
      </c>
      <c r="O123" s="637">
        <v>0.76899742150766004</v>
      </c>
      <c r="P123" s="188">
        <v>5056</v>
      </c>
      <c r="Q123" s="642">
        <v>0.76687395722736196</v>
      </c>
      <c r="R123" s="643">
        <v>1523</v>
      </c>
      <c r="S123" s="621"/>
      <c r="T123" s="621"/>
      <c r="U123" s="621" t="s">
        <v>555</v>
      </c>
      <c r="V123" s="616">
        <v>0.22045232280098101</v>
      </c>
    </row>
    <row r="124" spans="1:22" outlineLevel="2">
      <c r="A124" s="411">
        <v>809</v>
      </c>
      <c r="B124" s="597" t="s">
        <v>603</v>
      </c>
      <c r="C124" s="211">
        <v>11457</v>
      </c>
      <c r="D124" s="211">
        <v>3434</v>
      </c>
      <c r="E124" s="595">
        <v>0.299729423060138</v>
      </c>
      <c r="F124" s="211">
        <v>3428</v>
      </c>
      <c r="G124" s="595">
        <v>0.29920572575717902</v>
      </c>
      <c r="H124" s="211">
        <v>123</v>
      </c>
      <c r="I124" s="595">
        <v>1.07357947106572E-2</v>
      </c>
      <c r="J124" s="211">
        <v>60</v>
      </c>
      <c r="K124" s="595">
        <v>5.2369730295888997E-3</v>
      </c>
      <c r="L124" s="211">
        <v>24</v>
      </c>
      <c r="M124" s="595">
        <v>8.7282883826481604E-4</v>
      </c>
      <c r="N124" s="604">
        <v>7069</v>
      </c>
      <c r="O124" s="637">
        <v>0.61700270576939897</v>
      </c>
      <c r="P124" s="188">
        <v>7045</v>
      </c>
      <c r="Q124" s="642">
        <v>0.61490791655756305</v>
      </c>
      <c r="R124" s="643">
        <v>4388</v>
      </c>
      <c r="S124" s="621"/>
      <c r="T124" s="621"/>
      <c r="U124" s="621" t="s">
        <v>557</v>
      </c>
      <c r="V124" s="616">
        <v>2.3034383265208E-2</v>
      </c>
    </row>
    <row r="125" spans="1:22" outlineLevel="2">
      <c r="A125" s="411">
        <v>847</v>
      </c>
      <c r="B125" s="597" t="s">
        <v>473</v>
      </c>
      <c r="C125" s="211">
        <v>32366</v>
      </c>
      <c r="D125" s="211">
        <v>25095</v>
      </c>
      <c r="E125" s="595">
        <v>0.77535067663597601</v>
      </c>
      <c r="F125" s="211">
        <v>5331</v>
      </c>
      <c r="G125" s="595">
        <v>0.16470988073904699</v>
      </c>
      <c r="H125" s="211">
        <v>747</v>
      </c>
      <c r="I125" s="595">
        <v>2.3079775072607101E-2</v>
      </c>
      <c r="J125" s="211">
        <v>184</v>
      </c>
      <c r="K125" s="595">
        <v>5.6849780633998603E-3</v>
      </c>
      <c r="L125" s="211">
        <v>84</v>
      </c>
      <c r="M125" s="595">
        <v>1.0195884570227999E-3</v>
      </c>
      <c r="N125" s="604">
        <v>31441</v>
      </c>
      <c r="O125" s="637">
        <v>0.97142062658345196</v>
      </c>
      <c r="P125" s="188">
        <v>31357</v>
      </c>
      <c r="Q125" s="642">
        <v>0.96882531051103005</v>
      </c>
      <c r="R125" s="643">
        <v>925</v>
      </c>
      <c r="S125" s="621"/>
      <c r="T125" s="621"/>
      <c r="U125" s="621" t="s">
        <v>558</v>
      </c>
      <c r="V125" s="618">
        <v>8.1232751161016501E-3</v>
      </c>
    </row>
    <row r="126" spans="1:22" outlineLevel="2">
      <c r="A126" s="411">
        <v>856</v>
      </c>
      <c r="B126" s="597" t="s">
        <v>604</v>
      </c>
      <c r="C126" s="211">
        <v>6966</v>
      </c>
      <c r="D126" s="211">
        <v>2876</v>
      </c>
      <c r="E126" s="595">
        <v>0.412862474877979</v>
      </c>
      <c r="F126" s="211">
        <v>1428</v>
      </c>
      <c r="G126" s="595">
        <v>0.204995693367786</v>
      </c>
      <c r="H126" s="211">
        <v>117</v>
      </c>
      <c r="I126" s="595">
        <v>1.6795865633074902E-2</v>
      </c>
      <c r="J126" s="211">
        <v>51</v>
      </c>
      <c r="K126" s="595">
        <v>7.3212747631352304E-3</v>
      </c>
      <c r="L126" s="211">
        <v>10</v>
      </c>
      <c r="M126" s="595">
        <v>5.7421762848119398E-4</v>
      </c>
      <c r="N126" s="604">
        <v>4482</v>
      </c>
      <c r="O126" s="637">
        <v>0.64341085271317799</v>
      </c>
      <c r="P126" s="188">
        <v>4472</v>
      </c>
      <c r="Q126" s="642">
        <v>0.64197530864197505</v>
      </c>
      <c r="R126" s="643">
        <v>-262043</v>
      </c>
      <c r="S126" s="621"/>
      <c r="T126" s="621"/>
      <c r="U126" s="621"/>
    </row>
    <row r="127" spans="1:22" outlineLevel="2">
      <c r="A127" s="411">
        <v>861</v>
      </c>
      <c r="B127" s="597" t="s">
        <v>477</v>
      </c>
      <c r="C127" s="211">
        <v>12407</v>
      </c>
      <c r="D127" s="211">
        <v>5486</v>
      </c>
      <c r="E127" s="595">
        <v>0.44216974288708</v>
      </c>
      <c r="F127" s="211">
        <v>3345</v>
      </c>
      <c r="G127" s="595">
        <v>0.26960586765535599</v>
      </c>
      <c r="H127" s="211">
        <v>140</v>
      </c>
      <c r="I127" s="595">
        <v>1.1283952607399001E-2</v>
      </c>
      <c r="J127" s="211">
        <v>116</v>
      </c>
      <c r="K127" s="595">
        <v>9.34956073184493E-3</v>
      </c>
      <c r="L127" s="211">
        <v>46</v>
      </c>
      <c r="M127" s="595">
        <v>1.8537922140727E-3</v>
      </c>
      <c r="N127" s="604">
        <v>9133</v>
      </c>
      <c r="O127" s="637">
        <v>0.73611670830982501</v>
      </c>
      <c r="P127" s="188">
        <v>9087</v>
      </c>
      <c r="Q127" s="642">
        <v>0.73240912388168</v>
      </c>
      <c r="R127" s="643">
        <v>3274</v>
      </c>
      <c r="S127" s="621"/>
      <c r="T127" s="621"/>
      <c r="U127" s="621"/>
    </row>
    <row r="128" spans="1:22" s="466" customFormat="1" ht="12.75" outlineLevel="1">
      <c r="A128" s="631"/>
      <c r="B128" s="590" t="s">
        <v>540</v>
      </c>
      <c r="C128" s="592">
        <v>4209006</v>
      </c>
      <c r="D128" s="592">
        <v>1121394</v>
      </c>
      <c r="E128" s="632">
        <v>0.26642727522840298</v>
      </c>
      <c r="F128" s="592">
        <v>3076733</v>
      </c>
      <c r="G128" s="632">
        <v>0.73098802900257198</v>
      </c>
      <c r="H128" s="592">
        <v>64054</v>
      </c>
      <c r="I128" s="632">
        <v>0.23694305213901301</v>
      </c>
      <c r="J128" s="592">
        <v>72997</v>
      </c>
      <c r="K128" s="632">
        <v>1.73430496416494E-2</v>
      </c>
      <c r="L128" s="592">
        <v>6952</v>
      </c>
      <c r="M128" s="632">
        <v>5.8612413477196305E-4</v>
      </c>
      <c r="N128" s="592">
        <v>4342130</v>
      </c>
      <c r="O128" s="636">
        <v>1.0316283702137701</v>
      </c>
      <c r="P128" s="592">
        <v>4335178</v>
      </c>
      <c r="Q128" s="636">
        <v>1.0299766738275</v>
      </c>
      <c r="R128" s="644">
        <v>-133124</v>
      </c>
      <c r="S128" s="621"/>
      <c r="T128" s="621"/>
      <c r="U128" s="621"/>
      <c r="V128"/>
    </row>
    <row r="129" spans="1:22" ht="21.75" customHeight="1" outlineLevel="2">
      <c r="A129" s="411">
        <v>1</v>
      </c>
      <c r="B129" s="410" t="s">
        <v>605</v>
      </c>
      <c r="C129" s="211">
        <v>2634570</v>
      </c>
      <c r="D129" s="211">
        <v>789337</v>
      </c>
      <c r="E129" s="595">
        <v>0.29960752608585101</v>
      </c>
      <c r="F129" s="211">
        <v>2000956</v>
      </c>
      <c r="G129" s="595">
        <v>0.75950003226332996</v>
      </c>
      <c r="H129" s="211">
        <v>49266</v>
      </c>
      <c r="I129" s="595">
        <v>1.86998257780207E-2</v>
      </c>
      <c r="J129" s="211">
        <v>51846</v>
      </c>
      <c r="K129" s="595">
        <v>1.9679112720481898E-2</v>
      </c>
      <c r="L129" s="211">
        <v>5202</v>
      </c>
      <c r="M129" s="595">
        <v>6.9536964286392099E-4</v>
      </c>
      <c r="N129" s="604">
        <v>2896607</v>
      </c>
      <c r="O129" s="637">
        <v>1.09946101261306</v>
      </c>
      <c r="P129" s="188">
        <v>2891405</v>
      </c>
      <c r="Q129" s="642">
        <v>1.0974864968476801</v>
      </c>
      <c r="R129" s="643">
        <v>-262037</v>
      </c>
      <c r="S129" s="621"/>
      <c r="T129" s="621"/>
      <c r="U129" s="621"/>
    </row>
    <row r="130" spans="1:22" ht="15" customHeight="1" outlineLevel="2">
      <c r="A130" s="411">
        <v>79</v>
      </c>
      <c r="B130" s="597" t="s">
        <v>375</v>
      </c>
      <c r="C130" s="211">
        <v>56505</v>
      </c>
      <c r="D130" s="211">
        <v>20776</v>
      </c>
      <c r="E130" s="595">
        <v>0.36768427572781198</v>
      </c>
      <c r="F130" s="211">
        <v>25174</v>
      </c>
      <c r="G130" s="595">
        <v>0.44551809574374002</v>
      </c>
      <c r="H130" s="211">
        <v>475</v>
      </c>
      <c r="I130" s="595">
        <v>8.4063357225024303E-3</v>
      </c>
      <c r="J130" s="211">
        <v>452</v>
      </c>
      <c r="K130" s="595">
        <v>7.9992920980444197E-3</v>
      </c>
      <c r="L130" s="211">
        <v>78</v>
      </c>
      <c r="M130" s="595">
        <v>6.01716662242279E-4</v>
      </c>
      <c r="N130" s="604">
        <v>46955</v>
      </c>
      <c r="O130" s="637">
        <v>0.83098840810547703</v>
      </c>
      <c r="P130" s="188">
        <v>46877</v>
      </c>
      <c r="Q130" s="642">
        <v>0.82960799929209805</v>
      </c>
      <c r="R130" s="643">
        <v>9550</v>
      </c>
      <c r="S130" s="621"/>
      <c r="T130" s="621"/>
      <c r="U130" s="621"/>
    </row>
    <row r="131" spans="1:22" ht="15" customHeight="1" outlineLevel="2">
      <c r="A131" s="411">
        <v>88</v>
      </c>
      <c r="B131" s="597" t="s">
        <v>377</v>
      </c>
      <c r="C131" s="211">
        <v>570329</v>
      </c>
      <c r="D131" s="211">
        <v>133993</v>
      </c>
      <c r="E131" s="595">
        <v>0.23493983297359899</v>
      </c>
      <c r="F131" s="211">
        <v>341707</v>
      </c>
      <c r="G131" s="595">
        <v>0.59914014542483396</v>
      </c>
      <c r="H131" s="211">
        <v>4781</v>
      </c>
      <c r="I131" s="595">
        <v>8.3828807582991601E-3</v>
      </c>
      <c r="J131" s="211">
        <v>10282</v>
      </c>
      <c r="K131" s="595">
        <v>1.8028190746043098E-2</v>
      </c>
      <c r="L131" s="211">
        <v>701</v>
      </c>
      <c r="M131" s="595">
        <v>4.4535697816523397E-4</v>
      </c>
      <c r="N131" s="604">
        <v>491464</v>
      </c>
      <c r="O131" s="637">
        <v>0.861720165027554</v>
      </c>
      <c r="P131" s="188">
        <v>490763</v>
      </c>
      <c r="Q131" s="642">
        <v>0.86049104990277503</v>
      </c>
      <c r="R131" s="643">
        <v>78865</v>
      </c>
      <c r="S131" s="621"/>
      <c r="T131" s="621"/>
      <c r="U131" s="621"/>
    </row>
    <row r="132" spans="1:22" ht="15" customHeight="1" outlineLevel="2">
      <c r="A132" s="411">
        <v>129</v>
      </c>
      <c r="B132" s="597" t="s">
        <v>385</v>
      </c>
      <c r="C132" s="211">
        <v>86667</v>
      </c>
      <c r="D132" s="211">
        <v>21119</v>
      </c>
      <c r="E132" s="595">
        <v>0.243679832000646</v>
      </c>
      <c r="F132" s="211">
        <v>72207</v>
      </c>
      <c r="G132" s="595">
        <v>0.83315448786735402</v>
      </c>
      <c r="H132" s="211">
        <v>668</v>
      </c>
      <c r="I132" s="595">
        <v>7.70766266283591E-3</v>
      </c>
      <c r="J132" s="211">
        <v>687</v>
      </c>
      <c r="K132" s="595">
        <v>7.9268925888746605E-3</v>
      </c>
      <c r="L132" s="211">
        <v>145</v>
      </c>
      <c r="M132" s="595">
        <v>5.3076718935696405E-4</v>
      </c>
      <c r="N132" s="604">
        <v>94826</v>
      </c>
      <c r="O132" s="637">
        <v>1.0941419456079</v>
      </c>
      <c r="P132" s="188">
        <v>94681</v>
      </c>
      <c r="Q132" s="642">
        <v>1.09246887511971</v>
      </c>
      <c r="R132" s="643">
        <v>-8159</v>
      </c>
      <c r="S132" s="621"/>
      <c r="T132" s="621"/>
      <c r="U132" s="621"/>
    </row>
    <row r="133" spans="1:22" ht="15" customHeight="1" outlineLevel="2">
      <c r="A133" s="411">
        <v>212</v>
      </c>
      <c r="B133" s="597" t="s">
        <v>399</v>
      </c>
      <c r="C133" s="211">
        <v>84787</v>
      </c>
      <c r="D133" s="211">
        <v>19825</v>
      </c>
      <c r="E133" s="595">
        <v>0.23382122259308599</v>
      </c>
      <c r="F133" s="211">
        <v>48815</v>
      </c>
      <c r="G133" s="595">
        <v>0.57573684645051704</v>
      </c>
      <c r="H133" s="211">
        <v>938</v>
      </c>
      <c r="I133" s="595">
        <v>1.1063016736056201E-2</v>
      </c>
      <c r="J133" s="211">
        <v>991</v>
      </c>
      <c r="K133" s="595">
        <v>1.1688112564426201E-2</v>
      </c>
      <c r="L133" s="211">
        <v>98</v>
      </c>
      <c r="M133" s="595">
        <v>4.5997617559295599E-4</v>
      </c>
      <c r="N133" s="604">
        <v>70667</v>
      </c>
      <c r="O133" s="637">
        <v>0.83346503591352405</v>
      </c>
      <c r="P133" s="188">
        <v>70569</v>
      </c>
      <c r="Q133" s="642">
        <v>0.83230919834408601</v>
      </c>
      <c r="R133" s="643">
        <v>14120</v>
      </c>
      <c r="S133" s="621"/>
      <c r="T133" s="621"/>
      <c r="U133" s="621"/>
    </row>
    <row r="134" spans="1:22" ht="15" customHeight="1" outlineLevel="2">
      <c r="A134" s="411">
        <v>266</v>
      </c>
      <c r="B134" s="597" t="s">
        <v>405</v>
      </c>
      <c r="C134" s="211">
        <v>250012</v>
      </c>
      <c r="D134" s="211">
        <v>28943</v>
      </c>
      <c r="E134" s="595">
        <v>0.115766443210726</v>
      </c>
      <c r="F134" s="211">
        <v>182807</v>
      </c>
      <c r="G134" s="595">
        <v>0.73119290274066795</v>
      </c>
      <c r="H134" s="211">
        <v>3169</v>
      </c>
      <c r="I134" s="595">
        <v>1.26753915812041E-2</v>
      </c>
      <c r="J134" s="211">
        <v>1734</v>
      </c>
      <c r="K134" s="595">
        <v>6.9356670879797801E-3</v>
      </c>
      <c r="L134" s="211">
        <v>132</v>
      </c>
      <c r="M134" s="595">
        <v>2.3198886453450199E-4</v>
      </c>
      <c r="N134" s="604">
        <v>216785</v>
      </c>
      <c r="O134" s="637">
        <v>0.86709837927779498</v>
      </c>
      <c r="P134" s="188">
        <v>216653</v>
      </c>
      <c r="Q134" s="642">
        <v>0.86657040462057799</v>
      </c>
      <c r="R134" s="643">
        <v>33227</v>
      </c>
      <c r="S134" s="621"/>
      <c r="T134" s="621"/>
      <c r="U134" s="621"/>
    </row>
    <row r="135" spans="1:22" ht="15" customHeight="1" outlineLevel="2">
      <c r="A135" s="411">
        <v>308</v>
      </c>
      <c r="B135" s="597" t="s">
        <v>409</v>
      </c>
      <c r="C135" s="211">
        <v>56312</v>
      </c>
      <c r="D135" s="211">
        <v>15498</v>
      </c>
      <c r="E135" s="595">
        <v>0.27521665009234297</v>
      </c>
      <c r="F135" s="211">
        <v>37147</v>
      </c>
      <c r="G135" s="595">
        <v>0.65966401477482595</v>
      </c>
      <c r="H135" s="211">
        <v>409</v>
      </c>
      <c r="I135" s="595">
        <v>7.2631055547663003E-3</v>
      </c>
      <c r="J135" s="211">
        <v>480</v>
      </c>
      <c r="K135" s="595">
        <v>8.5239380593834391E-3</v>
      </c>
      <c r="L135" s="211">
        <v>52</v>
      </c>
      <c r="M135" s="595">
        <v>3.7292229009802501E-4</v>
      </c>
      <c r="N135" s="604">
        <v>53586</v>
      </c>
      <c r="O135" s="637">
        <v>0.95159113510441795</v>
      </c>
      <c r="P135" s="188">
        <v>53534</v>
      </c>
      <c r="Q135" s="642">
        <v>0.95066770848131799</v>
      </c>
      <c r="R135" s="643">
        <v>2726</v>
      </c>
      <c r="S135" s="621"/>
      <c r="T135" s="621"/>
      <c r="U135" s="621" t="s">
        <v>554</v>
      </c>
      <c r="V135" s="613">
        <v>0.26642727522840298</v>
      </c>
    </row>
    <row r="136" spans="1:22" ht="15" customHeight="1" outlineLevel="2">
      <c r="A136" s="411">
        <v>360</v>
      </c>
      <c r="B136" s="645" t="s">
        <v>606</v>
      </c>
      <c r="C136" s="211">
        <v>301428</v>
      </c>
      <c r="D136" s="211">
        <v>66498</v>
      </c>
      <c r="E136" s="595">
        <v>0.22060989689079999</v>
      </c>
      <c r="F136" s="211">
        <v>243307</v>
      </c>
      <c r="G136" s="595">
        <v>0.80718115105431498</v>
      </c>
      <c r="H136" s="211">
        <v>3422</v>
      </c>
      <c r="I136" s="595">
        <v>1.1352628156641099E-2</v>
      </c>
      <c r="J136" s="211">
        <v>3347</v>
      </c>
      <c r="K136" s="595">
        <v>1.11038125190759E-2</v>
      </c>
      <c r="L136" s="211">
        <v>421</v>
      </c>
      <c r="M136" s="595">
        <v>4.87678649627772E-4</v>
      </c>
      <c r="N136" s="604">
        <v>316995</v>
      </c>
      <c r="O136" s="637">
        <v>1.05164417373303</v>
      </c>
      <c r="P136" s="188">
        <v>316574</v>
      </c>
      <c r="Q136" s="642">
        <v>1.0502474886208299</v>
      </c>
      <c r="R136" s="643">
        <v>-15567</v>
      </c>
      <c r="S136" s="621"/>
      <c r="T136" s="621"/>
      <c r="U136" s="621" t="s">
        <v>555</v>
      </c>
      <c r="V136" s="616">
        <v>0.73098802900257198</v>
      </c>
    </row>
    <row r="137" spans="1:22" ht="15" customHeight="1" outlineLevel="2">
      <c r="A137" s="411">
        <v>380</v>
      </c>
      <c r="B137" s="597" t="s">
        <v>422</v>
      </c>
      <c r="C137" s="211">
        <v>78143</v>
      </c>
      <c r="D137" s="211">
        <v>12581</v>
      </c>
      <c r="E137" s="595">
        <v>0.16099970566781399</v>
      </c>
      <c r="F137" s="211">
        <v>46093</v>
      </c>
      <c r="G137" s="595">
        <v>0.58985449752377095</v>
      </c>
      <c r="H137" s="211">
        <v>352</v>
      </c>
      <c r="I137" s="595">
        <v>4.5045621488808999E-3</v>
      </c>
      <c r="J137" s="211">
        <v>2043</v>
      </c>
      <c r="K137" s="595">
        <v>2.6144376335692301E-2</v>
      </c>
      <c r="L137" s="211">
        <v>75</v>
      </c>
      <c r="M137" s="595">
        <v>2.6873808274573499E-4</v>
      </c>
      <c r="N137" s="604">
        <v>61144</v>
      </c>
      <c r="O137" s="637">
        <v>0.78246292054310695</v>
      </c>
      <c r="P137" s="188">
        <v>61069</v>
      </c>
      <c r="Q137" s="642">
        <v>0.78150314167615798</v>
      </c>
      <c r="R137" s="643">
        <v>16999</v>
      </c>
      <c r="S137" s="621"/>
      <c r="T137" s="621"/>
      <c r="U137" s="621" t="s">
        <v>557</v>
      </c>
      <c r="V137" s="616">
        <v>0.23694305213901301</v>
      </c>
    </row>
    <row r="138" spans="1:22" ht="15" customHeight="1" outlineLevel="2">
      <c r="A138" s="411">
        <v>631</v>
      </c>
      <c r="B138" s="597" t="s">
        <v>445</v>
      </c>
      <c r="C138" s="211">
        <v>90253</v>
      </c>
      <c r="D138" s="211">
        <v>12824</v>
      </c>
      <c r="E138" s="595">
        <v>0.14208945963015099</v>
      </c>
      <c r="F138" s="211">
        <v>78520</v>
      </c>
      <c r="G138" s="595">
        <v>0.86999878120394902</v>
      </c>
      <c r="H138" s="211">
        <v>574</v>
      </c>
      <c r="I138" s="595">
        <v>6.35989939392596E-3</v>
      </c>
      <c r="J138" s="211">
        <v>1135</v>
      </c>
      <c r="K138" s="595">
        <v>1.2575759254540001E-2</v>
      </c>
      <c r="L138" s="211">
        <v>48</v>
      </c>
      <c r="M138" s="595">
        <v>1.6619946151374501E-4</v>
      </c>
      <c r="N138" s="604">
        <v>93101</v>
      </c>
      <c r="O138" s="637">
        <v>1.03155573775941</v>
      </c>
      <c r="P138" s="188">
        <v>93053</v>
      </c>
      <c r="Q138" s="642">
        <v>1.03102389948257</v>
      </c>
      <c r="R138" s="643">
        <v>-2848</v>
      </c>
      <c r="S138" s="621"/>
      <c r="T138" s="621"/>
      <c r="U138" s="621" t="s">
        <v>558</v>
      </c>
      <c r="V138" s="618">
        <v>1.73430496416494E-2</v>
      </c>
    </row>
    <row r="139" spans="1:22" ht="15" customHeight="1">
      <c r="C139" s="648"/>
      <c r="D139" s="648"/>
      <c r="F139" s="648"/>
      <c r="H139" s="648"/>
      <c r="J139" s="648"/>
      <c r="N139" s="648"/>
      <c r="S139" s="621"/>
      <c r="T139" s="621"/>
      <c r="U139" s="621"/>
    </row>
    <row r="140" spans="1:22" s="622" customFormat="1" ht="11.25">
      <c r="A140" s="799" t="s">
        <v>541</v>
      </c>
      <c r="B140" s="803" t="s">
        <v>607</v>
      </c>
      <c r="C140" s="804"/>
      <c r="D140" s="805" t="s">
        <v>509</v>
      </c>
      <c r="E140" s="806"/>
      <c r="F140" s="806"/>
      <c r="G140" s="806"/>
      <c r="H140" s="806"/>
      <c r="I140" s="806"/>
      <c r="J140" s="806"/>
      <c r="K140" s="806"/>
      <c r="L140" s="806"/>
      <c r="M140" s="806"/>
      <c r="N140" s="806"/>
      <c r="O140" s="806"/>
      <c r="P140" s="806"/>
      <c r="Q140" s="806"/>
      <c r="R140" s="807"/>
      <c r="S140" s="657"/>
      <c r="T140" s="657"/>
      <c r="U140" s="657"/>
    </row>
    <row r="141" spans="1:22" s="622" customFormat="1" ht="29.25" customHeight="1">
      <c r="A141" s="800"/>
      <c r="B141" s="785" t="s">
        <v>1299</v>
      </c>
      <c r="C141" s="786"/>
      <c r="D141" s="808"/>
      <c r="E141" s="649" t="s">
        <v>509</v>
      </c>
      <c r="F141" s="787" t="s">
        <v>1301</v>
      </c>
      <c r="G141" s="786"/>
      <c r="H141" s="786"/>
      <c r="I141" s="786"/>
      <c r="J141" s="786"/>
      <c r="K141" s="786"/>
      <c r="L141" s="786"/>
      <c r="M141" s="786"/>
      <c r="N141" s="786"/>
      <c r="O141" s="786"/>
      <c r="P141" s="786"/>
      <c r="Q141" s="786"/>
      <c r="R141" s="788"/>
      <c r="S141" s="657"/>
      <c r="T141" s="657"/>
      <c r="U141" s="657"/>
    </row>
    <row r="142" spans="1:22" s="622" customFormat="1" ht="11.25">
      <c r="A142" s="801"/>
      <c r="B142" s="789" t="s">
        <v>608</v>
      </c>
      <c r="C142" s="790"/>
      <c r="D142" s="790"/>
      <c r="E142" s="790"/>
      <c r="F142" s="790"/>
      <c r="G142" s="790"/>
      <c r="H142" s="790"/>
      <c r="I142" s="790"/>
      <c r="J142" s="790"/>
      <c r="K142" s="790"/>
      <c r="L142" s="790"/>
      <c r="M142" s="790"/>
      <c r="N142" s="790"/>
      <c r="O142" s="790"/>
      <c r="P142" s="790"/>
      <c r="Q142" s="790"/>
      <c r="R142" s="791"/>
      <c r="S142" s="657"/>
      <c r="T142" s="657"/>
      <c r="U142" s="657"/>
    </row>
    <row r="143" spans="1:22" s="622" customFormat="1" ht="11.25">
      <c r="A143" s="650" t="s">
        <v>544</v>
      </c>
      <c r="B143" s="651" t="s">
        <v>545</v>
      </c>
      <c r="C143" s="652"/>
      <c r="D143" s="652"/>
      <c r="E143" s="653"/>
      <c r="F143" s="652"/>
      <c r="G143" s="653"/>
      <c r="H143" s="652"/>
      <c r="I143" s="653"/>
      <c r="J143" s="652"/>
      <c r="K143" s="653"/>
      <c r="L143" s="652"/>
      <c r="M143" s="653"/>
      <c r="N143" s="652"/>
      <c r="O143" s="653"/>
      <c r="P143" s="652"/>
      <c r="Q143" s="652"/>
      <c r="R143" s="658"/>
      <c r="S143" s="657"/>
      <c r="T143" s="657"/>
      <c r="U143" s="657"/>
    </row>
    <row r="144" spans="1:22" s="622" customFormat="1" ht="23.25" customHeight="1">
      <c r="A144" s="654" t="s">
        <v>546</v>
      </c>
      <c r="B144" s="273" t="s">
        <v>547</v>
      </c>
      <c r="C144" s="655"/>
      <c r="D144" s="655"/>
      <c r="E144" s="656"/>
      <c r="F144" s="655"/>
      <c r="G144" s="656"/>
      <c r="H144" s="655"/>
      <c r="I144" s="656"/>
      <c r="J144" s="655"/>
      <c r="K144" s="656"/>
      <c r="L144" s="655"/>
      <c r="M144" s="656"/>
      <c r="N144" s="655"/>
      <c r="O144" s="656"/>
      <c r="P144" s="655"/>
      <c r="Q144" s="655"/>
      <c r="R144" s="659"/>
      <c r="S144" s="657"/>
      <c r="T144" s="657"/>
      <c r="U144" s="657"/>
    </row>
    <row r="145" spans="19:21" ht="15" customHeight="1">
      <c r="S145" s="621"/>
      <c r="T145" s="621"/>
      <c r="U145" s="621"/>
    </row>
    <row r="146" spans="19:21" ht="15" customHeight="1">
      <c r="S146" s="621"/>
      <c r="T146" s="621"/>
      <c r="U146" s="621"/>
    </row>
    <row r="147" spans="19:21" ht="15" customHeight="1">
      <c r="S147" s="621"/>
      <c r="T147" s="621"/>
      <c r="U147" s="621"/>
    </row>
    <row r="148" spans="19:21" ht="15" customHeight="1">
      <c r="S148" s="621"/>
      <c r="T148" s="621"/>
      <c r="U148" s="621"/>
    </row>
  </sheetData>
  <sheetProtection autoFilter="0"/>
  <mergeCells count="17">
    <mergeCell ref="A140:A142"/>
    <mergeCell ref="B2:B3"/>
    <mergeCell ref="B142:R142"/>
    <mergeCell ref="R1:R3"/>
    <mergeCell ref="B140:C140"/>
    <mergeCell ref="D140:R140"/>
    <mergeCell ref="B141:D141"/>
    <mergeCell ref="F141:R141"/>
    <mergeCell ref="D1:Q1"/>
    <mergeCell ref="D2:E2"/>
    <mergeCell ref="F2:G2"/>
    <mergeCell ref="H2:I2"/>
    <mergeCell ref="J2:K2"/>
    <mergeCell ref="L2:M2"/>
    <mergeCell ref="N2:O2"/>
    <mergeCell ref="P2:Q2"/>
    <mergeCell ref="A2:A3"/>
  </mergeCells>
  <conditionalFormatting sqref="W6:W130">
    <cfRule type="duplicateValues" dxfId="25" priority="1"/>
  </conditionalFormatting>
  <conditionalFormatting sqref="W135:W148">
    <cfRule type="duplicateValues" dxfId="24" priority="55"/>
  </conditionalFormatting>
  <hyperlinks>
    <hyperlink ref="S1" location="INDICE!B2" display="Indice" xr:uid="{00000000-0004-0000-05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EFED6"/>
  </sheetPr>
  <dimension ref="A1:BN132"/>
  <sheetViews>
    <sheetView showGridLines="0" showRowColHeaders="0" zoomScale="90" zoomScaleNormal="90" zoomScaleSheetLayoutView="90" workbookViewId="0">
      <pane xSplit="3" ySplit="4" topLeftCell="D5" activePane="bottomRight" state="frozen"/>
      <selection pane="topRight" activeCell="D1" sqref="D1"/>
      <selection pane="bottomLeft" activeCell="A5" sqref="A5"/>
      <selection pane="bottomRight" activeCell="B97" sqref="B97:O97"/>
    </sheetView>
  </sheetViews>
  <sheetFormatPr baseColWidth="10" defaultColWidth="0" defaultRowHeight="15" customHeight="1" outlineLevelRow="2"/>
  <cols>
    <col min="1" max="1" width="24.5703125" customWidth="1"/>
    <col min="2" max="2" width="27.7109375" customWidth="1"/>
    <col min="3" max="3" width="38.85546875" customWidth="1"/>
    <col min="4" max="4" width="17" style="607" customWidth="1"/>
    <col min="5" max="5" width="18.42578125" style="607" customWidth="1"/>
    <col min="6" max="6" width="11.28515625" style="607" customWidth="1"/>
    <col min="7" max="7" width="12.5703125" style="607" customWidth="1"/>
    <col min="8" max="8" width="15.140625" style="607" customWidth="1"/>
    <col min="9" max="9" width="13" style="607" customWidth="1"/>
    <col min="10" max="10" width="14.85546875" style="607" customWidth="1"/>
    <col min="11" max="11" width="10.140625" style="607" customWidth="1"/>
    <col min="12" max="14" width="11.28515625" style="607" customWidth="1"/>
    <col min="15" max="15" width="12.85546875" style="607" customWidth="1"/>
    <col min="16" max="16" width="15.28515625" style="607"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53" customFormat="1" ht="51.75" customHeight="1">
      <c r="B1" s="586"/>
      <c r="C1" s="587" t="s">
        <v>508</v>
      </c>
      <c r="D1" s="167" t="s">
        <v>509</v>
      </c>
      <c r="E1" s="809" t="s">
        <v>609</v>
      </c>
      <c r="F1" s="809"/>
      <c r="G1" s="809"/>
      <c r="H1" s="809"/>
      <c r="I1" s="809"/>
      <c r="J1" s="809"/>
      <c r="K1" s="809"/>
      <c r="L1" s="809"/>
      <c r="M1" s="809"/>
      <c r="N1" s="809"/>
      <c r="O1" s="809"/>
      <c r="P1" s="809"/>
      <c r="Q1" s="168" t="s">
        <v>530</v>
      </c>
    </row>
    <row r="2" spans="1:27" ht="47.25" customHeight="1">
      <c r="A2" s="813" t="s">
        <v>513</v>
      </c>
      <c r="B2" s="813" t="s">
        <v>512</v>
      </c>
      <c r="C2" s="798" t="s">
        <v>610</v>
      </c>
      <c r="D2" s="481" t="s">
        <v>514</v>
      </c>
      <c r="E2" s="816" t="s">
        <v>515</v>
      </c>
      <c r="F2" s="816"/>
      <c r="G2" s="816" t="s">
        <v>516</v>
      </c>
      <c r="H2" s="816"/>
      <c r="I2" s="816" t="s">
        <v>611</v>
      </c>
      <c r="J2" s="816"/>
      <c r="K2" s="816" t="s">
        <v>521</v>
      </c>
      <c r="L2" s="816"/>
      <c r="M2" s="816" t="s">
        <v>522</v>
      </c>
      <c r="N2" s="816"/>
      <c r="O2" s="784" t="s">
        <v>612</v>
      </c>
      <c r="P2" s="784"/>
      <c r="T2" s="42"/>
    </row>
    <row r="3" spans="1:27" ht="43.5" customHeight="1" outlineLevel="1">
      <c r="A3" s="814"/>
      <c r="B3" s="814"/>
      <c r="C3" s="798"/>
      <c r="D3" s="418" t="s">
        <v>524</v>
      </c>
      <c r="E3" s="418" t="s">
        <v>525</v>
      </c>
      <c r="F3" s="418" t="s">
        <v>526</v>
      </c>
      <c r="G3" s="418" t="s">
        <v>525</v>
      </c>
      <c r="H3" s="418" t="s">
        <v>526</v>
      </c>
      <c r="I3" s="418" t="s">
        <v>525</v>
      </c>
      <c r="J3" s="418" t="s">
        <v>526</v>
      </c>
      <c r="K3" s="418" t="s">
        <v>525</v>
      </c>
      <c r="L3" s="418" t="s">
        <v>526</v>
      </c>
      <c r="M3" s="418" t="s">
        <v>529</v>
      </c>
      <c r="N3" s="418" t="s">
        <v>552</v>
      </c>
      <c r="O3" s="418" t="s">
        <v>527</v>
      </c>
      <c r="P3" s="418" t="s">
        <v>528</v>
      </c>
      <c r="Z3" s="612" t="s">
        <v>613</v>
      </c>
      <c r="AA3" s="613">
        <v>0.57445075539153501</v>
      </c>
    </row>
    <row r="4" spans="1:27" ht="28.5" customHeight="1" outlineLevel="1">
      <c r="A4" s="815"/>
      <c r="B4" s="815"/>
      <c r="C4" s="437" t="s">
        <v>614</v>
      </c>
      <c r="D4" s="592">
        <v>1277183</v>
      </c>
      <c r="E4" s="592">
        <v>729840</v>
      </c>
      <c r="F4" s="608">
        <v>0.57144512571808403</v>
      </c>
      <c r="G4" s="592">
        <v>325591</v>
      </c>
      <c r="H4" s="593">
        <v>0.25492901173911597</v>
      </c>
      <c r="I4" s="592">
        <v>20564</v>
      </c>
      <c r="J4" s="593">
        <v>1.61010599107567E-2</v>
      </c>
      <c r="K4" s="592">
        <v>8057</v>
      </c>
      <c r="L4" s="593">
        <v>0.630841469076867</v>
      </c>
      <c r="M4" s="592">
        <v>785</v>
      </c>
      <c r="N4" s="593">
        <v>6.1463392481735199E-2</v>
      </c>
      <c r="O4" s="592">
        <v>1084837</v>
      </c>
      <c r="P4" s="602">
        <v>84.939824598354306</v>
      </c>
      <c r="Z4" s="615" t="s">
        <v>615</v>
      </c>
      <c r="AA4" s="613">
        <v>0.222271076000461</v>
      </c>
    </row>
    <row r="5" spans="1:27" s="466" customFormat="1" ht="27" customHeight="1" outlineLevel="1">
      <c r="A5" s="590"/>
      <c r="B5" s="590"/>
      <c r="C5" s="591" t="s">
        <v>616</v>
      </c>
      <c r="D5" s="592">
        <v>142030</v>
      </c>
      <c r="E5" s="592">
        <v>64634</v>
      </c>
      <c r="F5" s="608">
        <v>0.45507287192846602</v>
      </c>
      <c r="G5" s="592">
        <v>30972</v>
      </c>
      <c r="H5" s="593">
        <v>0.218066605646694</v>
      </c>
      <c r="I5" s="592">
        <v>2276</v>
      </c>
      <c r="J5" s="593">
        <v>1.60247834964444E-2</v>
      </c>
      <c r="K5" s="592">
        <v>1139</v>
      </c>
      <c r="L5" s="593">
        <v>0.80194325142575495</v>
      </c>
      <c r="M5" s="592">
        <v>126</v>
      </c>
      <c r="N5" s="593">
        <v>8.8713652045342498E-2</v>
      </c>
      <c r="O5" s="592">
        <v>99147</v>
      </c>
      <c r="P5" s="602">
        <v>69.807083010631601</v>
      </c>
      <c r="Q5"/>
      <c r="Z5" s="615" t="s">
        <v>617</v>
      </c>
      <c r="AA5" s="616">
        <v>1.6376427171029901E-2</v>
      </c>
    </row>
    <row r="6" spans="1:27" ht="15" customHeight="1" outlineLevel="2">
      <c r="A6" s="594" t="s">
        <v>618</v>
      </c>
      <c r="B6" s="432">
        <v>145</v>
      </c>
      <c r="C6" s="609" t="s">
        <v>389</v>
      </c>
      <c r="D6" s="211">
        <v>4973</v>
      </c>
      <c r="E6" s="211">
        <v>3280</v>
      </c>
      <c r="F6" s="595">
        <v>0.65956163281721303</v>
      </c>
      <c r="G6" s="596">
        <v>852</v>
      </c>
      <c r="H6" s="595">
        <v>0.17132515584154401</v>
      </c>
      <c r="I6" s="211">
        <v>118</v>
      </c>
      <c r="J6" s="603">
        <v>2.3728131912326599E-2</v>
      </c>
      <c r="K6" s="211">
        <v>36</v>
      </c>
      <c r="L6" s="603">
        <v>7.2390910918962402E-3</v>
      </c>
      <c r="M6" s="211">
        <v>2</v>
      </c>
      <c r="N6" s="603">
        <v>4.0217172732756899E-4</v>
      </c>
      <c r="O6" s="604">
        <v>4288</v>
      </c>
      <c r="P6" s="605">
        <v>0.86225618339030796</v>
      </c>
      <c r="Z6" s="617" t="s">
        <v>619</v>
      </c>
      <c r="AA6" s="618">
        <v>9.2261561526928799E-4</v>
      </c>
    </row>
    <row r="7" spans="1:27" ht="15" customHeight="1" outlineLevel="2">
      <c r="A7" s="594" t="s">
        <v>618</v>
      </c>
      <c r="B7" s="432">
        <v>282</v>
      </c>
      <c r="C7" s="609" t="s">
        <v>406</v>
      </c>
      <c r="D7" s="211">
        <v>26163</v>
      </c>
      <c r="E7" s="211">
        <v>7754</v>
      </c>
      <c r="F7" s="595">
        <v>0.29637274012919002</v>
      </c>
      <c r="G7" s="596">
        <v>5833</v>
      </c>
      <c r="H7" s="595">
        <v>0.222948438634713</v>
      </c>
      <c r="I7" s="211">
        <v>522</v>
      </c>
      <c r="J7" s="603">
        <v>1.9951840385276899E-2</v>
      </c>
      <c r="K7" s="211">
        <v>244</v>
      </c>
      <c r="L7" s="603">
        <v>9.3261476130413207E-3</v>
      </c>
      <c r="M7" s="211">
        <v>16</v>
      </c>
      <c r="N7" s="603">
        <v>6.1155066315024998E-4</v>
      </c>
      <c r="O7" s="604">
        <v>14369</v>
      </c>
      <c r="P7" s="605">
        <v>0.54921071742537197</v>
      </c>
      <c r="S7" s="612" t="s">
        <v>613</v>
      </c>
      <c r="T7" s="613">
        <v>0.45507287192846602</v>
      </c>
      <c r="U7" s="42"/>
      <c r="V7" s="614"/>
    </row>
    <row r="8" spans="1:27" outlineLevel="2">
      <c r="A8" s="594" t="s">
        <v>618</v>
      </c>
      <c r="B8" s="432">
        <v>368</v>
      </c>
      <c r="C8" s="609" t="s">
        <v>600</v>
      </c>
      <c r="D8" s="211">
        <v>14576</v>
      </c>
      <c r="E8" s="211">
        <v>6363</v>
      </c>
      <c r="F8" s="595">
        <v>0.43653951701427002</v>
      </c>
      <c r="G8" s="596">
        <v>3348</v>
      </c>
      <c r="H8" s="595">
        <v>0.229692645444566</v>
      </c>
      <c r="I8" s="211">
        <v>326</v>
      </c>
      <c r="J8" s="603">
        <v>2.2365532381997798E-2</v>
      </c>
      <c r="K8" s="211">
        <v>83</v>
      </c>
      <c r="L8" s="603">
        <v>5.6942919868276601E-3</v>
      </c>
      <c r="M8" s="211">
        <v>15</v>
      </c>
      <c r="N8" s="603">
        <v>1.0290889132821099E-3</v>
      </c>
      <c r="O8" s="604">
        <v>10135</v>
      </c>
      <c r="P8" s="605">
        <v>0.69532107574094404</v>
      </c>
      <c r="S8" s="615" t="s">
        <v>615</v>
      </c>
      <c r="T8" s="613">
        <v>0.218066605646694</v>
      </c>
      <c r="U8" s="42"/>
      <c r="V8" s="614"/>
    </row>
    <row r="9" spans="1:27" outlineLevel="2">
      <c r="A9" s="594" t="s">
        <v>618</v>
      </c>
      <c r="B9" s="432">
        <v>390</v>
      </c>
      <c r="C9" s="609" t="s">
        <v>423</v>
      </c>
      <c r="D9" s="211">
        <v>8689</v>
      </c>
      <c r="E9" s="211">
        <v>4575</v>
      </c>
      <c r="F9" s="595">
        <v>0.52652779376222802</v>
      </c>
      <c r="G9" s="596">
        <v>3085</v>
      </c>
      <c r="H9" s="595">
        <v>0.35504661065715298</v>
      </c>
      <c r="I9" s="211">
        <v>113</v>
      </c>
      <c r="J9" s="603">
        <v>1.30049487858212E-2</v>
      </c>
      <c r="K9" s="211">
        <v>51</v>
      </c>
      <c r="L9" s="603">
        <v>5.8694901599723797E-3</v>
      </c>
      <c r="M9" s="211">
        <v>13</v>
      </c>
      <c r="N9" s="603">
        <v>1.49614455058119E-3</v>
      </c>
      <c r="O9" s="604">
        <v>7837</v>
      </c>
      <c r="P9" s="605">
        <v>0.90194498791575595</v>
      </c>
      <c r="S9" s="615" t="s">
        <v>617</v>
      </c>
      <c r="T9" s="616">
        <v>1.60247834964444E-2</v>
      </c>
      <c r="U9" s="42"/>
      <c r="V9" s="614"/>
    </row>
    <row r="10" spans="1:27" outlineLevel="1">
      <c r="A10" s="594" t="s">
        <v>618</v>
      </c>
      <c r="B10" s="432">
        <v>467</v>
      </c>
      <c r="C10" s="609" t="s">
        <v>428</v>
      </c>
      <c r="D10" s="211">
        <v>7062</v>
      </c>
      <c r="E10" s="211">
        <v>4326</v>
      </c>
      <c r="F10" s="595">
        <v>0.61257434154630397</v>
      </c>
      <c r="G10" s="596">
        <v>811</v>
      </c>
      <c r="H10" s="595">
        <v>0.114839988671764</v>
      </c>
      <c r="I10" s="211">
        <v>101</v>
      </c>
      <c r="J10" s="603">
        <v>1.43018974794676E-2</v>
      </c>
      <c r="K10" s="211">
        <v>58</v>
      </c>
      <c r="L10" s="603">
        <v>8.2129708297932601E-3</v>
      </c>
      <c r="M10" s="211">
        <v>4</v>
      </c>
      <c r="N10" s="603">
        <v>5.6641178136505204E-4</v>
      </c>
      <c r="O10" s="604">
        <v>5300</v>
      </c>
      <c r="P10" s="605">
        <v>0.75049561030869405</v>
      </c>
      <c r="S10" s="617" t="s">
        <v>619</v>
      </c>
      <c r="T10" s="618">
        <v>8.8713652045342498E-2</v>
      </c>
      <c r="U10" s="42"/>
      <c r="V10" s="614"/>
    </row>
    <row r="11" spans="1:27" outlineLevel="2">
      <c r="A11" s="594" t="s">
        <v>618</v>
      </c>
      <c r="B11" s="432">
        <v>576</v>
      </c>
      <c r="C11" s="609" t="s">
        <v>437</v>
      </c>
      <c r="D11" s="211">
        <v>9280</v>
      </c>
      <c r="E11" s="211">
        <v>5420</v>
      </c>
      <c r="F11" s="595">
        <v>0.58405172413793105</v>
      </c>
      <c r="G11" s="596">
        <v>1119</v>
      </c>
      <c r="H11" s="595">
        <v>0.12058189655172399</v>
      </c>
      <c r="I11" s="211">
        <v>115</v>
      </c>
      <c r="J11" s="603">
        <v>1.23922413793103E-2</v>
      </c>
      <c r="K11" s="211">
        <v>36</v>
      </c>
      <c r="L11" s="603">
        <v>3.8793103448275901E-3</v>
      </c>
      <c r="M11" s="211">
        <v>5</v>
      </c>
      <c r="N11" s="603">
        <v>5.3879310344827596E-4</v>
      </c>
      <c r="O11" s="604">
        <v>6695</v>
      </c>
      <c r="P11" s="605">
        <v>0.72144396551724099</v>
      </c>
      <c r="U11" s="42"/>
      <c r="V11" s="614"/>
    </row>
    <row r="12" spans="1:27" outlineLevel="2">
      <c r="A12" s="594" t="s">
        <v>618</v>
      </c>
      <c r="B12" s="432">
        <v>679</v>
      </c>
      <c r="C12" s="609" t="s">
        <v>601</v>
      </c>
      <c r="D12" s="211">
        <v>28051</v>
      </c>
      <c r="E12" s="211">
        <v>12334</v>
      </c>
      <c r="F12" s="595">
        <v>0.439699119460982</v>
      </c>
      <c r="G12" s="596">
        <v>5131</v>
      </c>
      <c r="H12" s="595">
        <v>0.18291683005953399</v>
      </c>
      <c r="I12" s="211">
        <v>304</v>
      </c>
      <c r="J12" s="603">
        <v>1.0837403301130101E-2</v>
      </c>
      <c r="K12" s="211">
        <v>225</v>
      </c>
      <c r="L12" s="603">
        <v>8.0211044169548294E-3</v>
      </c>
      <c r="M12" s="211">
        <v>21</v>
      </c>
      <c r="N12" s="603">
        <v>7.4863641224911799E-4</v>
      </c>
      <c r="O12" s="604">
        <v>18015</v>
      </c>
      <c r="P12" s="605">
        <v>0.64222309365084995</v>
      </c>
      <c r="W12" s="619"/>
    </row>
    <row r="13" spans="1:27" outlineLevel="2">
      <c r="A13" s="594" t="s">
        <v>618</v>
      </c>
      <c r="B13" s="432">
        <v>789</v>
      </c>
      <c r="C13" s="609" t="s">
        <v>602</v>
      </c>
      <c r="D13" s="211">
        <v>17270</v>
      </c>
      <c r="E13" s="211">
        <v>9108</v>
      </c>
      <c r="F13" s="595">
        <v>0.52738853503184702</v>
      </c>
      <c r="G13" s="596">
        <v>4229</v>
      </c>
      <c r="H13" s="595">
        <v>0.244875506658946</v>
      </c>
      <c r="I13" s="211">
        <v>321</v>
      </c>
      <c r="J13" s="603">
        <v>1.85871453387377E-2</v>
      </c>
      <c r="K13" s="211">
        <v>185</v>
      </c>
      <c r="L13" s="603">
        <v>1.0712217718587101E-2</v>
      </c>
      <c r="M13" s="211">
        <v>17</v>
      </c>
      <c r="N13" s="603">
        <v>9.8436595251881909E-4</v>
      </c>
      <c r="O13" s="604">
        <v>13860</v>
      </c>
      <c r="P13" s="605">
        <v>0.80254777070063699</v>
      </c>
    </row>
    <row r="14" spans="1:27" outlineLevel="2">
      <c r="A14" s="594" t="s">
        <v>618</v>
      </c>
      <c r="B14" s="432">
        <v>792</v>
      </c>
      <c r="C14" s="609" t="s">
        <v>468</v>
      </c>
      <c r="D14" s="211">
        <v>6593</v>
      </c>
      <c r="E14" s="211">
        <v>3112</v>
      </c>
      <c r="F14" s="595">
        <v>0.47201577430608199</v>
      </c>
      <c r="G14" s="596">
        <v>1791</v>
      </c>
      <c r="H14" s="595">
        <v>0.27165175185803098</v>
      </c>
      <c r="I14" s="211">
        <v>99</v>
      </c>
      <c r="J14" s="603">
        <v>1.5015925982102199E-2</v>
      </c>
      <c r="K14" s="211">
        <v>54</v>
      </c>
      <c r="L14" s="603">
        <v>8.1905050811466699E-3</v>
      </c>
      <c r="M14" s="211">
        <v>6</v>
      </c>
      <c r="N14" s="603">
        <v>9.1005612012740804E-4</v>
      </c>
      <c r="O14" s="604">
        <v>5062</v>
      </c>
      <c r="P14" s="605">
        <v>0.76778401334749002</v>
      </c>
    </row>
    <row r="15" spans="1:27" outlineLevel="2">
      <c r="A15" s="594" t="s">
        <v>618</v>
      </c>
      <c r="B15" s="432">
        <v>856</v>
      </c>
      <c r="C15" s="609" t="s">
        <v>604</v>
      </c>
      <c r="D15" s="211">
        <v>6966</v>
      </c>
      <c r="E15" s="211">
        <v>2876</v>
      </c>
      <c r="F15" s="595">
        <v>0.412862474877979</v>
      </c>
      <c r="G15" s="596">
        <v>1428</v>
      </c>
      <c r="H15" s="595">
        <v>0.204995693367786</v>
      </c>
      <c r="I15" s="211">
        <v>117</v>
      </c>
      <c r="J15" s="603">
        <v>1.6795865633074902E-2</v>
      </c>
      <c r="K15" s="211">
        <v>51</v>
      </c>
      <c r="L15" s="603">
        <v>7.3212747631352304E-3</v>
      </c>
      <c r="M15" s="211">
        <v>4</v>
      </c>
      <c r="N15" s="603">
        <v>5.7421762848119398E-4</v>
      </c>
      <c r="O15" s="604">
        <v>4476</v>
      </c>
      <c r="P15" s="605">
        <v>0.64254952627045603</v>
      </c>
    </row>
    <row r="16" spans="1:27" outlineLevel="2">
      <c r="A16" s="594" t="s">
        <v>618</v>
      </c>
      <c r="B16" s="432">
        <v>861</v>
      </c>
      <c r="C16" s="609" t="s">
        <v>477</v>
      </c>
      <c r="D16" s="211">
        <v>12407</v>
      </c>
      <c r="E16" s="211">
        <v>5486</v>
      </c>
      <c r="F16" s="595">
        <v>0.44216974288708</v>
      </c>
      <c r="G16" s="596">
        <v>3345</v>
      </c>
      <c r="H16" s="595">
        <v>0.26960586765535599</v>
      </c>
      <c r="I16" s="211">
        <v>140</v>
      </c>
      <c r="J16" s="603">
        <v>1.1283952607399001E-2</v>
      </c>
      <c r="K16" s="211">
        <v>116</v>
      </c>
      <c r="L16" s="603">
        <v>9.34956073184493E-3</v>
      </c>
      <c r="M16" s="211">
        <v>23</v>
      </c>
      <c r="N16" s="603">
        <v>1.8537922140727E-3</v>
      </c>
      <c r="O16" s="604">
        <v>9110</v>
      </c>
      <c r="P16" s="605">
        <v>0.73426291609575201</v>
      </c>
    </row>
    <row r="17" spans="1:27" ht="27" customHeight="1" outlineLevel="2">
      <c r="A17" s="590"/>
      <c r="B17" s="590"/>
      <c r="C17" s="591" t="s">
        <v>620</v>
      </c>
      <c r="D17" s="592">
        <v>138736</v>
      </c>
      <c r="E17" s="592">
        <v>79697</v>
      </c>
      <c r="F17" s="608">
        <v>0.57445075539153501</v>
      </c>
      <c r="G17" s="592">
        <v>30837</v>
      </c>
      <c r="H17" s="608">
        <v>0.222271076000461</v>
      </c>
      <c r="I17" s="592">
        <v>2272</v>
      </c>
      <c r="J17" s="608">
        <v>1.6376427171029901E-2</v>
      </c>
      <c r="K17" s="592">
        <v>805</v>
      </c>
      <c r="L17" s="608">
        <v>5.8023872679045102E-3</v>
      </c>
      <c r="M17" s="592">
        <v>128</v>
      </c>
      <c r="N17" s="608">
        <v>9.2261561526928799E-4</v>
      </c>
      <c r="O17" s="592">
        <v>113739</v>
      </c>
      <c r="P17" s="602">
        <v>81.982326144620004</v>
      </c>
      <c r="S17" s="612" t="s">
        <v>613</v>
      </c>
      <c r="T17" s="613">
        <v>0.59523413688002202</v>
      </c>
      <c r="Z17" s="612" t="s">
        <v>613</v>
      </c>
      <c r="AA17" s="613">
        <v>0.57741887687064797</v>
      </c>
    </row>
    <row r="18" spans="1:27" outlineLevel="2">
      <c r="A18" s="594" t="s">
        <v>618</v>
      </c>
      <c r="B18" s="432">
        <v>30</v>
      </c>
      <c r="C18" s="609" t="s">
        <v>596</v>
      </c>
      <c r="D18" s="211">
        <v>32628</v>
      </c>
      <c r="E18" s="211">
        <v>10386</v>
      </c>
      <c r="F18" s="595">
        <v>0.31831555719014298</v>
      </c>
      <c r="G18" s="596">
        <v>14475</v>
      </c>
      <c r="H18" s="595">
        <v>0.443637366678926</v>
      </c>
      <c r="I18" s="211">
        <v>446</v>
      </c>
      <c r="J18" s="603">
        <v>1.36692411425769E-2</v>
      </c>
      <c r="K18" s="211">
        <v>283</v>
      </c>
      <c r="L18" s="603">
        <v>8.6735319357606998E-3</v>
      </c>
      <c r="M18" s="211">
        <v>28</v>
      </c>
      <c r="N18" s="603">
        <v>8.5815863675370795E-4</v>
      </c>
      <c r="O18" s="604">
        <v>25618</v>
      </c>
      <c r="P18" s="605">
        <v>0.78515385558416095</v>
      </c>
      <c r="Q18" s="620"/>
      <c r="S18" s="615" t="s">
        <v>615</v>
      </c>
      <c r="T18" s="613">
        <v>0.20703796065392099</v>
      </c>
      <c r="Z18" s="615" t="s">
        <v>615</v>
      </c>
      <c r="AA18" s="613">
        <v>0.27055860127426301</v>
      </c>
    </row>
    <row r="19" spans="1:27" outlineLevel="2">
      <c r="A19" s="594" t="s">
        <v>618</v>
      </c>
      <c r="B19" s="432">
        <v>36</v>
      </c>
      <c r="C19" s="609" t="s">
        <v>597</v>
      </c>
      <c r="D19" s="211">
        <v>6183</v>
      </c>
      <c r="E19" s="211">
        <v>2178</v>
      </c>
      <c r="F19" s="595">
        <v>0.35225618631732197</v>
      </c>
      <c r="G19" s="596">
        <v>1206</v>
      </c>
      <c r="H19" s="595">
        <v>0.19505094614264901</v>
      </c>
      <c r="I19" s="211">
        <v>102</v>
      </c>
      <c r="J19" s="603">
        <v>1.6496846191169302E-2</v>
      </c>
      <c r="K19" s="211">
        <v>38</v>
      </c>
      <c r="L19" s="603">
        <v>6.1458838751415196E-3</v>
      </c>
      <c r="M19" s="211">
        <v>5</v>
      </c>
      <c r="N19" s="603">
        <v>8.0866893093967302E-4</v>
      </c>
      <c r="O19" s="604">
        <v>3529</v>
      </c>
      <c r="P19" s="605">
        <v>0.570758531457221</v>
      </c>
      <c r="Q19" s="620"/>
      <c r="S19" s="615" t="s">
        <v>617</v>
      </c>
      <c r="T19" s="616">
        <v>1.5255512013616799E-2</v>
      </c>
      <c r="Z19" s="615" t="s">
        <v>617</v>
      </c>
      <c r="AA19" s="616">
        <v>1.7681631846693299E-2</v>
      </c>
    </row>
    <row r="20" spans="1:27" outlineLevel="2">
      <c r="A20" s="594" t="s">
        <v>618</v>
      </c>
      <c r="B20" s="432">
        <v>93</v>
      </c>
      <c r="C20" s="432" t="s">
        <v>379</v>
      </c>
      <c r="D20" s="211">
        <v>16722</v>
      </c>
      <c r="E20" s="211">
        <v>13810</v>
      </c>
      <c r="F20" s="595">
        <v>0.82585815093888304</v>
      </c>
      <c r="G20" s="596">
        <v>1229</v>
      </c>
      <c r="H20" s="595">
        <v>7.3495993302236606E-2</v>
      </c>
      <c r="I20" s="211">
        <v>300</v>
      </c>
      <c r="J20" s="603">
        <v>1.7940437746680998E-2</v>
      </c>
      <c r="K20" s="211">
        <v>63</v>
      </c>
      <c r="L20" s="603">
        <v>3.7674919268030102E-3</v>
      </c>
      <c r="M20" s="211">
        <v>13</v>
      </c>
      <c r="N20" s="603">
        <v>7.7741896902284405E-4</v>
      </c>
      <c r="O20" s="604">
        <v>15415</v>
      </c>
      <c r="P20" s="605">
        <v>0.92183949288362599</v>
      </c>
      <c r="Q20" s="620"/>
      <c r="S20" s="617" t="s">
        <v>619</v>
      </c>
      <c r="T20" s="618">
        <v>7.6792146617583E-4</v>
      </c>
      <c r="Z20" s="617" t="s">
        <v>619</v>
      </c>
      <c r="AA20" s="618">
        <v>5.8033288882303495E-4</v>
      </c>
    </row>
    <row r="21" spans="1:27" outlineLevel="2">
      <c r="A21" s="594" t="s">
        <v>618</v>
      </c>
      <c r="B21" s="432">
        <v>209</v>
      </c>
      <c r="C21" s="432" t="s">
        <v>398</v>
      </c>
      <c r="D21" s="211">
        <v>22905</v>
      </c>
      <c r="E21" s="211">
        <v>12347</v>
      </c>
      <c r="F21" s="595">
        <v>0.539052608600742</v>
      </c>
      <c r="G21" s="596">
        <v>3317</v>
      </c>
      <c r="H21" s="595">
        <v>0.14481554245797901</v>
      </c>
      <c r="I21" s="211">
        <v>306</v>
      </c>
      <c r="J21" s="603">
        <v>1.33595284872299E-2</v>
      </c>
      <c r="K21" s="211">
        <v>111</v>
      </c>
      <c r="L21" s="603">
        <v>4.84610347085789E-3</v>
      </c>
      <c r="M21" s="211">
        <v>31</v>
      </c>
      <c r="N21" s="603">
        <v>1.3534162846540101E-3</v>
      </c>
      <c r="O21" s="604">
        <v>16112</v>
      </c>
      <c r="P21" s="605">
        <v>0.70342719930146302</v>
      </c>
      <c r="Q21" s="620"/>
    </row>
    <row r="22" spans="1:27" outlineLevel="2">
      <c r="A22" s="594" t="s">
        <v>618</v>
      </c>
      <c r="B22" s="432">
        <v>809</v>
      </c>
      <c r="C22" s="432" t="s">
        <v>603</v>
      </c>
      <c r="D22" s="211">
        <v>11457</v>
      </c>
      <c r="E22" s="211">
        <v>3434</v>
      </c>
      <c r="F22" s="595">
        <v>0.299729423060138</v>
      </c>
      <c r="G22" s="596">
        <v>3428</v>
      </c>
      <c r="H22" s="595">
        <v>0.29920572575717902</v>
      </c>
      <c r="I22" s="211">
        <v>123</v>
      </c>
      <c r="J22" s="603">
        <v>1.07357947106572E-2</v>
      </c>
      <c r="K22" s="211">
        <v>60</v>
      </c>
      <c r="L22" s="603">
        <v>5.2369730295888997E-3</v>
      </c>
      <c r="M22" s="211">
        <v>10</v>
      </c>
      <c r="N22" s="603">
        <v>8.7282883826481604E-4</v>
      </c>
      <c r="O22" s="604">
        <v>7055</v>
      </c>
      <c r="P22" s="605">
        <v>0.61578074539582806</v>
      </c>
      <c r="Q22" s="620"/>
    </row>
    <row r="23" spans="1:27" outlineLevel="2">
      <c r="A23" s="594" t="s">
        <v>618</v>
      </c>
      <c r="B23" s="432">
        <v>847</v>
      </c>
      <c r="C23" s="610" t="s">
        <v>473</v>
      </c>
      <c r="D23" s="211">
        <v>32366</v>
      </c>
      <c r="E23" s="211">
        <v>25095</v>
      </c>
      <c r="F23" s="595">
        <v>0.77535067663597601</v>
      </c>
      <c r="G23" s="596">
        <v>5331</v>
      </c>
      <c r="H23" s="595">
        <v>0.16470988073904699</v>
      </c>
      <c r="I23" s="211">
        <v>747</v>
      </c>
      <c r="J23" s="603">
        <v>2.3079775072607101E-2</v>
      </c>
      <c r="K23" s="211">
        <v>184</v>
      </c>
      <c r="L23" s="603">
        <v>5.6849780633998603E-3</v>
      </c>
      <c r="M23" s="211">
        <v>33</v>
      </c>
      <c r="N23" s="603">
        <v>1.0195884570227999E-3</v>
      </c>
      <c r="O23" s="604">
        <v>31390</v>
      </c>
      <c r="P23" s="605">
        <v>0.96984489896805304</v>
      </c>
      <c r="Q23" s="620"/>
    </row>
    <row r="24" spans="1:27" outlineLevel="2">
      <c r="A24" s="594" t="s">
        <v>621</v>
      </c>
      <c r="B24" s="432">
        <v>44</v>
      </c>
      <c r="C24" s="609" t="s">
        <v>577</v>
      </c>
      <c r="D24" s="211">
        <v>7537</v>
      </c>
      <c r="E24" s="211">
        <v>5678</v>
      </c>
      <c r="F24" s="595">
        <v>0.75335013931272399</v>
      </c>
      <c r="G24" s="596">
        <v>1264</v>
      </c>
      <c r="H24" s="595">
        <v>0.16770598381318799</v>
      </c>
      <c r="I24" s="211">
        <v>98</v>
      </c>
      <c r="J24" s="603">
        <v>1.30025208969086E-2</v>
      </c>
      <c r="K24" s="211">
        <v>22</v>
      </c>
      <c r="L24" s="603">
        <v>2.91893326257131E-3</v>
      </c>
      <c r="M24" s="211">
        <v>1</v>
      </c>
      <c r="N24" s="603">
        <v>1.32678784662332E-4</v>
      </c>
      <c r="O24" s="604">
        <v>7063</v>
      </c>
      <c r="P24" s="605">
        <v>0.93711025607005405</v>
      </c>
    </row>
    <row r="25" spans="1:27" outlineLevel="2">
      <c r="A25" s="594" t="s">
        <v>621</v>
      </c>
      <c r="B25" s="432">
        <v>125</v>
      </c>
      <c r="C25" s="609" t="s">
        <v>384</v>
      </c>
      <c r="D25" s="211">
        <v>8938</v>
      </c>
      <c r="E25" s="211">
        <v>6769</v>
      </c>
      <c r="F25" s="595">
        <v>0.75732826135600795</v>
      </c>
      <c r="G25" s="596">
        <v>587</v>
      </c>
      <c r="H25" s="595">
        <v>6.5674647572163805E-2</v>
      </c>
      <c r="I25" s="211">
        <v>150</v>
      </c>
      <c r="J25" s="603">
        <v>1.67822779145223E-2</v>
      </c>
      <c r="K25" s="211">
        <v>44</v>
      </c>
      <c r="L25" s="603">
        <v>4.9228015215932001E-3</v>
      </c>
      <c r="M25" s="211">
        <v>7</v>
      </c>
      <c r="N25" s="603">
        <v>7.8317296934437197E-4</v>
      </c>
      <c r="O25" s="604">
        <v>7557</v>
      </c>
      <c r="P25" s="605">
        <v>0.845491161333632</v>
      </c>
    </row>
    <row r="26" spans="1:27" ht="27" customHeight="1" outlineLevel="2">
      <c r="A26" s="590"/>
      <c r="B26" s="590"/>
      <c r="C26" s="591" t="s">
        <v>622</v>
      </c>
      <c r="D26" s="592">
        <v>126315</v>
      </c>
      <c r="E26" s="592">
        <v>75187</v>
      </c>
      <c r="F26" s="608">
        <v>0.59523413688002202</v>
      </c>
      <c r="G26" s="592">
        <v>26152</v>
      </c>
      <c r="H26" s="608">
        <v>0.20703796065392099</v>
      </c>
      <c r="I26" s="592">
        <v>1927</v>
      </c>
      <c r="J26" s="608">
        <v>1.5255512013616799E-2</v>
      </c>
      <c r="K26" s="592">
        <v>1295</v>
      </c>
      <c r="L26" s="608">
        <v>1.02521474092546E-2</v>
      </c>
      <c r="M26" s="592">
        <v>97</v>
      </c>
      <c r="N26" s="608">
        <v>7.6792146617583E-4</v>
      </c>
      <c r="O26" s="592">
        <v>104658</v>
      </c>
      <c r="P26" s="602">
        <v>82.854767842298997</v>
      </c>
    </row>
    <row r="27" spans="1:27" outlineLevel="2">
      <c r="A27" s="594" t="s">
        <v>618</v>
      </c>
      <c r="B27" s="432">
        <v>34</v>
      </c>
      <c r="C27" s="609" t="s">
        <v>365</v>
      </c>
      <c r="D27" s="211">
        <v>46485</v>
      </c>
      <c r="E27" s="211">
        <v>26845</v>
      </c>
      <c r="F27" s="595">
        <v>0.57749811767236703</v>
      </c>
      <c r="G27" s="596">
        <v>11623</v>
      </c>
      <c r="H27" s="595">
        <v>0.25003764655265098</v>
      </c>
      <c r="I27" s="211">
        <v>752</v>
      </c>
      <c r="J27" s="603">
        <v>1.6177261482198599E-2</v>
      </c>
      <c r="K27" s="211">
        <v>705</v>
      </c>
      <c r="L27" s="603">
        <v>1.5166182639561101E-2</v>
      </c>
      <c r="M27" s="211">
        <v>25</v>
      </c>
      <c r="N27" s="603">
        <v>5.3780789501989897E-4</v>
      </c>
      <c r="O27" s="604">
        <v>39950</v>
      </c>
      <c r="P27" s="605">
        <v>0.859417016241798</v>
      </c>
    </row>
    <row r="28" spans="1:27" outlineLevel="1">
      <c r="A28" s="594" t="s">
        <v>618</v>
      </c>
      <c r="B28" s="432">
        <v>91</v>
      </c>
      <c r="C28" s="609" t="s">
        <v>378</v>
      </c>
      <c r="D28" s="211">
        <v>10985</v>
      </c>
      <c r="E28" s="211">
        <v>6217</v>
      </c>
      <c r="F28" s="595">
        <v>0.56595357305416505</v>
      </c>
      <c r="G28" s="596">
        <v>1000</v>
      </c>
      <c r="H28" s="595">
        <v>9.1033227127901697E-2</v>
      </c>
      <c r="I28" s="211">
        <v>154</v>
      </c>
      <c r="J28" s="603">
        <v>1.4019116977696901E-2</v>
      </c>
      <c r="K28" s="211">
        <v>58</v>
      </c>
      <c r="L28" s="603">
        <v>5.2799271734182999E-3</v>
      </c>
      <c r="M28" s="211">
        <v>4</v>
      </c>
      <c r="N28" s="603">
        <v>3.6413290851160701E-4</v>
      </c>
      <c r="O28" s="604">
        <v>7433</v>
      </c>
      <c r="P28" s="605">
        <v>0.67664997724169296</v>
      </c>
    </row>
    <row r="29" spans="1:27" outlineLevel="2">
      <c r="A29" s="594" t="s">
        <v>618</v>
      </c>
      <c r="B29" s="432">
        <v>101</v>
      </c>
      <c r="C29" s="609" t="s">
        <v>598</v>
      </c>
      <c r="D29" s="211">
        <v>27884</v>
      </c>
      <c r="E29" s="211">
        <v>17878</v>
      </c>
      <c r="F29" s="595">
        <v>0.64115621861999705</v>
      </c>
      <c r="G29" s="596">
        <v>6859</v>
      </c>
      <c r="H29" s="595">
        <v>0.24598335963276399</v>
      </c>
      <c r="I29" s="211">
        <v>441</v>
      </c>
      <c r="J29" s="603">
        <v>1.5815521445990501E-2</v>
      </c>
      <c r="K29" s="211">
        <v>239</v>
      </c>
      <c r="L29" s="603">
        <v>8.5712236407975897E-3</v>
      </c>
      <c r="M29" s="211">
        <v>38</v>
      </c>
      <c r="N29" s="603">
        <v>1.3627886960263999E-3</v>
      </c>
      <c r="O29" s="604">
        <v>25455</v>
      </c>
      <c r="P29" s="605">
        <v>0.91288911203557599</v>
      </c>
    </row>
    <row r="30" spans="1:27" outlineLevel="2">
      <c r="A30" s="594" t="s">
        <v>618</v>
      </c>
      <c r="B30" s="432">
        <v>353</v>
      </c>
      <c r="C30" s="609" t="s">
        <v>416</v>
      </c>
      <c r="D30" s="211">
        <v>5876</v>
      </c>
      <c r="E30" s="211">
        <v>2653</v>
      </c>
      <c r="F30" s="595">
        <v>0.45149761742682099</v>
      </c>
      <c r="G30" s="596">
        <v>802</v>
      </c>
      <c r="H30" s="595">
        <v>0.13648740639891099</v>
      </c>
      <c r="I30" s="211">
        <v>75</v>
      </c>
      <c r="J30" s="603">
        <v>1.27637848876787E-2</v>
      </c>
      <c r="K30" s="211">
        <v>73</v>
      </c>
      <c r="L30" s="603">
        <v>1.2423417290673901E-2</v>
      </c>
      <c r="M30" s="211">
        <v>4</v>
      </c>
      <c r="N30" s="603">
        <v>6.8073519400953003E-4</v>
      </c>
      <c r="O30" s="604">
        <v>3607</v>
      </c>
      <c r="P30" s="605">
        <v>0.61385296119809396</v>
      </c>
    </row>
    <row r="31" spans="1:27" outlineLevel="2">
      <c r="A31" s="594" t="s">
        <v>618</v>
      </c>
      <c r="B31" s="432">
        <v>364</v>
      </c>
      <c r="C31" s="432" t="s">
        <v>599</v>
      </c>
      <c r="D31" s="211">
        <v>15637</v>
      </c>
      <c r="E31" s="211">
        <v>9363</v>
      </c>
      <c r="F31" s="595">
        <v>0.59877214299418002</v>
      </c>
      <c r="G31" s="596">
        <v>3662</v>
      </c>
      <c r="H31" s="595">
        <v>0.23418814350578801</v>
      </c>
      <c r="I31" s="211">
        <v>289</v>
      </c>
      <c r="J31" s="603">
        <v>1.8481805973012699E-2</v>
      </c>
      <c r="K31" s="211">
        <v>117</v>
      </c>
      <c r="L31" s="603">
        <v>7.4822536292127604E-3</v>
      </c>
      <c r="M31" s="211">
        <v>7</v>
      </c>
      <c r="N31" s="603">
        <v>4.4765620003837101E-4</v>
      </c>
      <c r="O31" s="604">
        <v>13438</v>
      </c>
      <c r="P31" s="605">
        <v>0.85937200230223199</v>
      </c>
    </row>
    <row r="32" spans="1:27" outlineLevel="2">
      <c r="A32" s="594" t="s">
        <v>618</v>
      </c>
      <c r="B32" s="432">
        <v>642</v>
      </c>
      <c r="C32" s="432" t="s">
        <v>446</v>
      </c>
      <c r="D32" s="211">
        <v>19448</v>
      </c>
      <c r="E32" s="211">
        <v>12231</v>
      </c>
      <c r="F32" s="595">
        <v>0.62890785684903305</v>
      </c>
      <c r="G32" s="596">
        <v>2206</v>
      </c>
      <c r="H32" s="595">
        <v>0.113430686960099</v>
      </c>
      <c r="I32" s="211">
        <v>216</v>
      </c>
      <c r="J32" s="603">
        <v>1.1106540518305201E-2</v>
      </c>
      <c r="K32" s="211">
        <v>103</v>
      </c>
      <c r="L32" s="603">
        <v>5.29617441382147E-3</v>
      </c>
      <c r="M32" s="211">
        <v>19</v>
      </c>
      <c r="N32" s="603">
        <v>9.7696421225832992E-4</v>
      </c>
      <c r="O32" s="604">
        <v>14775</v>
      </c>
      <c r="P32" s="605">
        <v>0.75971822295351699</v>
      </c>
    </row>
    <row r="33" spans="1:27" ht="27" customHeight="1" outlineLevel="2">
      <c r="A33" s="590"/>
      <c r="B33" s="590"/>
      <c r="C33" s="591" t="s">
        <v>623</v>
      </c>
      <c r="D33" s="592">
        <v>80988</v>
      </c>
      <c r="E33" s="592">
        <v>46764</v>
      </c>
      <c r="F33" s="608">
        <v>0.57741887687064797</v>
      </c>
      <c r="G33" s="592">
        <v>21912</v>
      </c>
      <c r="H33" s="608">
        <v>0.27055860127426301</v>
      </c>
      <c r="I33" s="592">
        <v>1432</v>
      </c>
      <c r="J33" s="608">
        <v>1.7681631846693299E-2</v>
      </c>
      <c r="K33" s="592">
        <v>341</v>
      </c>
      <c r="L33" s="608">
        <v>4.2105003210352104E-3</v>
      </c>
      <c r="M33" s="592">
        <v>47</v>
      </c>
      <c r="N33" s="608">
        <v>5.8033288882303495E-4</v>
      </c>
      <c r="O33" s="592">
        <v>70496</v>
      </c>
      <c r="P33" s="602">
        <v>87.044994320146202</v>
      </c>
    </row>
    <row r="34" spans="1:27" outlineLevel="2">
      <c r="A34" s="594" t="s">
        <v>624</v>
      </c>
      <c r="B34" s="432">
        <v>55</v>
      </c>
      <c r="C34" s="609" t="s">
        <v>373</v>
      </c>
      <c r="D34" s="211">
        <v>8075</v>
      </c>
      <c r="E34" s="211">
        <v>5994</v>
      </c>
      <c r="F34" s="595">
        <v>0.74229102167182703</v>
      </c>
      <c r="G34" s="596">
        <v>613</v>
      </c>
      <c r="H34" s="595">
        <v>7.5913312693498394E-2</v>
      </c>
      <c r="I34" s="211">
        <v>204</v>
      </c>
      <c r="J34" s="603">
        <v>2.52631578947368E-2</v>
      </c>
      <c r="K34" s="211">
        <v>33</v>
      </c>
      <c r="L34" s="603">
        <v>4.0866873065015501E-3</v>
      </c>
      <c r="M34" s="211">
        <v>6</v>
      </c>
      <c r="N34" s="603">
        <v>7.4303405572755403E-4</v>
      </c>
      <c r="O34" s="604">
        <v>6850</v>
      </c>
      <c r="P34" s="605">
        <v>0.84829721362229105</v>
      </c>
      <c r="Q34" s="620"/>
      <c r="S34" s="612" t="s">
        <v>613</v>
      </c>
      <c r="T34" s="613">
        <v>0.49982975512345101</v>
      </c>
      <c r="Z34" s="612" t="s">
        <v>613</v>
      </c>
      <c r="AA34" s="613">
        <v>0.71815530409941897</v>
      </c>
    </row>
    <row r="35" spans="1:27" outlineLevel="2">
      <c r="A35" s="594" t="s">
        <v>624</v>
      </c>
      <c r="B35" s="432">
        <v>400</v>
      </c>
      <c r="C35" s="432" t="s">
        <v>592</v>
      </c>
      <c r="D35" s="211">
        <v>23240</v>
      </c>
      <c r="E35" s="211">
        <v>10279</v>
      </c>
      <c r="F35" s="595">
        <v>0.44229776247848501</v>
      </c>
      <c r="G35" s="596">
        <v>13134</v>
      </c>
      <c r="H35" s="595">
        <v>0.56514629948364903</v>
      </c>
      <c r="I35" s="211">
        <v>236</v>
      </c>
      <c r="J35" s="603">
        <v>1.0154905335628199E-2</v>
      </c>
      <c r="K35" s="211">
        <v>93</v>
      </c>
      <c r="L35" s="603">
        <v>4.0017211703958699E-3</v>
      </c>
      <c r="M35" s="211">
        <v>15</v>
      </c>
      <c r="N35" s="603">
        <v>6.4543889845094702E-4</v>
      </c>
      <c r="O35" s="604">
        <v>23757</v>
      </c>
      <c r="P35" s="605">
        <v>1.0222461273666099</v>
      </c>
      <c r="Q35" s="620"/>
      <c r="S35" s="615" t="s">
        <v>615</v>
      </c>
      <c r="T35" s="613">
        <v>0.33368916046269798</v>
      </c>
      <c r="Z35" s="615" t="s">
        <v>615</v>
      </c>
      <c r="AA35" s="613">
        <v>0.238712270888393</v>
      </c>
    </row>
    <row r="36" spans="1:27" outlineLevel="2">
      <c r="A36" s="594" t="s">
        <v>624</v>
      </c>
      <c r="B36" s="432">
        <v>483</v>
      </c>
      <c r="C36" s="609" t="s">
        <v>431</v>
      </c>
      <c r="D36" s="211">
        <v>10889</v>
      </c>
      <c r="E36" s="211">
        <v>7531</v>
      </c>
      <c r="F36" s="595">
        <v>0.69161539167967701</v>
      </c>
      <c r="G36" s="596">
        <v>704</v>
      </c>
      <c r="H36" s="595">
        <v>6.4652401506107099E-2</v>
      </c>
      <c r="I36" s="211">
        <v>205</v>
      </c>
      <c r="J36" s="603">
        <v>1.88263385067499E-2</v>
      </c>
      <c r="K36" s="211">
        <v>43</v>
      </c>
      <c r="L36" s="603">
        <v>3.9489392965377903E-3</v>
      </c>
      <c r="M36" s="211">
        <v>5</v>
      </c>
      <c r="N36" s="603">
        <v>4.5917898796951103E-4</v>
      </c>
      <c r="O36" s="604">
        <v>8488</v>
      </c>
      <c r="P36" s="605">
        <v>0.77950224997704098</v>
      </c>
      <c r="Q36" s="620"/>
      <c r="S36" s="615" t="s">
        <v>617</v>
      </c>
      <c r="T36" s="616">
        <v>1.3895662896739601E-2</v>
      </c>
      <c r="Z36" s="615" t="s">
        <v>617</v>
      </c>
      <c r="AA36" s="616">
        <v>1.44116867232871E-2</v>
      </c>
    </row>
    <row r="37" spans="1:27" outlineLevel="2">
      <c r="A37" s="594" t="s">
        <v>624</v>
      </c>
      <c r="B37" s="432">
        <v>756</v>
      </c>
      <c r="C37" s="609" t="s">
        <v>595</v>
      </c>
      <c r="D37" s="211">
        <v>38784</v>
      </c>
      <c r="E37" s="211">
        <v>22960</v>
      </c>
      <c r="F37" s="595">
        <v>0.59199669966996704</v>
      </c>
      <c r="G37" s="596">
        <v>7461</v>
      </c>
      <c r="H37" s="595">
        <v>0.192373143564356</v>
      </c>
      <c r="I37" s="211">
        <v>787</v>
      </c>
      <c r="J37" s="603">
        <v>2.02918729372937E-2</v>
      </c>
      <c r="K37" s="211">
        <v>172</v>
      </c>
      <c r="L37" s="603">
        <v>4.4348184818481804E-3</v>
      </c>
      <c r="M37" s="211">
        <v>21</v>
      </c>
      <c r="N37" s="603">
        <v>5.4146039603960401E-4</v>
      </c>
      <c r="O37" s="604">
        <v>31401</v>
      </c>
      <c r="P37" s="605">
        <v>0.80963799504950495</v>
      </c>
      <c r="Q37" s="620"/>
      <c r="S37" s="617" t="s">
        <v>619</v>
      </c>
      <c r="T37" s="618">
        <v>3.5889460461777702E-4</v>
      </c>
      <c r="Z37" s="617" t="s">
        <v>619</v>
      </c>
      <c r="AA37" s="618">
        <v>5.3883457778462003E-4</v>
      </c>
    </row>
    <row r="38" spans="1:27" ht="27" customHeight="1" outlineLevel="2">
      <c r="A38" s="611"/>
      <c r="B38" s="590"/>
      <c r="C38" s="591" t="s">
        <v>625</v>
      </c>
      <c r="D38" s="592">
        <v>217334</v>
      </c>
      <c r="E38" s="592">
        <v>108630</v>
      </c>
      <c r="F38" s="593">
        <v>0.49982975512345101</v>
      </c>
      <c r="G38" s="592">
        <v>72522</v>
      </c>
      <c r="H38" s="593">
        <v>0.33368916046269798</v>
      </c>
      <c r="I38" s="592">
        <v>3020</v>
      </c>
      <c r="J38" s="593">
        <v>1.3895662896739601E-2</v>
      </c>
      <c r="K38" s="592">
        <v>1488</v>
      </c>
      <c r="L38" s="593">
        <v>6.8466047650160601E-3</v>
      </c>
      <c r="M38" s="592">
        <v>78</v>
      </c>
      <c r="N38" s="593">
        <v>3.5889460461777702E-4</v>
      </c>
      <c r="O38" s="592">
        <v>185738</v>
      </c>
      <c r="P38" s="602">
        <v>85.462007785252197</v>
      </c>
    </row>
    <row r="39" spans="1:27" outlineLevel="2">
      <c r="A39" s="594" t="s">
        <v>624</v>
      </c>
      <c r="B39" s="432">
        <v>21</v>
      </c>
      <c r="C39" s="609" t="s">
        <v>588</v>
      </c>
      <c r="D39" s="211">
        <v>4989</v>
      </c>
      <c r="E39" s="211">
        <v>2801</v>
      </c>
      <c r="F39" s="595">
        <v>0.56143515734616201</v>
      </c>
      <c r="G39" s="596">
        <v>583</v>
      </c>
      <c r="H39" s="595">
        <v>0.116857085588294</v>
      </c>
      <c r="I39" s="211">
        <v>57</v>
      </c>
      <c r="J39" s="603">
        <v>1.14251352976548E-2</v>
      </c>
      <c r="K39" s="211">
        <v>58</v>
      </c>
      <c r="L39" s="603">
        <v>1.16255762677891E-2</v>
      </c>
      <c r="M39" s="211">
        <v>1</v>
      </c>
      <c r="N39" s="603">
        <v>2.00440970134295E-4</v>
      </c>
      <c r="O39" s="604">
        <v>3500</v>
      </c>
      <c r="P39" s="605">
        <v>0.70154339547003397</v>
      </c>
    </row>
    <row r="40" spans="1:27" outlineLevel="2">
      <c r="A40" s="594" t="s">
        <v>624</v>
      </c>
      <c r="B40" s="432">
        <v>197</v>
      </c>
      <c r="C40" s="609" t="s">
        <v>589</v>
      </c>
      <c r="D40" s="211">
        <v>16686</v>
      </c>
      <c r="E40" s="211">
        <v>11424</v>
      </c>
      <c r="F40" s="595">
        <v>0.68464581085940301</v>
      </c>
      <c r="G40" s="596">
        <v>2765</v>
      </c>
      <c r="H40" s="595">
        <v>0.165707778976387</v>
      </c>
      <c r="I40" s="211">
        <v>296</v>
      </c>
      <c r="J40" s="603">
        <v>1.7739422270166599E-2</v>
      </c>
      <c r="K40" s="211">
        <v>100</v>
      </c>
      <c r="L40" s="603">
        <v>5.9930480642454804E-3</v>
      </c>
      <c r="M40" s="211">
        <v>6</v>
      </c>
      <c r="N40" s="603">
        <v>3.5958288385472899E-4</v>
      </c>
      <c r="O40" s="604">
        <v>14591</v>
      </c>
      <c r="P40" s="605">
        <v>0.87444564305405703</v>
      </c>
    </row>
    <row r="41" spans="1:27" outlineLevel="2">
      <c r="A41" s="594" t="s">
        <v>624</v>
      </c>
      <c r="B41" s="432">
        <v>206</v>
      </c>
      <c r="C41" s="432" t="s">
        <v>590</v>
      </c>
      <c r="D41" s="211">
        <v>5093</v>
      </c>
      <c r="E41" s="211">
        <v>2644</v>
      </c>
      <c r="F41" s="595">
        <v>0.51914392303161205</v>
      </c>
      <c r="G41" s="596">
        <v>826</v>
      </c>
      <c r="H41" s="595">
        <v>0.16218338896524601</v>
      </c>
      <c r="I41" s="211">
        <v>74</v>
      </c>
      <c r="J41" s="603">
        <v>1.4529746711172201E-2</v>
      </c>
      <c r="K41" s="211">
        <v>34</v>
      </c>
      <c r="L41" s="603">
        <v>6.6758295699980404E-3</v>
      </c>
      <c r="M41" s="211">
        <v>3</v>
      </c>
      <c r="N41" s="603">
        <v>5.8904378558806197E-4</v>
      </c>
      <c r="O41" s="604">
        <v>3581</v>
      </c>
      <c r="P41" s="605">
        <v>0.70312193206361695</v>
      </c>
    </row>
    <row r="42" spans="1:27" outlineLevel="2">
      <c r="A42" s="594" t="s">
        <v>624</v>
      </c>
      <c r="B42" s="432">
        <v>313</v>
      </c>
      <c r="C42" s="609" t="s">
        <v>411</v>
      </c>
      <c r="D42" s="211">
        <v>10855</v>
      </c>
      <c r="E42" s="211">
        <v>6365</v>
      </c>
      <c r="F42" s="595">
        <v>0.58636573007830495</v>
      </c>
      <c r="G42" s="596">
        <v>1853</v>
      </c>
      <c r="H42" s="595">
        <v>0.17070474435743899</v>
      </c>
      <c r="I42" s="211">
        <v>209</v>
      </c>
      <c r="J42" s="603">
        <v>1.9253800092123401E-2</v>
      </c>
      <c r="K42" s="211">
        <v>79</v>
      </c>
      <c r="L42" s="603">
        <v>7.27775218793183E-3</v>
      </c>
      <c r="M42" s="211">
        <v>4</v>
      </c>
      <c r="N42" s="603">
        <v>3.6849378166743402E-4</v>
      </c>
      <c r="O42" s="604">
        <v>8510</v>
      </c>
      <c r="P42" s="605">
        <v>0.78397052049746696</v>
      </c>
    </row>
    <row r="43" spans="1:27" outlineLevel="2">
      <c r="A43" s="594" t="s">
        <v>624</v>
      </c>
      <c r="B43" s="432">
        <v>321</v>
      </c>
      <c r="C43" s="609" t="s">
        <v>591</v>
      </c>
      <c r="D43" s="211">
        <v>9072</v>
      </c>
      <c r="E43" s="211">
        <v>3294</v>
      </c>
      <c r="F43" s="595">
        <v>0.36309523809523803</v>
      </c>
      <c r="G43" s="596">
        <v>2616</v>
      </c>
      <c r="H43" s="595">
        <v>0.28835978835978798</v>
      </c>
      <c r="I43" s="211">
        <v>102</v>
      </c>
      <c r="J43" s="603">
        <v>1.1243386243386199E-2</v>
      </c>
      <c r="K43" s="211">
        <v>102</v>
      </c>
      <c r="L43" s="603">
        <v>1.1243386243386199E-2</v>
      </c>
      <c r="M43" s="211">
        <v>2</v>
      </c>
      <c r="N43" s="603">
        <v>2.20458553791887E-4</v>
      </c>
      <c r="O43" s="604">
        <v>6116</v>
      </c>
      <c r="P43" s="605">
        <v>0.674162257495591</v>
      </c>
    </row>
    <row r="44" spans="1:27" outlineLevel="2">
      <c r="A44" s="594" t="s">
        <v>624</v>
      </c>
      <c r="B44" s="432">
        <v>440</v>
      </c>
      <c r="C44" s="609" t="s">
        <v>427</v>
      </c>
      <c r="D44" s="211">
        <v>70392</v>
      </c>
      <c r="E44" s="211">
        <v>23359</v>
      </c>
      <c r="F44" s="595">
        <v>0.33184168655529001</v>
      </c>
      <c r="G44" s="596">
        <v>45357</v>
      </c>
      <c r="H44" s="595">
        <v>0.64434878963518605</v>
      </c>
      <c r="I44" s="211">
        <v>876</v>
      </c>
      <c r="J44" s="603">
        <v>1.2444595976815499E-2</v>
      </c>
      <c r="K44" s="211">
        <v>576</v>
      </c>
      <c r="L44" s="603">
        <v>8.1827480395499502E-3</v>
      </c>
      <c r="M44" s="211">
        <v>26</v>
      </c>
      <c r="N44" s="603">
        <v>3.6936015456301901E-4</v>
      </c>
      <c r="O44" s="604">
        <v>70194</v>
      </c>
      <c r="P44" s="605">
        <v>0.99718718036140497</v>
      </c>
    </row>
    <row r="45" spans="1:27" outlineLevel="2">
      <c r="A45" s="594" t="s">
        <v>624</v>
      </c>
      <c r="B45" s="432">
        <v>541</v>
      </c>
      <c r="C45" s="432" t="s">
        <v>593</v>
      </c>
      <c r="D45" s="211">
        <v>22736</v>
      </c>
      <c r="E45" s="211">
        <v>12310</v>
      </c>
      <c r="F45" s="595">
        <v>0.54143209007741</v>
      </c>
      <c r="G45" s="596">
        <v>5997</v>
      </c>
      <c r="H45" s="595">
        <v>0.263766713581985</v>
      </c>
      <c r="I45" s="211">
        <v>284</v>
      </c>
      <c r="J45" s="603">
        <v>1.2491203377902899E-2</v>
      </c>
      <c r="K45" s="211">
        <v>105</v>
      </c>
      <c r="L45" s="603">
        <v>4.6182266009852204E-3</v>
      </c>
      <c r="M45" s="211">
        <v>7</v>
      </c>
      <c r="N45" s="603">
        <v>3.07881773399015E-4</v>
      </c>
      <c r="O45" s="604">
        <v>18703</v>
      </c>
      <c r="P45" s="605">
        <v>0.822616115411682</v>
      </c>
    </row>
    <row r="46" spans="1:27" outlineLevel="2">
      <c r="A46" s="594" t="s">
        <v>624</v>
      </c>
      <c r="B46" s="432">
        <v>649</v>
      </c>
      <c r="C46" s="609" t="s">
        <v>448</v>
      </c>
      <c r="D46" s="211">
        <v>17103</v>
      </c>
      <c r="E46" s="211">
        <v>10152</v>
      </c>
      <c r="F46" s="595">
        <v>0.59358007367128596</v>
      </c>
      <c r="G46" s="596">
        <v>2501</v>
      </c>
      <c r="H46" s="595">
        <v>0.14623165526515799</v>
      </c>
      <c r="I46" s="211">
        <v>278</v>
      </c>
      <c r="J46" s="603">
        <v>1.6254458282172701E-2</v>
      </c>
      <c r="K46" s="211">
        <v>152</v>
      </c>
      <c r="L46" s="603">
        <v>8.8873297082383198E-3</v>
      </c>
      <c r="M46" s="211">
        <v>10</v>
      </c>
      <c r="N46" s="603">
        <v>5.8469274396304703E-4</v>
      </c>
      <c r="O46" s="604">
        <v>13093</v>
      </c>
      <c r="P46" s="605">
        <v>0.76553820967081798</v>
      </c>
    </row>
    <row r="47" spans="1:27" outlineLevel="2">
      <c r="A47" s="594" t="s">
        <v>624</v>
      </c>
      <c r="B47" s="432">
        <v>652</v>
      </c>
      <c r="C47" s="609" t="s">
        <v>449</v>
      </c>
      <c r="D47" s="211">
        <v>6048</v>
      </c>
      <c r="E47" s="211">
        <v>4891</v>
      </c>
      <c r="F47" s="595">
        <v>0.80869708994709</v>
      </c>
      <c r="G47" s="596">
        <v>495</v>
      </c>
      <c r="H47" s="595">
        <v>8.1845238095238096E-2</v>
      </c>
      <c r="I47" s="211">
        <v>109</v>
      </c>
      <c r="J47" s="603">
        <v>1.8022486772486801E-2</v>
      </c>
      <c r="K47" s="211">
        <v>33</v>
      </c>
      <c r="L47" s="603">
        <v>5.4563492063492104E-3</v>
      </c>
      <c r="M47" s="211">
        <v>5</v>
      </c>
      <c r="N47" s="603">
        <v>8.26719576719577E-4</v>
      </c>
      <c r="O47" s="604">
        <v>5533</v>
      </c>
      <c r="P47" s="605">
        <v>0.91484788359788405</v>
      </c>
    </row>
    <row r="48" spans="1:27" outlineLevel="1">
      <c r="A48" s="594" t="s">
        <v>624</v>
      </c>
      <c r="B48" s="432">
        <v>660</v>
      </c>
      <c r="C48" s="609" t="s">
        <v>453</v>
      </c>
      <c r="D48" s="211">
        <v>13893</v>
      </c>
      <c r="E48" s="211">
        <v>10041</v>
      </c>
      <c r="F48" s="595">
        <v>0.72273806953141895</v>
      </c>
      <c r="G48" s="596">
        <v>3413</v>
      </c>
      <c r="H48" s="595">
        <v>0.245663283668034</v>
      </c>
      <c r="I48" s="211">
        <v>234</v>
      </c>
      <c r="J48" s="603">
        <v>1.6843014467717601E-2</v>
      </c>
      <c r="K48" s="211">
        <v>73</v>
      </c>
      <c r="L48" s="603">
        <v>5.2544446843734299E-3</v>
      </c>
      <c r="M48" s="211">
        <v>3</v>
      </c>
      <c r="N48" s="603">
        <v>2.1593608291945601E-4</v>
      </c>
      <c r="O48" s="604">
        <v>13764</v>
      </c>
      <c r="P48" s="605">
        <v>0.99071474843446306</v>
      </c>
    </row>
    <row r="49" spans="1:28" outlineLevel="2">
      <c r="A49" s="594" t="s">
        <v>624</v>
      </c>
      <c r="B49" s="432">
        <v>667</v>
      </c>
      <c r="C49" s="609" t="s">
        <v>456</v>
      </c>
      <c r="D49" s="211">
        <v>16753</v>
      </c>
      <c r="E49" s="211">
        <v>9987</v>
      </c>
      <c r="F49" s="595">
        <v>0.59613203605324405</v>
      </c>
      <c r="G49" s="596">
        <v>3394</v>
      </c>
      <c r="H49" s="595">
        <v>0.2025905807915</v>
      </c>
      <c r="I49" s="211">
        <v>251</v>
      </c>
      <c r="J49" s="603">
        <v>1.4982391213513999E-2</v>
      </c>
      <c r="K49" s="211">
        <v>98</v>
      </c>
      <c r="L49" s="603">
        <v>5.8496985614516798E-3</v>
      </c>
      <c r="M49" s="211">
        <v>6</v>
      </c>
      <c r="N49" s="603">
        <v>3.5814480988479699E-4</v>
      </c>
      <c r="O49" s="604">
        <v>13736</v>
      </c>
      <c r="P49" s="605">
        <v>0.81991285142959502</v>
      </c>
    </row>
    <row r="50" spans="1:28" outlineLevel="2">
      <c r="A50" s="594" t="s">
        <v>624</v>
      </c>
      <c r="B50" s="432">
        <v>674</v>
      </c>
      <c r="C50" s="609" t="s">
        <v>458</v>
      </c>
      <c r="D50" s="211">
        <v>23714</v>
      </c>
      <c r="E50" s="211">
        <v>11362</v>
      </c>
      <c r="F50" s="595">
        <v>0.47912625453318702</v>
      </c>
      <c r="G50" s="596">
        <v>2722</v>
      </c>
      <c r="H50" s="595">
        <v>0.11478451547609</v>
      </c>
      <c r="I50" s="211">
        <v>250</v>
      </c>
      <c r="J50" s="603">
        <v>1.0542295690309501E-2</v>
      </c>
      <c r="K50" s="211">
        <v>78</v>
      </c>
      <c r="L50" s="603">
        <v>3.28919625537657E-3</v>
      </c>
      <c r="M50" s="211">
        <v>5</v>
      </c>
      <c r="N50" s="603">
        <v>2.1084591380619001E-4</v>
      </c>
      <c r="O50" s="604">
        <v>14417</v>
      </c>
      <c r="P50" s="605">
        <v>0.60795310786876999</v>
      </c>
    </row>
    <row r="51" spans="1:28" ht="27" customHeight="1" outlineLevel="2">
      <c r="A51" s="611"/>
      <c r="B51" s="590"/>
      <c r="C51" s="591" t="s">
        <v>626</v>
      </c>
      <c r="D51" s="592">
        <v>116919</v>
      </c>
      <c r="E51" s="592">
        <v>83966</v>
      </c>
      <c r="F51" s="608">
        <v>0.71815530409941897</v>
      </c>
      <c r="G51" s="592">
        <v>27910</v>
      </c>
      <c r="H51" s="608">
        <v>0.238712270888393</v>
      </c>
      <c r="I51" s="592">
        <v>1685</v>
      </c>
      <c r="J51" s="608">
        <v>1.44116867232871E-2</v>
      </c>
      <c r="K51" s="592">
        <v>436</v>
      </c>
      <c r="L51" s="608">
        <v>3.7290773954618199E-3</v>
      </c>
      <c r="M51" s="592">
        <v>63</v>
      </c>
      <c r="N51" s="608">
        <v>5.3883457778462003E-4</v>
      </c>
      <c r="O51" s="592">
        <v>114060</v>
      </c>
      <c r="P51" s="602">
        <v>97.554717368434595</v>
      </c>
    </row>
    <row r="52" spans="1:28" outlineLevel="2">
      <c r="A52" s="594" t="s">
        <v>627</v>
      </c>
      <c r="B52" s="432">
        <v>604</v>
      </c>
      <c r="C52" s="609" t="s">
        <v>441</v>
      </c>
      <c r="D52" s="211">
        <v>30723</v>
      </c>
      <c r="E52" s="211">
        <v>24181</v>
      </c>
      <c r="F52" s="595">
        <v>0.78706506526055398</v>
      </c>
      <c r="G52" s="596">
        <v>5913</v>
      </c>
      <c r="H52" s="595">
        <v>0.192461673664681</v>
      </c>
      <c r="I52" s="211">
        <v>446</v>
      </c>
      <c r="J52" s="603">
        <v>1.4516811509292699E-2</v>
      </c>
      <c r="K52" s="211">
        <v>73</v>
      </c>
      <c r="L52" s="603">
        <v>2.37607004524298E-3</v>
      </c>
      <c r="M52" s="211">
        <v>20</v>
      </c>
      <c r="N52" s="603">
        <v>6.5097809458711698E-4</v>
      </c>
      <c r="O52" s="604">
        <v>30633</v>
      </c>
      <c r="P52" s="605">
        <v>0.99707059857435798</v>
      </c>
    </row>
    <row r="53" spans="1:28" outlineLevel="2">
      <c r="A53" s="594" t="s">
        <v>627</v>
      </c>
      <c r="B53" s="432">
        <v>736</v>
      </c>
      <c r="C53" s="609" t="s">
        <v>463</v>
      </c>
      <c r="D53" s="211">
        <v>41222</v>
      </c>
      <c r="E53" s="211">
        <v>27999</v>
      </c>
      <c r="F53" s="595">
        <v>0.67922468584736295</v>
      </c>
      <c r="G53" s="596">
        <v>14374</v>
      </c>
      <c r="H53" s="595">
        <v>0.34869729755955597</v>
      </c>
      <c r="I53" s="211">
        <v>505</v>
      </c>
      <c r="J53" s="603">
        <v>1.2250739896171901E-2</v>
      </c>
      <c r="K53" s="211">
        <v>86</v>
      </c>
      <c r="L53" s="603">
        <v>2.08626461598176E-3</v>
      </c>
      <c r="M53" s="211">
        <v>26</v>
      </c>
      <c r="N53" s="603">
        <v>6.30731162971229E-4</v>
      </c>
      <c r="O53" s="604">
        <v>42990</v>
      </c>
      <c r="P53" s="605">
        <v>1.0428897190820401</v>
      </c>
    </row>
    <row r="54" spans="1:28" outlineLevel="2">
      <c r="A54" s="594" t="s">
        <v>627</v>
      </c>
      <c r="B54" s="432">
        <v>858</v>
      </c>
      <c r="C54" s="609" t="s">
        <v>572</v>
      </c>
      <c r="D54" s="211">
        <v>12644</v>
      </c>
      <c r="E54" s="211">
        <v>11212</v>
      </c>
      <c r="F54" s="595">
        <v>0.88674470104397296</v>
      </c>
      <c r="G54" s="596">
        <v>2606</v>
      </c>
      <c r="H54" s="595">
        <v>0.20610566276494799</v>
      </c>
      <c r="I54" s="211">
        <v>221</v>
      </c>
      <c r="J54" s="603">
        <v>1.7478645998101901E-2</v>
      </c>
      <c r="K54" s="211">
        <v>90</v>
      </c>
      <c r="L54" s="603">
        <v>7.1180006327111701E-3</v>
      </c>
      <c r="M54" s="211">
        <v>5</v>
      </c>
      <c r="N54" s="603">
        <v>3.95444479595065E-4</v>
      </c>
      <c r="O54" s="604">
        <v>14134</v>
      </c>
      <c r="P54" s="605">
        <v>1.11784245491933</v>
      </c>
      <c r="S54" s="612" t="s">
        <v>613</v>
      </c>
      <c r="T54" s="613">
        <v>0.61877679144024</v>
      </c>
      <c r="AA54" s="612" t="s">
        <v>613</v>
      </c>
      <c r="AB54" s="613">
        <v>0.78466047993772703</v>
      </c>
    </row>
    <row r="55" spans="1:28" outlineLevel="2">
      <c r="A55" s="594" t="s">
        <v>627</v>
      </c>
      <c r="B55" s="432">
        <v>885</v>
      </c>
      <c r="C55" s="609" t="s">
        <v>573</v>
      </c>
      <c r="D55" s="211">
        <v>8152</v>
      </c>
      <c r="E55" s="211">
        <v>5443</v>
      </c>
      <c r="F55" s="595">
        <v>0.66768891069676195</v>
      </c>
      <c r="G55" s="596">
        <v>1002</v>
      </c>
      <c r="H55" s="595">
        <v>0.12291462217860601</v>
      </c>
      <c r="I55" s="211">
        <v>97</v>
      </c>
      <c r="J55" s="603">
        <v>1.18989205103042E-2</v>
      </c>
      <c r="K55" s="211">
        <v>62</v>
      </c>
      <c r="L55" s="603">
        <v>7.6054955839057903E-3</v>
      </c>
      <c r="M55" s="211">
        <v>3</v>
      </c>
      <c r="N55" s="603">
        <v>3.6800785083415102E-4</v>
      </c>
      <c r="O55" s="604">
        <v>6607</v>
      </c>
      <c r="P55" s="605">
        <v>0.81047595682041196</v>
      </c>
      <c r="S55" s="615" t="s">
        <v>615</v>
      </c>
      <c r="T55" s="613">
        <v>0.17143146454247801</v>
      </c>
      <c r="AA55" s="615" t="s">
        <v>615</v>
      </c>
      <c r="AB55" s="613">
        <v>0.17143146454247801</v>
      </c>
    </row>
    <row r="56" spans="1:28" outlineLevel="2">
      <c r="A56" s="594" t="s">
        <v>627</v>
      </c>
      <c r="B56" s="432">
        <v>890</v>
      </c>
      <c r="C56" s="609" t="s">
        <v>574</v>
      </c>
      <c r="D56" s="211">
        <v>24178</v>
      </c>
      <c r="E56" s="211">
        <v>15131</v>
      </c>
      <c r="F56" s="595">
        <v>0.62581685830093503</v>
      </c>
      <c r="G56" s="596">
        <v>4015</v>
      </c>
      <c r="H56" s="595">
        <v>0.16606005459508599</v>
      </c>
      <c r="I56" s="211">
        <v>416</v>
      </c>
      <c r="J56" s="603">
        <v>1.7205724212093602E-2</v>
      </c>
      <c r="K56" s="211">
        <v>125</v>
      </c>
      <c r="L56" s="603">
        <v>5.1699892464223702E-3</v>
      </c>
      <c r="M56" s="211">
        <v>9</v>
      </c>
      <c r="N56" s="603">
        <v>3.7223922574241002E-4</v>
      </c>
      <c r="O56" s="604">
        <v>19696</v>
      </c>
      <c r="P56" s="605">
        <v>0.81462486558028002</v>
      </c>
      <c r="S56" s="615" t="s">
        <v>617</v>
      </c>
      <c r="T56" s="616">
        <v>1.48752727948876E-2</v>
      </c>
      <c r="AA56" s="615" t="s">
        <v>617</v>
      </c>
      <c r="AB56" s="616">
        <v>1.48752727948876E-2</v>
      </c>
    </row>
    <row r="57" spans="1:28" ht="23.25" customHeight="1" outlineLevel="2">
      <c r="A57" s="611"/>
      <c r="B57" s="590"/>
      <c r="C57" s="591" t="s">
        <v>628</v>
      </c>
      <c r="D57" s="592">
        <v>177762</v>
      </c>
      <c r="E57" s="592">
        <v>109995</v>
      </c>
      <c r="F57" s="608">
        <v>0.61877679144024</v>
      </c>
      <c r="G57" s="592">
        <v>30474</v>
      </c>
      <c r="H57" s="608">
        <v>0.17143146454247801</v>
      </c>
      <c r="I57" s="592">
        <v>3117</v>
      </c>
      <c r="J57" s="608">
        <v>1.7534681202956801E-2</v>
      </c>
      <c r="K57" s="592">
        <v>971</v>
      </c>
      <c r="L57" s="608">
        <v>5.4623597844308701E-3</v>
      </c>
      <c r="M57" s="592">
        <v>123</v>
      </c>
      <c r="N57" s="608">
        <v>6.9193640935632996E-4</v>
      </c>
      <c r="O57" s="592">
        <v>144680</v>
      </c>
      <c r="P57" s="602">
        <v>81.389723337946194</v>
      </c>
      <c r="S57" s="617" t="s">
        <v>619</v>
      </c>
      <c r="T57" s="618">
        <v>3.62095456191343E-4</v>
      </c>
      <c r="AA57" s="617" t="s">
        <v>619</v>
      </c>
      <c r="AB57" s="618">
        <v>3.62095456191343E-4</v>
      </c>
    </row>
    <row r="58" spans="1:28" outlineLevel="2">
      <c r="A58" s="594" t="s">
        <v>627</v>
      </c>
      <c r="B58" s="432">
        <v>40</v>
      </c>
      <c r="C58" s="609" t="s">
        <v>571</v>
      </c>
      <c r="D58" s="211">
        <v>19812</v>
      </c>
      <c r="E58" s="211">
        <v>15476</v>
      </c>
      <c r="F58" s="595">
        <v>0.78114274177266296</v>
      </c>
      <c r="G58" s="596">
        <v>1535</v>
      </c>
      <c r="H58" s="595">
        <v>7.7478295982233006E-2</v>
      </c>
      <c r="I58" s="211">
        <v>263</v>
      </c>
      <c r="J58" s="603">
        <v>1.32747829598223E-2</v>
      </c>
      <c r="K58" s="211">
        <v>51</v>
      </c>
      <c r="L58" s="603">
        <v>2.5741974560872199E-3</v>
      </c>
      <c r="M58" s="211">
        <v>18</v>
      </c>
      <c r="N58" s="603">
        <v>9.0854027861901902E-4</v>
      </c>
      <c r="O58" s="604">
        <v>17343</v>
      </c>
      <c r="P58" s="605">
        <v>0.87537855844942503</v>
      </c>
    </row>
    <row r="59" spans="1:28" outlineLevel="2">
      <c r="A59" s="594" t="s">
        <v>629</v>
      </c>
      <c r="B59" s="432">
        <v>38</v>
      </c>
      <c r="C59" s="609" t="s">
        <v>367</v>
      </c>
      <c r="D59" s="211">
        <v>12190</v>
      </c>
      <c r="E59" s="211">
        <v>8694</v>
      </c>
      <c r="F59" s="595">
        <v>0.71320754716981105</v>
      </c>
      <c r="G59" s="596">
        <v>1038</v>
      </c>
      <c r="H59" s="595">
        <v>8.5151763740771103E-2</v>
      </c>
      <c r="I59" s="211">
        <v>162</v>
      </c>
      <c r="J59" s="603">
        <v>1.3289581624282201E-2</v>
      </c>
      <c r="K59" s="211">
        <v>36</v>
      </c>
      <c r="L59" s="603">
        <v>2.9532403609516E-3</v>
      </c>
      <c r="M59" s="211">
        <v>4</v>
      </c>
      <c r="N59" s="603">
        <v>3.2813781788351102E-4</v>
      </c>
      <c r="O59" s="604">
        <v>9934</v>
      </c>
      <c r="P59" s="605">
        <v>0.81493027071369994</v>
      </c>
    </row>
    <row r="60" spans="1:28" outlineLevel="2">
      <c r="A60" s="594" t="s">
        <v>629</v>
      </c>
      <c r="B60" s="432">
        <v>107</v>
      </c>
      <c r="C60" s="609" t="s">
        <v>381</v>
      </c>
      <c r="D60" s="211">
        <v>8599</v>
      </c>
      <c r="E60" s="211">
        <v>5508</v>
      </c>
      <c r="F60" s="595">
        <v>0.64053959762763102</v>
      </c>
      <c r="G60" s="596">
        <v>628</v>
      </c>
      <c r="H60" s="595">
        <v>7.3031747877660202E-2</v>
      </c>
      <c r="I60" s="211">
        <v>188</v>
      </c>
      <c r="J60" s="603">
        <v>2.1863007326433301E-2</v>
      </c>
      <c r="K60" s="211">
        <v>28</v>
      </c>
      <c r="L60" s="603">
        <v>3.25619258053262E-3</v>
      </c>
      <c r="M60" s="211">
        <v>3</v>
      </c>
      <c r="N60" s="603">
        <v>3.4887777648563798E-4</v>
      </c>
      <c r="O60" s="604">
        <v>6355</v>
      </c>
      <c r="P60" s="605">
        <v>0.73903942318874305</v>
      </c>
    </row>
    <row r="61" spans="1:28" outlineLevel="2">
      <c r="A61" s="594" t="s">
        <v>629</v>
      </c>
      <c r="B61" s="432">
        <v>134</v>
      </c>
      <c r="C61" s="609" t="s">
        <v>386</v>
      </c>
      <c r="D61" s="211">
        <v>9839</v>
      </c>
      <c r="E61" s="211">
        <v>6365</v>
      </c>
      <c r="F61" s="595">
        <v>0.646915336924484</v>
      </c>
      <c r="G61" s="596">
        <v>478</v>
      </c>
      <c r="H61" s="595">
        <v>4.8582172985059499E-2</v>
      </c>
      <c r="I61" s="211">
        <v>138</v>
      </c>
      <c r="J61" s="603">
        <v>1.4025815631669899E-2</v>
      </c>
      <c r="K61" s="211">
        <v>15</v>
      </c>
      <c r="L61" s="603">
        <v>1.52454517735542E-3</v>
      </c>
      <c r="M61" s="211">
        <v>4</v>
      </c>
      <c r="N61" s="603">
        <v>4.0654538062811298E-4</v>
      </c>
      <c r="O61" s="604">
        <v>7000</v>
      </c>
      <c r="P61" s="605">
        <v>0.71145441609919702</v>
      </c>
    </row>
    <row r="62" spans="1:28" outlineLevel="2">
      <c r="A62" s="594" t="s">
        <v>629</v>
      </c>
      <c r="B62" s="432">
        <v>150</v>
      </c>
      <c r="C62" s="609" t="s">
        <v>392</v>
      </c>
      <c r="D62" s="211">
        <v>4242</v>
      </c>
      <c r="E62" s="211">
        <v>1540</v>
      </c>
      <c r="F62" s="595">
        <v>0.36303630363036299</v>
      </c>
      <c r="G62" s="596">
        <v>1133</v>
      </c>
      <c r="H62" s="595">
        <v>0.26709099481376702</v>
      </c>
      <c r="I62" s="211">
        <v>118</v>
      </c>
      <c r="J62" s="603">
        <v>2.78170674210278E-2</v>
      </c>
      <c r="K62" s="211">
        <v>29</v>
      </c>
      <c r="L62" s="603">
        <v>6.8363979255068397E-3</v>
      </c>
      <c r="M62" s="211">
        <v>1</v>
      </c>
      <c r="N62" s="603">
        <v>2.3573785950023601E-4</v>
      </c>
      <c r="O62" s="604">
        <v>2821</v>
      </c>
      <c r="P62" s="605">
        <v>0.66501650165016502</v>
      </c>
    </row>
    <row r="63" spans="1:28" outlineLevel="2">
      <c r="A63" s="594" t="s">
        <v>629</v>
      </c>
      <c r="B63" s="432">
        <v>310</v>
      </c>
      <c r="C63" s="609" t="s">
        <v>584</v>
      </c>
      <c r="D63" s="211">
        <v>10464</v>
      </c>
      <c r="E63" s="211">
        <v>4594</v>
      </c>
      <c r="F63" s="595">
        <v>0.43902905198776798</v>
      </c>
      <c r="G63" s="596">
        <v>2073</v>
      </c>
      <c r="H63" s="595">
        <v>0.19810779816513799</v>
      </c>
      <c r="I63" s="211">
        <v>135</v>
      </c>
      <c r="J63" s="603">
        <v>1.2901376146789E-2</v>
      </c>
      <c r="K63" s="211">
        <v>176</v>
      </c>
      <c r="L63" s="603">
        <v>1.6819571865443399E-2</v>
      </c>
      <c r="M63" s="211">
        <v>6</v>
      </c>
      <c r="N63" s="603">
        <v>5.7339449541284396E-4</v>
      </c>
      <c r="O63" s="604">
        <v>6984</v>
      </c>
      <c r="P63" s="605">
        <v>0.66743119266055095</v>
      </c>
    </row>
    <row r="64" spans="1:28" outlineLevel="2">
      <c r="A64" s="594" t="s">
        <v>629</v>
      </c>
      <c r="B64" s="432">
        <v>315</v>
      </c>
      <c r="C64" s="609" t="s">
        <v>412</v>
      </c>
      <c r="D64" s="211">
        <v>7015</v>
      </c>
      <c r="E64" s="211">
        <v>3866</v>
      </c>
      <c r="F64" s="595">
        <v>0.55110477548111203</v>
      </c>
      <c r="G64" s="596">
        <v>1083</v>
      </c>
      <c r="H64" s="595">
        <v>0.15438346400570199</v>
      </c>
      <c r="I64" s="211">
        <v>86</v>
      </c>
      <c r="J64" s="603">
        <v>1.2259444048467599E-2</v>
      </c>
      <c r="K64" s="211">
        <v>24</v>
      </c>
      <c r="L64" s="603">
        <v>3.4212401995723498E-3</v>
      </c>
      <c r="M64" s="211">
        <v>3</v>
      </c>
      <c r="N64" s="603">
        <v>4.2765502494654302E-4</v>
      </c>
      <c r="O64" s="604">
        <v>5062</v>
      </c>
      <c r="P64" s="605">
        <v>0.72159657875979999</v>
      </c>
    </row>
    <row r="65" spans="1:28" outlineLevel="2">
      <c r="A65" s="594" t="s">
        <v>629</v>
      </c>
      <c r="B65" s="432">
        <v>361</v>
      </c>
      <c r="C65" s="609" t="s">
        <v>418</v>
      </c>
      <c r="D65" s="211">
        <v>29074</v>
      </c>
      <c r="E65" s="211">
        <v>15853</v>
      </c>
      <c r="F65" s="595">
        <v>0.54526380958932397</v>
      </c>
      <c r="G65" s="596">
        <v>2378</v>
      </c>
      <c r="H65" s="595">
        <v>8.1791291188003004E-2</v>
      </c>
      <c r="I65" s="211">
        <v>526</v>
      </c>
      <c r="J65" s="603">
        <v>1.8091765838893901E-2</v>
      </c>
      <c r="K65" s="211">
        <v>56</v>
      </c>
      <c r="L65" s="603">
        <v>1.9261195569925001E-3</v>
      </c>
      <c r="M65" s="211">
        <v>18</v>
      </c>
      <c r="N65" s="603">
        <v>6.1910985760473295E-4</v>
      </c>
      <c r="O65" s="604">
        <v>18831</v>
      </c>
      <c r="P65" s="605">
        <v>0.64769209603081801</v>
      </c>
    </row>
    <row r="66" spans="1:28" outlineLevel="2">
      <c r="A66" s="594" t="s">
        <v>629</v>
      </c>
      <c r="B66" s="432">
        <v>647</v>
      </c>
      <c r="C66" s="609" t="s">
        <v>585</v>
      </c>
      <c r="D66" s="211">
        <v>7697</v>
      </c>
      <c r="E66" s="211">
        <v>4201</v>
      </c>
      <c r="F66" s="595">
        <v>0.54579706379108694</v>
      </c>
      <c r="G66" s="596">
        <v>1309</v>
      </c>
      <c r="H66" s="595">
        <v>0.170066259581655</v>
      </c>
      <c r="I66" s="211">
        <v>138</v>
      </c>
      <c r="J66" s="603">
        <v>1.7929063271404401E-2</v>
      </c>
      <c r="K66" s="211">
        <v>20</v>
      </c>
      <c r="L66" s="603">
        <v>2.59841496687021E-3</v>
      </c>
      <c r="M66" s="211">
        <v>4</v>
      </c>
      <c r="N66" s="603">
        <v>5.1968299337404203E-4</v>
      </c>
      <c r="O66" s="604">
        <v>5672</v>
      </c>
      <c r="P66" s="605">
        <v>0.73691048460439101</v>
      </c>
    </row>
    <row r="67" spans="1:28" outlineLevel="2">
      <c r="A67" s="594" t="s">
        <v>629</v>
      </c>
      <c r="B67" s="432">
        <v>658</v>
      </c>
      <c r="C67" s="609" t="s">
        <v>586</v>
      </c>
      <c r="D67" s="211">
        <v>3941</v>
      </c>
      <c r="E67" s="211">
        <v>1776</v>
      </c>
      <c r="F67" s="595">
        <v>0.450647043897488</v>
      </c>
      <c r="G67" s="596">
        <v>984</v>
      </c>
      <c r="H67" s="595">
        <v>0.249682821618878</v>
      </c>
      <c r="I67" s="211">
        <v>90</v>
      </c>
      <c r="J67" s="603">
        <v>2.2836843440751101E-2</v>
      </c>
      <c r="K67" s="211">
        <v>19</v>
      </c>
      <c r="L67" s="603">
        <v>4.8211113930474499E-3</v>
      </c>
      <c r="M67" s="211">
        <v>0</v>
      </c>
      <c r="N67" s="603">
        <v>0</v>
      </c>
      <c r="O67" s="604">
        <v>2869</v>
      </c>
      <c r="P67" s="605">
        <v>0.72798782035016496</v>
      </c>
      <c r="S67" s="612" t="s">
        <v>613</v>
      </c>
      <c r="T67" s="613">
        <v>0.78466047993772703</v>
      </c>
      <c r="U67" s="607"/>
      <c r="AA67" s="612" t="s">
        <v>613</v>
      </c>
      <c r="AB67" s="613">
        <v>0.58867061501451001</v>
      </c>
    </row>
    <row r="68" spans="1:28" outlineLevel="2">
      <c r="A68" s="594" t="s">
        <v>629</v>
      </c>
      <c r="B68" s="432">
        <v>819</v>
      </c>
      <c r="C68" s="609" t="s">
        <v>470</v>
      </c>
      <c r="D68" s="211">
        <v>5296</v>
      </c>
      <c r="E68" s="211">
        <v>3720</v>
      </c>
      <c r="F68" s="595">
        <v>0.702416918429003</v>
      </c>
      <c r="G68" s="596">
        <v>807</v>
      </c>
      <c r="H68" s="595">
        <v>0.15237915407854999</v>
      </c>
      <c r="I68" s="211">
        <v>103</v>
      </c>
      <c r="J68" s="603">
        <v>1.9448640483383701E-2</v>
      </c>
      <c r="K68" s="211">
        <v>25</v>
      </c>
      <c r="L68" s="603">
        <v>4.7205438066465297E-3</v>
      </c>
      <c r="M68" s="211">
        <v>0</v>
      </c>
      <c r="N68" s="603">
        <v>0</v>
      </c>
      <c r="O68" s="604">
        <v>4655</v>
      </c>
      <c r="P68" s="605">
        <v>0.87896525679758297</v>
      </c>
      <c r="R68" s="607"/>
      <c r="S68" s="615" t="s">
        <v>615</v>
      </c>
      <c r="T68" s="613">
        <v>0.105158175117674</v>
      </c>
      <c r="U68" s="607"/>
      <c r="AA68" s="615" t="s">
        <v>615</v>
      </c>
      <c r="AB68" s="613">
        <v>0.213199995684866</v>
      </c>
    </row>
    <row r="69" spans="1:28" outlineLevel="2">
      <c r="A69" s="594" t="s">
        <v>629</v>
      </c>
      <c r="B69" s="432">
        <v>854</v>
      </c>
      <c r="C69" s="609" t="s">
        <v>474</v>
      </c>
      <c r="D69" s="211">
        <v>14823</v>
      </c>
      <c r="E69" s="211">
        <v>12939</v>
      </c>
      <c r="F69" s="595">
        <v>0.87290022262699896</v>
      </c>
      <c r="G69" s="596">
        <v>1029</v>
      </c>
      <c r="H69" s="595">
        <v>6.94191459218782E-2</v>
      </c>
      <c r="I69" s="211">
        <v>265</v>
      </c>
      <c r="J69" s="603">
        <v>1.7877622613505999E-2</v>
      </c>
      <c r="K69" s="211">
        <v>71</v>
      </c>
      <c r="L69" s="603">
        <v>4.7898536058827504E-3</v>
      </c>
      <c r="M69" s="211">
        <v>16</v>
      </c>
      <c r="N69" s="603">
        <v>1.0794036294946999E-3</v>
      </c>
      <c r="O69" s="604">
        <v>14320</v>
      </c>
      <c r="P69" s="605">
        <v>0.96606624839776001</v>
      </c>
      <c r="R69" s="607"/>
      <c r="S69" s="615" t="s">
        <v>617</v>
      </c>
      <c r="T69" s="616">
        <v>2.07494618032328E-2</v>
      </c>
      <c r="U69" s="607"/>
      <c r="AA69" s="615" t="s">
        <v>617</v>
      </c>
      <c r="AB69" s="616">
        <v>1.73576275391868E-2</v>
      </c>
    </row>
    <row r="70" spans="1:28" outlineLevel="2">
      <c r="A70" s="594" t="s">
        <v>629</v>
      </c>
      <c r="B70" s="432">
        <v>887</v>
      </c>
      <c r="C70" s="609" t="s">
        <v>480</v>
      </c>
      <c r="D70" s="211">
        <v>44770</v>
      </c>
      <c r="E70" s="211">
        <v>25463</v>
      </c>
      <c r="F70" s="595">
        <v>0.56875139602412295</v>
      </c>
      <c r="G70" s="596">
        <v>15999</v>
      </c>
      <c r="H70" s="595">
        <v>0.357359839178021</v>
      </c>
      <c r="I70" s="211">
        <v>905</v>
      </c>
      <c r="J70" s="603">
        <v>2.0214429305338399E-2</v>
      </c>
      <c r="K70" s="211">
        <v>421</v>
      </c>
      <c r="L70" s="603">
        <v>9.4036184945275898E-3</v>
      </c>
      <c r="M70" s="211">
        <v>46</v>
      </c>
      <c r="N70" s="603">
        <v>1.02747375474648E-3</v>
      </c>
      <c r="O70" s="604">
        <v>42834</v>
      </c>
      <c r="P70" s="605">
        <v>0.95675675675675698</v>
      </c>
      <c r="R70" s="607"/>
      <c r="S70" s="617" t="s">
        <v>619</v>
      </c>
      <c r="T70" s="618">
        <v>4.9866819105073E-4</v>
      </c>
      <c r="U70" s="607"/>
      <c r="AA70" s="617" t="s">
        <v>619</v>
      </c>
      <c r="AB70" s="618">
        <v>4.8545260364413098E-4</v>
      </c>
    </row>
    <row r="71" spans="1:28" ht="23.25" customHeight="1" outlineLevel="2">
      <c r="A71" s="611"/>
      <c r="B71" s="590"/>
      <c r="C71" s="591" t="s">
        <v>630</v>
      </c>
      <c r="D71" s="592">
        <v>102183</v>
      </c>
      <c r="E71" s="592">
        <v>41885</v>
      </c>
      <c r="F71" s="608">
        <v>0.40990184277228098</v>
      </c>
      <c r="G71" s="592">
        <v>56403</v>
      </c>
      <c r="H71" s="608">
        <v>0.55198027069081901</v>
      </c>
      <c r="I71" s="592">
        <v>1520</v>
      </c>
      <c r="J71" s="608">
        <v>1.48752727948876E-2</v>
      </c>
      <c r="K71" s="592">
        <v>513</v>
      </c>
      <c r="L71" s="608">
        <v>5.0204045682745698E-3</v>
      </c>
      <c r="M71" s="592">
        <v>37</v>
      </c>
      <c r="N71" s="608">
        <v>3.62095456191343E-4</v>
      </c>
      <c r="O71" s="592">
        <v>100358</v>
      </c>
      <c r="P71" s="602">
        <v>98.213988628245403</v>
      </c>
    </row>
    <row r="72" spans="1:28" outlineLevel="2">
      <c r="A72" s="594" t="s">
        <v>629</v>
      </c>
      <c r="B72" s="432">
        <v>86</v>
      </c>
      <c r="C72" s="609" t="s">
        <v>376</v>
      </c>
      <c r="D72" s="211">
        <v>6436</v>
      </c>
      <c r="E72" s="211">
        <v>2678</v>
      </c>
      <c r="F72" s="595">
        <v>0.41609695463020502</v>
      </c>
      <c r="G72" s="596">
        <v>1241</v>
      </c>
      <c r="H72" s="595">
        <v>0.192821628340584</v>
      </c>
      <c r="I72" s="211">
        <v>100</v>
      </c>
      <c r="J72" s="603">
        <v>1.55376009944065E-2</v>
      </c>
      <c r="K72" s="211">
        <v>22</v>
      </c>
      <c r="L72" s="603">
        <v>3.4182722187694201E-3</v>
      </c>
      <c r="M72" s="211">
        <v>4</v>
      </c>
      <c r="N72" s="603">
        <v>6.2150403977625905E-4</v>
      </c>
      <c r="O72" s="604">
        <v>4045</v>
      </c>
      <c r="P72" s="605">
        <v>0.62849596022374099</v>
      </c>
    </row>
    <row r="73" spans="1:28" outlineLevel="2">
      <c r="A73" s="594" t="s">
        <v>629</v>
      </c>
      <c r="B73" s="432">
        <v>237</v>
      </c>
      <c r="C73" s="609" t="s">
        <v>631</v>
      </c>
      <c r="D73" s="211">
        <v>20498</v>
      </c>
      <c r="E73" s="211">
        <v>9106</v>
      </c>
      <c r="F73" s="595">
        <v>0.44423846228900399</v>
      </c>
      <c r="G73" s="596">
        <v>12902</v>
      </c>
      <c r="H73" s="595">
        <v>0.62942726119621395</v>
      </c>
      <c r="I73" s="211">
        <v>229</v>
      </c>
      <c r="J73" s="603">
        <v>1.11718216411357E-2</v>
      </c>
      <c r="K73" s="211">
        <v>114</v>
      </c>
      <c r="L73" s="603">
        <v>5.5615181968972603E-3</v>
      </c>
      <c r="M73" s="211">
        <v>7</v>
      </c>
      <c r="N73" s="603">
        <v>3.4149673138842801E-4</v>
      </c>
      <c r="O73" s="604">
        <v>22358</v>
      </c>
      <c r="P73" s="605">
        <v>1.09074056005464</v>
      </c>
    </row>
    <row r="74" spans="1:28" outlineLevel="2">
      <c r="A74" s="594" t="s">
        <v>629</v>
      </c>
      <c r="B74" s="432">
        <v>264</v>
      </c>
      <c r="C74" s="609" t="s">
        <v>583</v>
      </c>
      <c r="D74" s="211">
        <v>12158</v>
      </c>
      <c r="E74" s="211">
        <v>2837</v>
      </c>
      <c r="F74" s="595">
        <v>0.23334430004935</v>
      </c>
      <c r="G74" s="596">
        <v>6342</v>
      </c>
      <c r="H74" s="595">
        <v>0.52163184734331303</v>
      </c>
      <c r="I74" s="211">
        <v>126</v>
      </c>
      <c r="J74" s="603">
        <v>1.0363546635959901E-2</v>
      </c>
      <c r="K74" s="211">
        <v>38</v>
      </c>
      <c r="L74" s="603">
        <v>3.12551406481329E-3</v>
      </c>
      <c r="M74" s="211">
        <v>3</v>
      </c>
      <c r="N74" s="603">
        <v>2.46751110379997E-4</v>
      </c>
      <c r="O74" s="604">
        <v>9346</v>
      </c>
      <c r="P74" s="605">
        <v>0.76871195920381596</v>
      </c>
    </row>
    <row r="75" spans="1:28" outlineLevel="2">
      <c r="A75" s="594" t="s">
        <v>629</v>
      </c>
      <c r="B75" s="432">
        <v>664</v>
      </c>
      <c r="C75" s="609" t="s">
        <v>587</v>
      </c>
      <c r="D75" s="211">
        <v>23751</v>
      </c>
      <c r="E75" s="211">
        <v>10093</v>
      </c>
      <c r="F75" s="595">
        <v>0.42495052839880398</v>
      </c>
      <c r="G75" s="596">
        <v>14642</v>
      </c>
      <c r="H75" s="595">
        <v>0.61647930613447899</v>
      </c>
      <c r="I75" s="211">
        <v>402</v>
      </c>
      <c r="J75" s="603">
        <v>1.69256031324997E-2</v>
      </c>
      <c r="K75" s="211">
        <v>144</v>
      </c>
      <c r="L75" s="603">
        <v>6.0629026146267499E-3</v>
      </c>
      <c r="M75" s="211">
        <v>7</v>
      </c>
      <c r="N75" s="603">
        <v>2.9472443265546701E-4</v>
      </c>
      <c r="O75" s="604">
        <v>25288</v>
      </c>
      <c r="P75" s="605">
        <v>1.06471306471306</v>
      </c>
      <c r="R75" s="607"/>
      <c r="S75" s="607"/>
      <c r="T75" s="607"/>
      <c r="U75" s="607"/>
    </row>
    <row r="76" spans="1:28" outlineLevel="2">
      <c r="A76" s="594" t="s">
        <v>629</v>
      </c>
      <c r="B76" s="432">
        <v>686</v>
      </c>
      <c r="C76" s="609" t="s">
        <v>460</v>
      </c>
      <c r="D76" s="211">
        <v>39340</v>
      </c>
      <c r="E76" s="211">
        <v>17171</v>
      </c>
      <c r="F76" s="595">
        <v>0.43647686832740201</v>
      </c>
      <c r="G76" s="596">
        <v>21276</v>
      </c>
      <c r="H76" s="595">
        <v>0.540823589222166</v>
      </c>
      <c r="I76" s="211">
        <v>663</v>
      </c>
      <c r="J76" s="603">
        <v>1.6853075749872898E-2</v>
      </c>
      <c r="K76" s="211">
        <v>195</v>
      </c>
      <c r="L76" s="603">
        <v>4.9567869852567403E-3</v>
      </c>
      <c r="M76" s="211">
        <v>16</v>
      </c>
      <c r="N76" s="603">
        <v>4.06710726995424E-4</v>
      </c>
      <c r="O76" s="604">
        <v>39321</v>
      </c>
      <c r="P76" s="605">
        <v>0.99951703101169298</v>
      </c>
      <c r="R76" s="607"/>
      <c r="S76" s="607"/>
      <c r="T76" s="607"/>
      <c r="U76" s="607"/>
    </row>
    <row r="77" spans="1:28" ht="22.5" customHeight="1" outlineLevel="2">
      <c r="A77" s="611"/>
      <c r="B77" s="590"/>
      <c r="C77" s="591" t="s">
        <v>632</v>
      </c>
      <c r="D77" s="592">
        <v>82219</v>
      </c>
      <c r="E77" s="592">
        <v>64514</v>
      </c>
      <c r="F77" s="608">
        <v>0.78466047993772703</v>
      </c>
      <c r="G77" s="592">
        <v>8646</v>
      </c>
      <c r="H77" s="608">
        <v>0.105158175117674</v>
      </c>
      <c r="I77" s="592">
        <v>1706</v>
      </c>
      <c r="J77" s="608">
        <v>2.07494618032328E-2</v>
      </c>
      <c r="K77" s="592">
        <v>470</v>
      </c>
      <c r="L77" s="608">
        <v>5.71644023887423E-3</v>
      </c>
      <c r="M77" s="592">
        <v>41</v>
      </c>
      <c r="N77" s="608">
        <v>4.9866819105073E-4</v>
      </c>
      <c r="O77" s="592">
        <v>75377</v>
      </c>
      <c r="P77" s="602">
        <v>91.678322528855901</v>
      </c>
      <c r="R77" s="607"/>
      <c r="S77" s="607"/>
      <c r="T77" s="607"/>
      <c r="U77" s="607"/>
    </row>
    <row r="78" spans="1:28" outlineLevel="2">
      <c r="A78" s="594" t="s">
        <v>621</v>
      </c>
      <c r="B78" s="432">
        <v>4</v>
      </c>
      <c r="C78" s="609" t="s">
        <v>575</v>
      </c>
      <c r="D78" s="211">
        <v>2872</v>
      </c>
      <c r="E78" s="211">
        <v>1366</v>
      </c>
      <c r="F78" s="595">
        <v>0.47562674094707502</v>
      </c>
      <c r="G78" s="596">
        <v>329</v>
      </c>
      <c r="H78" s="595">
        <v>0.114554317548747</v>
      </c>
      <c r="I78" s="211">
        <v>37</v>
      </c>
      <c r="J78" s="603">
        <v>1.2883008356546001E-2</v>
      </c>
      <c r="K78" s="211">
        <v>18</v>
      </c>
      <c r="L78" s="603">
        <v>6.2674094707520899E-3</v>
      </c>
      <c r="M78" s="211">
        <v>1</v>
      </c>
      <c r="N78" s="603">
        <v>3.48189415041783E-4</v>
      </c>
      <c r="O78" s="604">
        <v>1751</v>
      </c>
      <c r="P78" s="605">
        <v>0.60967966573816201</v>
      </c>
      <c r="R78" s="607"/>
      <c r="S78" s="607"/>
      <c r="T78" s="607"/>
      <c r="U78" s="607"/>
    </row>
    <row r="79" spans="1:28" outlineLevel="2">
      <c r="A79" s="594" t="s">
        <v>621</v>
      </c>
      <c r="B79" s="432">
        <v>138</v>
      </c>
      <c r="C79" s="609" t="s">
        <v>387</v>
      </c>
      <c r="D79" s="211">
        <v>16487</v>
      </c>
      <c r="E79" s="211">
        <v>11203</v>
      </c>
      <c r="F79" s="595">
        <v>0.67950506459634896</v>
      </c>
      <c r="G79" s="596">
        <v>2307</v>
      </c>
      <c r="H79" s="595">
        <v>0.139928428458786</v>
      </c>
      <c r="I79" s="211">
        <v>326</v>
      </c>
      <c r="J79" s="603">
        <v>1.97731546066598E-2</v>
      </c>
      <c r="K79" s="211">
        <v>117</v>
      </c>
      <c r="L79" s="603">
        <v>7.0965002729423202E-3</v>
      </c>
      <c r="M79" s="211">
        <v>8</v>
      </c>
      <c r="N79" s="603">
        <v>4.85230787893492E-4</v>
      </c>
      <c r="O79" s="604">
        <v>13961</v>
      </c>
      <c r="P79" s="605">
        <v>0.84678837872263002</v>
      </c>
      <c r="R79" s="607"/>
      <c r="S79" s="607"/>
      <c r="T79" s="607"/>
      <c r="U79" s="607"/>
    </row>
    <row r="80" spans="1:28" outlineLevel="2">
      <c r="A80" s="594" t="s">
        <v>621</v>
      </c>
      <c r="B80" s="432">
        <v>234</v>
      </c>
      <c r="C80" s="609" t="s">
        <v>400</v>
      </c>
      <c r="D80" s="211">
        <v>24765</v>
      </c>
      <c r="E80" s="211">
        <v>21592</v>
      </c>
      <c r="F80" s="595">
        <v>0.87187563093074905</v>
      </c>
      <c r="G80" s="596">
        <v>2212</v>
      </c>
      <c r="H80" s="595">
        <v>8.9319604280234194E-2</v>
      </c>
      <c r="I80" s="211">
        <v>409</v>
      </c>
      <c r="J80" s="603">
        <v>1.65152432868968E-2</v>
      </c>
      <c r="K80" s="211">
        <v>136</v>
      </c>
      <c r="L80" s="603">
        <v>5.4916212396527398E-3</v>
      </c>
      <c r="M80" s="211">
        <v>11</v>
      </c>
      <c r="N80" s="603">
        <v>4.4417524732485401E-4</v>
      </c>
      <c r="O80" s="604">
        <v>24360</v>
      </c>
      <c r="P80" s="605">
        <v>0.98364627498485802</v>
      </c>
      <c r="R80" s="607"/>
      <c r="S80" s="607"/>
      <c r="T80" s="607"/>
      <c r="U80" s="607"/>
    </row>
    <row r="81" spans="1:21" outlineLevel="2">
      <c r="A81" s="594" t="s">
        <v>621</v>
      </c>
      <c r="B81" s="432">
        <v>284</v>
      </c>
      <c r="C81" s="609" t="s">
        <v>407</v>
      </c>
      <c r="D81" s="211">
        <v>22049</v>
      </c>
      <c r="E81" s="211">
        <v>18461</v>
      </c>
      <c r="F81" s="595">
        <v>0.83727153158873402</v>
      </c>
      <c r="G81" s="596">
        <v>2718</v>
      </c>
      <c r="H81" s="595">
        <v>0.123270896639303</v>
      </c>
      <c r="I81" s="211">
        <v>622</v>
      </c>
      <c r="J81" s="603">
        <v>2.8209896140414501E-2</v>
      </c>
      <c r="K81" s="211">
        <v>125</v>
      </c>
      <c r="L81" s="603">
        <v>5.6691913465463303E-3</v>
      </c>
      <c r="M81" s="211">
        <v>11</v>
      </c>
      <c r="N81" s="603">
        <v>4.98888838496077E-4</v>
      </c>
      <c r="O81" s="604">
        <v>21937</v>
      </c>
      <c r="P81" s="605">
        <v>0.99492040455349495</v>
      </c>
      <c r="R81" s="607"/>
      <c r="S81" s="607"/>
      <c r="T81" s="607"/>
      <c r="U81" s="607"/>
    </row>
    <row r="82" spans="1:21" outlineLevel="2">
      <c r="A82" s="594" t="s">
        <v>621</v>
      </c>
      <c r="B82" s="432">
        <v>543</v>
      </c>
      <c r="C82" s="609" t="s">
        <v>436</v>
      </c>
      <c r="D82" s="211">
        <v>8717</v>
      </c>
      <c r="E82" s="211">
        <v>6470</v>
      </c>
      <c r="F82" s="595">
        <v>0.74222783067569098</v>
      </c>
      <c r="G82" s="596">
        <v>533</v>
      </c>
      <c r="H82" s="595">
        <v>6.1144889296776403E-2</v>
      </c>
      <c r="I82" s="211">
        <v>191</v>
      </c>
      <c r="J82" s="603">
        <v>2.1911207984398301E-2</v>
      </c>
      <c r="K82" s="211">
        <v>23</v>
      </c>
      <c r="L82" s="603">
        <v>2.6385224274406301E-3</v>
      </c>
      <c r="M82" s="211">
        <v>5</v>
      </c>
      <c r="N82" s="603">
        <v>5.7359183205231196E-4</v>
      </c>
      <c r="O82" s="604">
        <v>7222</v>
      </c>
      <c r="P82" s="605">
        <v>0.82849604221635897</v>
      </c>
      <c r="R82" s="607"/>
      <c r="S82" s="607"/>
      <c r="T82" s="607"/>
      <c r="U82" s="607"/>
    </row>
    <row r="83" spans="1:21" outlineLevel="2">
      <c r="A83" s="594" t="s">
        <v>621</v>
      </c>
      <c r="B83" s="432">
        <v>842</v>
      </c>
      <c r="C83" s="609" t="s">
        <v>472</v>
      </c>
      <c r="D83" s="211">
        <v>7329</v>
      </c>
      <c r="E83" s="211">
        <v>5422</v>
      </c>
      <c r="F83" s="595">
        <v>0.73980079137672305</v>
      </c>
      <c r="G83" s="596">
        <v>547</v>
      </c>
      <c r="H83" s="595">
        <v>7.4635011597762299E-2</v>
      </c>
      <c r="I83" s="211">
        <v>121</v>
      </c>
      <c r="J83" s="603">
        <v>1.6509755764770099E-2</v>
      </c>
      <c r="K83" s="211">
        <v>51</v>
      </c>
      <c r="L83" s="603">
        <v>6.9586573884568197E-3</v>
      </c>
      <c r="M83" s="211">
        <v>5</v>
      </c>
      <c r="N83" s="603">
        <v>6.8222131259380501E-4</v>
      </c>
      <c r="O83" s="604">
        <v>6146</v>
      </c>
      <c r="P83" s="605">
        <v>0.83858643744030603</v>
      </c>
      <c r="R83" s="607"/>
      <c r="S83" s="607"/>
      <c r="T83" s="607"/>
      <c r="U83" s="607"/>
    </row>
    <row r="84" spans="1:21" ht="25.5" customHeight="1" outlineLevel="2">
      <c r="A84" s="611"/>
      <c r="B84" s="590"/>
      <c r="C84" s="591" t="s">
        <v>633</v>
      </c>
      <c r="D84" s="592">
        <v>92697</v>
      </c>
      <c r="E84" s="592">
        <v>54568</v>
      </c>
      <c r="F84" s="608">
        <v>0.58867061501451001</v>
      </c>
      <c r="G84" s="592">
        <v>19763</v>
      </c>
      <c r="H84" s="608">
        <v>0.213199995684866</v>
      </c>
      <c r="I84" s="592">
        <v>1609</v>
      </c>
      <c r="J84" s="608">
        <v>1.73576275391868E-2</v>
      </c>
      <c r="K84" s="592">
        <v>599</v>
      </c>
      <c r="L84" s="608">
        <v>6.4619135462852103E-3</v>
      </c>
      <c r="M84" s="592">
        <v>45</v>
      </c>
      <c r="N84" s="608">
        <v>4.8545260364413098E-4</v>
      </c>
      <c r="O84" s="592">
        <v>76584</v>
      </c>
      <c r="P84" s="602">
        <v>82.617560438849196</v>
      </c>
      <c r="R84" s="607"/>
      <c r="S84" s="607"/>
      <c r="T84" s="607"/>
      <c r="U84" s="607"/>
    </row>
    <row r="85" spans="1:21" outlineLevel="2">
      <c r="A85" s="594" t="s">
        <v>621</v>
      </c>
      <c r="B85" s="432">
        <v>113</v>
      </c>
      <c r="C85" s="609" t="s">
        <v>578</v>
      </c>
      <c r="D85" s="211">
        <v>10105</v>
      </c>
      <c r="E85" s="211">
        <v>6364</v>
      </c>
      <c r="F85" s="595">
        <v>0.62978723404255299</v>
      </c>
      <c r="G85" s="596">
        <v>1833</v>
      </c>
      <c r="H85" s="595">
        <v>0.18139534883720901</v>
      </c>
      <c r="I85" s="211">
        <v>122</v>
      </c>
      <c r="J85" s="603">
        <v>1.2073231073725901E-2</v>
      </c>
      <c r="K85" s="211">
        <v>39</v>
      </c>
      <c r="L85" s="603">
        <v>3.8594755071746701E-3</v>
      </c>
      <c r="M85" s="211">
        <v>4</v>
      </c>
      <c r="N85" s="603">
        <v>3.9584364176150402E-4</v>
      </c>
      <c r="O85" s="604">
        <v>8362</v>
      </c>
      <c r="P85" s="605">
        <v>0.82751113310242497</v>
      </c>
      <c r="R85" s="607"/>
      <c r="S85" s="607"/>
      <c r="T85" s="607"/>
      <c r="U85" s="607"/>
    </row>
    <row r="86" spans="1:21" outlineLevel="2">
      <c r="A86" s="594" t="s">
        <v>621</v>
      </c>
      <c r="B86" s="432">
        <v>240</v>
      </c>
      <c r="C86" s="609" t="s">
        <v>579</v>
      </c>
      <c r="D86" s="211">
        <v>12914</v>
      </c>
      <c r="E86" s="211">
        <v>6442</v>
      </c>
      <c r="F86" s="595">
        <v>0.49883846987765201</v>
      </c>
      <c r="G86" s="596">
        <v>1754</v>
      </c>
      <c r="H86" s="595">
        <v>0.13582158897320701</v>
      </c>
      <c r="I86" s="211">
        <v>249</v>
      </c>
      <c r="J86" s="603">
        <v>1.9281400030974099E-2</v>
      </c>
      <c r="K86" s="211">
        <v>90</v>
      </c>
      <c r="L86" s="603">
        <v>6.9691807340870396E-3</v>
      </c>
      <c r="M86" s="211">
        <v>5</v>
      </c>
      <c r="N86" s="603">
        <v>3.8717670744928002E-4</v>
      </c>
      <c r="O86" s="604">
        <v>8540</v>
      </c>
      <c r="P86" s="605">
        <v>0.66129781632337004</v>
      </c>
      <c r="Q86" s="607"/>
      <c r="R86" s="607"/>
      <c r="S86" s="607"/>
      <c r="T86" s="607"/>
      <c r="U86" s="607"/>
    </row>
    <row r="87" spans="1:21" outlineLevel="2">
      <c r="A87" s="594" t="s">
        <v>621</v>
      </c>
      <c r="B87" s="432">
        <v>306</v>
      </c>
      <c r="C87" s="609" t="s">
        <v>408</v>
      </c>
      <c r="D87" s="211">
        <v>5988</v>
      </c>
      <c r="E87" s="211">
        <v>4145</v>
      </c>
      <c r="F87" s="595">
        <v>0.692217768871075</v>
      </c>
      <c r="G87" s="596">
        <v>969</v>
      </c>
      <c r="H87" s="595">
        <v>0.16182364729458901</v>
      </c>
      <c r="I87" s="211">
        <v>97</v>
      </c>
      <c r="J87" s="603">
        <v>1.61990647962592E-2</v>
      </c>
      <c r="K87" s="211">
        <v>40</v>
      </c>
      <c r="L87" s="603">
        <v>6.6800267201068799E-3</v>
      </c>
      <c r="M87" s="211">
        <v>0</v>
      </c>
      <c r="N87" s="603">
        <v>0</v>
      </c>
      <c r="O87" s="604">
        <v>5251</v>
      </c>
      <c r="P87" s="605">
        <v>0.876920507682031</v>
      </c>
      <c r="Q87" s="607"/>
      <c r="R87" s="607"/>
      <c r="S87" s="607"/>
      <c r="T87" s="607"/>
      <c r="U87" s="607"/>
    </row>
    <row r="88" spans="1:21" outlineLevel="2">
      <c r="A88" s="594" t="s">
        <v>621</v>
      </c>
      <c r="B88" s="432">
        <v>347</v>
      </c>
      <c r="C88" s="609" t="s">
        <v>415</v>
      </c>
      <c r="D88" s="211">
        <v>5754</v>
      </c>
      <c r="E88" s="211">
        <v>2978</v>
      </c>
      <c r="F88" s="595">
        <v>0.51755300660410197</v>
      </c>
      <c r="G88" s="596">
        <v>693</v>
      </c>
      <c r="H88" s="595">
        <v>0.12043795620438</v>
      </c>
      <c r="I88" s="211">
        <v>96</v>
      </c>
      <c r="J88" s="603">
        <v>1.6684045881126201E-2</v>
      </c>
      <c r="K88" s="211">
        <v>29</v>
      </c>
      <c r="L88" s="603">
        <v>5.0399721932568604E-3</v>
      </c>
      <c r="M88" s="211">
        <v>5</v>
      </c>
      <c r="N88" s="603">
        <v>8.6896072297532197E-4</v>
      </c>
      <c r="O88" s="604">
        <v>3801</v>
      </c>
      <c r="P88" s="605">
        <v>0.660583941605839</v>
      </c>
      <c r="Q88" s="607"/>
      <c r="R88" s="607"/>
      <c r="S88" s="607"/>
      <c r="T88" s="607"/>
      <c r="U88" s="607"/>
    </row>
    <row r="89" spans="1:21" outlineLevel="2">
      <c r="A89" s="594" t="s">
        <v>621</v>
      </c>
      <c r="B89" s="432">
        <v>501</v>
      </c>
      <c r="C89" s="609" t="s">
        <v>434</v>
      </c>
      <c r="D89" s="211">
        <v>3350</v>
      </c>
      <c r="E89" s="211">
        <v>1775</v>
      </c>
      <c r="F89" s="595">
        <v>0.52985074626865702</v>
      </c>
      <c r="G89" s="596">
        <v>281</v>
      </c>
      <c r="H89" s="595">
        <v>8.3880597014925395E-2</v>
      </c>
      <c r="I89" s="211">
        <v>54</v>
      </c>
      <c r="J89" s="603">
        <v>1.61194029850746E-2</v>
      </c>
      <c r="K89" s="211">
        <v>22</v>
      </c>
      <c r="L89" s="603">
        <v>6.5671641791044798E-3</v>
      </c>
      <c r="M89" s="211">
        <v>5</v>
      </c>
      <c r="N89" s="603">
        <v>1.49253731343284E-3</v>
      </c>
      <c r="O89" s="604">
        <v>2137</v>
      </c>
      <c r="P89" s="605">
        <v>0.63791044776119399</v>
      </c>
      <c r="Q89" s="607"/>
      <c r="R89" s="607"/>
      <c r="S89" s="607"/>
      <c r="T89" s="607"/>
      <c r="U89" s="607"/>
    </row>
    <row r="90" spans="1:21" outlineLevel="2">
      <c r="A90" s="594" t="s">
        <v>621</v>
      </c>
      <c r="B90" s="432">
        <v>628</v>
      </c>
      <c r="C90" s="609" t="s">
        <v>444</v>
      </c>
      <c r="D90" s="211">
        <v>9731</v>
      </c>
      <c r="E90" s="211">
        <v>7027</v>
      </c>
      <c r="F90" s="595">
        <v>0.72212516699208695</v>
      </c>
      <c r="G90" s="596">
        <v>630</v>
      </c>
      <c r="H90" s="595">
        <v>6.4741547631281496E-2</v>
      </c>
      <c r="I90" s="211">
        <v>205</v>
      </c>
      <c r="J90" s="603">
        <v>2.1066694070496401E-2</v>
      </c>
      <c r="K90" s="211">
        <v>42</v>
      </c>
      <c r="L90" s="603">
        <v>4.3161031754187602E-3</v>
      </c>
      <c r="M90" s="211">
        <v>3</v>
      </c>
      <c r="N90" s="603">
        <v>3.0829308395848303E-4</v>
      </c>
      <c r="O90" s="604">
        <v>7907</v>
      </c>
      <c r="P90" s="605">
        <v>0.81255780495324204</v>
      </c>
      <c r="Q90" s="607"/>
      <c r="R90" s="607"/>
      <c r="S90" s="607"/>
      <c r="T90" s="607"/>
      <c r="U90" s="607"/>
    </row>
    <row r="91" spans="1:21" outlineLevel="2">
      <c r="A91" s="594" t="s">
        <v>621</v>
      </c>
      <c r="B91" s="432">
        <v>656</v>
      </c>
      <c r="C91" s="609" t="s">
        <v>580</v>
      </c>
      <c r="D91" s="211">
        <v>16609</v>
      </c>
      <c r="E91" s="211">
        <v>7223</v>
      </c>
      <c r="F91" s="595">
        <v>0.434884701065687</v>
      </c>
      <c r="G91" s="596">
        <v>4684</v>
      </c>
      <c r="H91" s="595">
        <v>0.28201577458004701</v>
      </c>
      <c r="I91" s="211">
        <v>253</v>
      </c>
      <c r="J91" s="603">
        <v>1.52327051598531E-2</v>
      </c>
      <c r="K91" s="211">
        <v>113</v>
      </c>
      <c r="L91" s="603">
        <v>6.8035402492624504E-3</v>
      </c>
      <c r="M91" s="211">
        <v>8</v>
      </c>
      <c r="N91" s="603">
        <v>4.8166656631946502E-4</v>
      </c>
      <c r="O91" s="604">
        <v>12281</v>
      </c>
      <c r="P91" s="605">
        <v>0.73941838762116896</v>
      </c>
      <c r="Q91" s="607"/>
      <c r="R91" s="607"/>
      <c r="S91" s="607"/>
      <c r="T91" s="607"/>
      <c r="U91" s="607"/>
    </row>
    <row r="92" spans="1:21" outlineLevel="2">
      <c r="A92" s="594" t="s">
        <v>621</v>
      </c>
      <c r="B92" s="432">
        <v>42</v>
      </c>
      <c r="C92" s="609" t="s">
        <v>576</v>
      </c>
      <c r="D92" s="211">
        <v>28246</v>
      </c>
      <c r="E92" s="211">
        <v>18614</v>
      </c>
      <c r="F92" s="595">
        <v>0.65899596403030503</v>
      </c>
      <c r="G92" s="596">
        <v>8919</v>
      </c>
      <c r="H92" s="595">
        <v>0.31576152375557598</v>
      </c>
      <c r="I92" s="211">
        <v>533</v>
      </c>
      <c r="J92" s="603">
        <v>1.88699284854493E-2</v>
      </c>
      <c r="K92" s="211">
        <v>224</v>
      </c>
      <c r="L92" s="603">
        <v>7.9303264178998793E-3</v>
      </c>
      <c r="M92" s="211">
        <v>15</v>
      </c>
      <c r="N92" s="603">
        <v>5.3104864405579503E-4</v>
      </c>
      <c r="O92" s="604">
        <v>28305</v>
      </c>
      <c r="P92" s="605">
        <v>1.0020887913332901</v>
      </c>
      <c r="Q92" s="607"/>
      <c r="R92" s="607"/>
      <c r="S92" s="607"/>
      <c r="T92" s="607"/>
      <c r="U92" s="607"/>
    </row>
    <row r="93" spans="1:21" ht="12.75" outlineLevel="2">
      <c r="D93"/>
      <c r="E93"/>
      <c r="F93"/>
      <c r="G93"/>
      <c r="H93"/>
      <c r="I93"/>
      <c r="J93"/>
      <c r="Q93" s="607"/>
      <c r="R93" s="607"/>
      <c r="S93" s="607"/>
      <c r="T93" s="607"/>
      <c r="U93" s="607"/>
    </row>
    <row r="94" spans="1:21" ht="12.75" outlineLevel="2">
      <c r="D94"/>
      <c r="E94"/>
      <c r="F94"/>
      <c r="G94"/>
      <c r="H94"/>
      <c r="I94"/>
      <c r="J94"/>
      <c r="Q94" s="607"/>
      <c r="R94" s="607"/>
      <c r="S94" s="607"/>
      <c r="T94" s="607"/>
      <c r="U94" s="607"/>
    </row>
    <row r="95" spans="1:21" ht="12.75" outlineLevel="2">
      <c r="A95" s="799" t="s">
        <v>541</v>
      </c>
      <c r="B95" s="803" t="s">
        <v>607</v>
      </c>
      <c r="C95" s="804"/>
      <c r="D95" s="190" t="s">
        <v>509</v>
      </c>
      <c r="E95" s="190"/>
      <c r="F95" s="190"/>
      <c r="G95" s="190"/>
      <c r="H95" s="190"/>
      <c r="I95" s="190"/>
      <c r="J95" s="190"/>
      <c r="K95" s="190"/>
      <c r="L95" s="190"/>
      <c r="M95" s="190"/>
      <c r="N95" s="190"/>
      <c r="O95" s="192"/>
      <c r="Q95" s="607"/>
      <c r="R95" s="607"/>
      <c r="S95" s="607"/>
      <c r="T95" s="607"/>
      <c r="U95" s="607"/>
    </row>
    <row r="96" spans="1:21" ht="30.75" customHeight="1" outlineLevel="2">
      <c r="A96" s="800"/>
      <c r="B96" s="810" t="s">
        <v>1300</v>
      </c>
      <c r="C96" s="808"/>
      <c r="D96" s="541" t="str">
        <f>+D1</f>
        <v>JULIO 2025</v>
      </c>
      <c r="E96" s="811" t="s">
        <v>1301</v>
      </c>
      <c r="F96" s="808"/>
      <c r="G96" s="808"/>
      <c r="H96" s="808"/>
      <c r="I96" s="808"/>
      <c r="J96" s="808"/>
      <c r="K96" s="808"/>
      <c r="L96" s="808"/>
      <c r="M96" s="808"/>
      <c r="N96" s="808"/>
      <c r="O96" s="812"/>
      <c r="Q96" s="607"/>
      <c r="R96" s="607"/>
      <c r="S96" s="607"/>
      <c r="T96" s="607"/>
      <c r="U96" s="607"/>
    </row>
    <row r="97" spans="1:21" ht="23.25" customHeight="1" outlineLevel="2">
      <c r="A97" s="801"/>
      <c r="B97" s="789" t="s">
        <v>608</v>
      </c>
      <c r="C97" s="790"/>
      <c r="D97" s="790"/>
      <c r="E97" s="790"/>
      <c r="F97" s="790"/>
      <c r="G97" s="790"/>
      <c r="H97" s="790"/>
      <c r="I97" s="790"/>
      <c r="J97" s="790"/>
      <c r="K97" s="790"/>
      <c r="L97" s="790"/>
      <c r="M97" s="790"/>
      <c r="N97" s="790"/>
      <c r="O97" s="791"/>
      <c r="Q97" s="607"/>
      <c r="R97" s="607"/>
      <c r="S97" s="607"/>
      <c r="T97" s="607"/>
      <c r="U97" s="607"/>
    </row>
    <row r="98" spans="1:21" ht="18.75" customHeight="1" outlineLevel="2">
      <c r="A98" s="177" t="s">
        <v>544</v>
      </c>
      <c r="B98" s="273" t="s">
        <v>545</v>
      </c>
      <c r="C98" s="274"/>
      <c r="D98" s="274"/>
      <c r="E98" s="274"/>
      <c r="F98" s="274"/>
      <c r="G98" s="274"/>
      <c r="H98" s="274"/>
      <c r="I98" s="274"/>
      <c r="J98" s="274"/>
      <c r="K98" s="274"/>
      <c r="L98" s="274"/>
      <c r="M98" s="274"/>
      <c r="N98" s="274"/>
      <c r="O98" s="276"/>
      <c r="Q98" s="607"/>
      <c r="R98" s="607"/>
      <c r="S98" s="607"/>
      <c r="T98" s="607"/>
      <c r="U98" s="607"/>
    </row>
    <row r="99" spans="1:21" ht="17.25" customHeight="1" outlineLevel="2">
      <c r="A99" s="191" t="s">
        <v>546</v>
      </c>
      <c r="B99" s="273" t="s">
        <v>547</v>
      </c>
      <c r="C99" s="274"/>
      <c r="D99" s="274"/>
      <c r="E99" s="274"/>
      <c r="F99" s="274"/>
      <c r="G99" s="274"/>
      <c r="H99" s="274"/>
      <c r="I99" s="274"/>
      <c r="J99" s="274"/>
      <c r="K99" s="274"/>
      <c r="L99" s="274"/>
      <c r="M99" s="274"/>
      <c r="N99" s="274"/>
      <c r="O99" s="276"/>
      <c r="Q99" s="607"/>
      <c r="R99" s="607"/>
      <c r="S99" s="607"/>
      <c r="T99" s="607"/>
      <c r="U99" s="607"/>
    </row>
    <row r="100" spans="1:21" ht="29.25" customHeight="1" outlineLevel="2">
      <c r="Q100" s="607"/>
      <c r="R100" s="607"/>
      <c r="S100" s="607"/>
      <c r="T100" s="607"/>
      <c r="U100" s="607"/>
    </row>
    <row r="101" spans="1:21" ht="15.75" customHeight="1" outlineLevel="2"/>
    <row r="102" spans="1:21" ht="18" customHeight="1" outlineLevel="1"/>
    <row r="103" spans="1:21" ht="12.75" outlineLevel="2"/>
    <row r="104" spans="1:21" ht="12.75" outlineLevel="2"/>
    <row r="105" spans="1:21" ht="12.75" outlineLevel="2"/>
    <row r="106" spans="1:21" ht="12.75" outlineLevel="2"/>
    <row r="107" spans="1:21" ht="12.75" outlineLevel="2"/>
    <row r="108" spans="1:21" ht="12.75" outlineLevel="2"/>
    <row r="109" spans="1:21" ht="12.75" outlineLevel="2"/>
    <row r="110" spans="1:21" ht="12.75" outlineLevel="1"/>
    <row r="111" spans="1:21" ht="12.75" outlineLevel="2"/>
    <row r="112" spans="1:21" ht="12.75" outlineLevel="2"/>
    <row r="113" spans="2:66" ht="12.75" outlineLevel="2"/>
    <row r="114" spans="2:66" ht="12.75" outlineLevel="2"/>
    <row r="115" spans="2:66" ht="12.75" outlineLevel="2"/>
    <row r="116" spans="2:66" ht="12.75" outlineLevel="2">
      <c r="BG116" s="612" t="s">
        <v>613</v>
      </c>
      <c r="BH116" s="613" t="e">
        <v>#REF!</v>
      </c>
      <c r="BM116" s="612" t="s">
        <v>613</v>
      </c>
      <c r="BN116" s="613" t="e">
        <v>#REF!</v>
      </c>
    </row>
    <row r="117" spans="2:66" ht="12.75" outlineLevel="2">
      <c r="BG117" s="615" t="s">
        <v>615</v>
      </c>
      <c r="BH117" s="616" t="e">
        <v>#REF!</v>
      </c>
      <c r="BM117" s="615" t="s">
        <v>615</v>
      </c>
      <c r="BN117" s="616" t="e">
        <v>#REF!</v>
      </c>
    </row>
    <row r="118" spans="2:66" ht="12.75" outlineLevel="2">
      <c r="BG118" s="615" t="s">
        <v>617</v>
      </c>
      <c r="BH118" s="616" t="e">
        <v>#REF!</v>
      </c>
      <c r="BM118" s="615" t="s">
        <v>617</v>
      </c>
      <c r="BN118" s="616" t="e">
        <v>#REF!</v>
      </c>
    </row>
    <row r="119" spans="2:66" ht="12.75" outlineLevel="2">
      <c r="BG119" s="617" t="s">
        <v>619</v>
      </c>
      <c r="BH119" s="618" t="e">
        <v>#REF!</v>
      </c>
      <c r="BM119" s="617" t="s">
        <v>619</v>
      </c>
      <c r="BN119" s="618" t="e">
        <v>#REF!</v>
      </c>
    </row>
    <row r="120" spans="2:66" ht="12.75" outlineLevel="2"/>
    <row r="121" spans="2:66" ht="12.75" outlineLevel="2"/>
    <row r="122" spans="2:66" s="466" customFormat="1" ht="12.75" outlineLevel="1">
      <c r="B122"/>
      <c r="C122"/>
      <c r="D122" s="607"/>
      <c r="E122" s="607"/>
      <c r="F122" s="607"/>
      <c r="G122" s="607"/>
      <c r="H122" s="607"/>
      <c r="I122" s="607"/>
      <c r="J122" s="607"/>
      <c r="K122" s="607"/>
      <c r="L122" s="607"/>
      <c r="M122" s="607"/>
      <c r="N122" s="607"/>
      <c r="O122" s="607"/>
      <c r="P122" s="607"/>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autoFilter ref="D3:P92" xr:uid="{00000000-0009-0000-0000-000006000000}"/>
  <mergeCells count="15">
    <mergeCell ref="E1:P1"/>
    <mergeCell ref="E2:F2"/>
    <mergeCell ref="G2:H2"/>
    <mergeCell ref="I2:J2"/>
    <mergeCell ref="K2:L2"/>
    <mergeCell ref="M2:N2"/>
    <mergeCell ref="O2:P2"/>
    <mergeCell ref="B95:C95"/>
    <mergeCell ref="B96:C96"/>
    <mergeCell ref="E96:O96"/>
    <mergeCell ref="B97:O97"/>
    <mergeCell ref="A2:A4"/>
    <mergeCell ref="A95:A97"/>
    <mergeCell ref="B2:B4"/>
    <mergeCell ref="C2:C3"/>
  </mergeCells>
  <hyperlinks>
    <hyperlink ref="Q1" location="INDICE!B2" display="Indice" xr:uid="{00000000-0004-0000-06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U65"/>
  <sheetViews>
    <sheetView showGridLines="0" showRowColHeaders="0" workbookViewId="0">
      <pane xSplit="3" ySplit="4" topLeftCell="D5" activePane="bottomRight" state="frozen"/>
      <selection pane="topRight" activeCell="D1" sqref="D1"/>
      <selection pane="bottomLeft" activeCell="A5" sqref="A5"/>
      <selection pane="bottomRight" activeCell="B64" sqref="B64:O64"/>
    </sheetView>
  </sheetViews>
  <sheetFormatPr baseColWidth="10" defaultColWidth="0" defaultRowHeight="12.75" outlineLevelRow="2"/>
  <cols>
    <col min="1" max="1" width="19.42578125" customWidth="1"/>
    <col min="2" max="2" width="20" customWidth="1"/>
    <col min="3" max="3" width="29.5703125" customWidth="1"/>
    <col min="4" max="17" width="11.42578125" customWidth="1"/>
    <col min="18" max="21" width="0" hidden="1" customWidth="1"/>
    <col min="22" max="16384" width="11.42578125" hidden="1"/>
  </cols>
  <sheetData>
    <row r="1" spans="1:20" s="153" customFormat="1" ht="51.75" customHeight="1">
      <c r="B1" s="586"/>
      <c r="C1" s="587" t="s">
        <v>508</v>
      </c>
      <c r="D1" s="167" t="s">
        <v>509</v>
      </c>
      <c r="E1" s="809" t="s">
        <v>634</v>
      </c>
      <c r="F1" s="809"/>
      <c r="G1" s="809"/>
      <c r="H1" s="809"/>
      <c r="I1" s="809"/>
      <c r="J1" s="809"/>
      <c r="K1" s="809"/>
      <c r="L1" s="809"/>
      <c r="M1" s="809"/>
      <c r="N1" s="809"/>
      <c r="O1" s="809"/>
      <c r="P1" s="809"/>
      <c r="Q1" s="168" t="s">
        <v>530</v>
      </c>
    </row>
    <row r="2" spans="1:20" ht="47.25" customHeight="1">
      <c r="A2" s="798" t="s">
        <v>513</v>
      </c>
      <c r="B2" s="820" t="s">
        <v>512</v>
      </c>
      <c r="C2" s="821"/>
      <c r="D2" s="481" t="s">
        <v>514</v>
      </c>
      <c r="E2" s="816" t="s">
        <v>515</v>
      </c>
      <c r="F2" s="816"/>
      <c r="G2" s="816" t="s">
        <v>516</v>
      </c>
      <c r="H2" s="816"/>
      <c r="I2" s="816" t="s">
        <v>611</v>
      </c>
      <c r="J2" s="816"/>
      <c r="K2" s="816" t="s">
        <v>521</v>
      </c>
      <c r="L2" s="816"/>
      <c r="M2" s="816" t="s">
        <v>522</v>
      </c>
      <c r="N2" s="816"/>
      <c r="O2" s="784" t="s">
        <v>612</v>
      </c>
      <c r="P2" s="784"/>
      <c r="T2" s="42"/>
    </row>
    <row r="3" spans="1:20" ht="34.5" customHeight="1" outlineLevel="1">
      <c r="A3" s="798"/>
      <c r="B3" s="822"/>
      <c r="C3" s="823"/>
      <c r="D3" s="418" t="s">
        <v>524</v>
      </c>
      <c r="E3" s="418" t="s">
        <v>525</v>
      </c>
      <c r="F3" s="418" t="s">
        <v>526</v>
      </c>
      <c r="G3" s="418" t="s">
        <v>525</v>
      </c>
      <c r="H3" s="418" t="s">
        <v>526</v>
      </c>
      <c r="I3" s="418" t="s">
        <v>525</v>
      </c>
      <c r="J3" s="418" t="s">
        <v>526</v>
      </c>
      <c r="K3" s="418" t="s">
        <v>525</v>
      </c>
      <c r="L3" s="418" t="s">
        <v>526</v>
      </c>
      <c r="M3" s="418" t="s">
        <v>529</v>
      </c>
      <c r="N3" s="418" t="s">
        <v>552</v>
      </c>
      <c r="O3" s="418" t="s">
        <v>527</v>
      </c>
      <c r="P3" s="418" t="s">
        <v>528</v>
      </c>
    </row>
    <row r="4" spans="1:20" ht="17.25" customHeight="1">
      <c r="A4" s="824" t="s">
        <v>635</v>
      </c>
      <c r="B4" s="825"/>
      <c r="C4" s="826"/>
      <c r="D4" s="588">
        <v>5674642</v>
      </c>
      <c r="E4" s="588">
        <v>1985019</v>
      </c>
      <c r="F4" s="589">
        <v>0.34980515070377999</v>
      </c>
      <c r="G4" s="588">
        <v>3686025</v>
      </c>
      <c r="H4" s="589">
        <v>0.64956080048750198</v>
      </c>
      <c r="I4" s="588">
        <v>86834</v>
      </c>
      <c r="J4" s="589">
        <v>1.5302110688216099E-2</v>
      </c>
      <c r="K4" s="588">
        <v>92198</v>
      </c>
      <c r="L4" s="589">
        <v>1.6247368556465799E-2</v>
      </c>
      <c r="M4" s="588">
        <v>3375</v>
      </c>
      <c r="N4" s="589">
        <v>5.94751175492657E-4</v>
      </c>
      <c r="O4" s="588">
        <v>5853451</v>
      </c>
      <c r="P4" s="601">
        <v>100</v>
      </c>
    </row>
    <row r="5" spans="1:20" ht="15">
      <c r="A5" s="590"/>
      <c r="B5" s="590"/>
      <c r="C5" s="591" t="s">
        <v>636</v>
      </c>
      <c r="D5" s="592">
        <v>270335</v>
      </c>
      <c r="E5" s="592">
        <v>226512</v>
      </c>
      <c r="F5" s="593">
        <v>0.83789372445299304</v>
      </c>
      <c r="G5" s="592">
        <v>35421</v>
      </c>
      <c r="H5" s="593">
        <v>0.131026319196552</v>
      </c>
      <c r="I5" s="592">
        <v>4236</v>
      </c>
      <c r="J5" s="593">
        <v>1.56694471674034E-2</v>
      </c>
      <c r="K5" s="592">
        <v>2439</v>
      </c>
      <c r="L5" s="593">
        <v>9.0221391976621594E-3</v>
      </c>
      <c r="M5" s="592">
        <v>199</v>
      </c>
      <c r="N5" s="593">
        <v>7.3612369837423896E-4</v>
      </c>
      <c r="O5" s="592">
        <v>268807</v>
      </c>
      <c r="P5" s="602">
        <v>99.434775371298599</v>
      </c>
    </row>
    <row r="6" spans="1:20" ht="15">
      <c r="A6" s="594" t="s">
        <v>636</v>
      </c>
      <c r="B6" s="432">
        <v>120</v>
      </c>
      <c r="C6" s="162" t="s">
        <v>560</v>
      </c>
      <c r="D6" s="211">
        <v>31368</v>
      </c>
      <c r="E6" s="211">
        <v>22683</v>
      </c>
      <c r="F6" s="595">
        <v>0.72312547819433803</v>
      </c>
      <c r="G6" s="596">
        <v>1382</v>
      </c>
      <c r="H6" s="595">
        <v>4.4057638357561803E-2</v>
      </c>
      <c r="I6" s="211">
        <v>368</v>
      </c>
      <c r="J6" s="603">
        <v>1.1731701096658999E-2</v>
      </c>
      <c r="K6" s="211">
        <v>170</v>
      </c>
      <c r="L6" s="603">
        <v>5.4195358326957401E-3</v>
      </c>
      <c r="M6" s="211">
        <v>22</v>
      </c>
      <c r="N6" s="603">
        <v>7.0135169599591901E-4</v>
      </c>
      <c r="O6" s="604">
        <v>24625</v>
      </c>
      <c r="P6" s="605">
        <v>0.78503570517725096</v>
      </c>
    </row>
    <row r="7" spans="1:20" ht="15">
      <c r="A7" s="594" t="s">
        <v>636</v>
      </c>
      <c r="B7" s="432">
        <v>154</v>
      </c>
      <c r="C7" s="162" t="s">
        <v>393</v>
      </c>
      <c r="D7" s="211">
        <v>98488</v>
      </c>
      <c r="E7" s="211">
        <v>78995</v>
      </c>
      <c r="F7" s="595">
        <v>0.80207741044594305</v>
      </c>
      <c r="G7" s="596">
        <v>20121</v>
      </c>
      <c r="H7" s="595">
        <v>0.20429900089351</v>
      </c>
      <c r="I7" s="211">
        <v>1877</v>
      </c>
      <c r="J7" s="603">
        <v>1.9058159369669401E-2</v>
      </c>
      <c r="K7" s="211">
        <v>1742</v>
      </c>
      <c r="L7" s="603">
        <v>1.7687434002111899E-2</v>
      </c>
      <c r="M7" s="211">
        <v>65</v>
      </c>
      <c r="N7" s="603">
        <v>6.5997888067581805E-4</v>
      </c>
      <c r="O7" s="604">
        <v>102800</v>
      </c>
      <c r="P7" s="605">
        <v>1.04378198359191</v>
      </c>
    </row>
    <row r="8" spans="1:20" ht="15">
      <c r="A8" s="594" t="s">
        <v>636</v>
      </c>
      <c r="B8" s="432">
        <v>250</v>
      </c>
      <c r="C8" s="162" t="s">
        <v>403</v>
      </c>
      <c r="D8" s="211">
        <v>56681</v>
      </c>
      <c r="E8" s="211">
        <v>48654</v>
      </c>
      <c r="F8" s="595">
        <v>0.85838287962456505</v>
      </c>
      <c r="G8" s="596">
        <v>8829</v>
      </c>
      <c r="H8" s="595">
        <v>0.15576648259557899</v>
      </c>
      <c r="I8" s="211">
        <v>717</v>
      </c>
      <c r="J8" s="603">
        <v>1.26497415359644E-2</v>
      </c>
      <c r="K8" s="211">
        <v>210</v>
      </c>
      <c r="L8" s="603">
        <v>3.7049452197385402E-3</v>
      </c>
      <c r="M8" s="211">
        <v>30</v>
      </c>
      <c r="N8" s="603">
        <v>5.2927788853407702E-4</v>
      </c>
      <c r="O8" s="604">
        <v>58440</v>
      </c>
      <c r="P8" s="605">
        <v>1.0310333268643801</v>
      </c>
    </row>
    <row r="9" spans="1:20" ht="15">
      <c r="A9" s="594" t="s">
        <v>636</v>
      </c>
      <c r="B9" s="432">
        <v>495</v>
      </c>
      <c r="C9" s="162" t="s">
        <v>561</v>
      </c>
      <c r="D9" s="211">
        <v>28100</v>
      </c>
      <c r="E9" s="211">
        <v>26421</v>
      </c>
      <c r="F9" s="595">
        <v>0.94024911032028502</v>
      </c>
      <c r="G9" s="596">
        <v>1313</v>
      </c>
      <c r="H9" s="595">
        <v>4.6725978647686801E-2</v>
      </c>
      <c r="I9" s="211">
        <v>389</v>
      </c>
      <c r="J9" s="603">
        <v>1.38434163701068E-2</v>
      </c>
      <c r="K9" s="211">
        <v>99</v>
      </c>
      <c r="L9" s="603">
        <v>3.5231316725978599E-3</v>
      </c>
      <c r="M9" s="211">
        <v>13</v>
      </c>
      <c r="N9" s="603">
        <v>4.6263345195729499E-4</v>
      </c>
      <c r="O9" s="604">
        <v>28235</v>
      </c>
      <c r="P9" s="605">
        <v>1.0048042704626301</v>
      </c>
    </row>
    <row r="10" spans="1:20" ht="15">
      <c r="A10" s="594" t="s">
        <v>636</v>
      </c>
      <c r="B10" s="432">
        <v>790</v>
      </c>
      <c r="C10" s="162" t="s">
        <v>562</v>
      </c>
      <c r="D10" s="211">
        <v>29306</v>
      </c>
      <c r="E10" s="211">
        <v>25259</v>
      </c>
      <c r="F10" s="595">
        <v>0.86190541186105196</v>
      </c>
      <c r="G10" s="596">
        <v>1992</v>
      </c>
      <c r="H10" s="595">
        <v>6.7972428854159606E-2</v>
      </c>
      <c r="I10" s="211">
        <v>451</v>
      </c>
      <c r="J10" s="603">
        <v>1.5389340066880501E-2</v>
      </c>
      <c r="K10" s="211">
        <v>153</v>
      </c>
      <c r="L10" s="603">
        <v>5.2207739029550299E-3</v>
      </c>
      <c r="M10" s="211">
        <v>54</v>
      </c>
      <c r="N10" s="603">
        <v>1.84262608339589E-3</v>
      </c>
      <c r="O10" s="604">
        <v>27909</v>
      </c>
      <c r="P10" s="605">
        <v>0.95233058076844301</v>
      </c>
    </row>
    <row r="11" spans="1:20" ht="15">
      <c r="A11" s="594" t="s">
        <v>636</v>
      </c>
      <c r="B11" s="432">
        <v>895</v>
      </c>
      <c r="C11" s="162" t="s">
        <v>483</v>
      </c>
      <c r="D11" s="211">
        <v>26392</v>
      </c>
      <c r="E11" s="211">
        <v>24500</v>
      </c>
      <c r="F11" s="595">
        <v>0.92831160957865999</v>
      </c>
      <c r="G11" s="596">
        <v>1784</v>
      </c>
      <c r="H11" s="595">
        <v>6.7596241285237904E-2</v>
      </c>
      <c r="I11" s="211">
        <v>434</v>
      </c>
      <c r="J11" s="603">
        <v>1.64443770839648E-2</v>
      </c>
      <c r="K11" s="211">
        <v>65</v>
      </c>
      <c r="L11" s="603">
        <v>2.46286753561685E-3</v>
      </c>
      <c r="M11" s="211">
        <v>15</v>
      </c>
      <c r="N11" s="603">
        <v>5.6835404668081197E-4</v>
      </c>
      <c r="O11" s="604">
        <v>26798</v>
      </c>
      <c r="P11" s="605">
        <v>1.0153834495301599</v>
      </c>
    </row>
    <row r="12" spans="1:20" ht="18" customHeight="1">
      <c r="A12" s="590"/>
      <c r="B12" s="590"/>
      <c r="C12" s="591" t="s">
        <v>637</v>
      </c>
      <c r="D12" s="592">
        <v>112011</v>
      </c>
      <c r="E12" s="592">
        <v>58461</v>
      </c>
      <c r="F12" s="593">
        <v>0.52192195409379405</v>
      </c>
      <c r="G12" s="592">
        <v>25925</v>
      </c>
      <c r="H12" s="593">
        <v>0.23145048254189299</v>
      </c>
      <c r="I12" s="592">
        <v>1817</v>
      </c>
      <c r="J12" s="593">
        <v>1.62216210907857E-2</v>
      </c>
      <c r="K12" s="592">
        <v>2206</v>
      </c>
      <c r="L12" s="593">
        <v>1.9694494290739301E-2</v>
      </c>
      <c r="M12" s="592">
        <v>91</v>
      </c>
      <c r="N12" s="593">
        <v>8.1242020872950005E-4</v>
      </c>
      <c r="O12" s="592">
        <v>88500</v>
      </c>
      <c r="P12" s="602">
        <v>79.010097222594197</v>
      </c>
    </row>
    <row r="13" spans="1:20" ht="15">
      <c r="A13" s="594" t="s">
        <v>637</v>
      </c>
      <c r="B13" s="410">
        <v>142</v>
      </c>
      <c r="C13" s="162" t="s">
        <v>553</v>
      </c>
      <c r="D13" s="211">
        <v>4850</v>
      </c>
      <c r="E13" s="211">
        <v>2930</v>
      </c>
      <c r="F13" s="595">
        <v>0.60412371134020604</v>
      </c>
      <c r="G13" s="596">
        <v>787</v>
      </c>
      <c r="H13" s="595">
        <v>0.162268041237113</v>
      </c>
      <c r="I13" s="211">
        <v>80</v>
      </c>
      <c r="J13" s="603">
        <v>1.6494845360824701E-2</v>
      </c>
      <c r="K13" s="211">
        <v>59</v>
      </c>
      <c r="L13" s="603">
        <v>1.21649484536082E-2</v>
      </c>
      <c r="M13" s="211">
        <v>2</v>
      </c>
      <c r="N13" s="603">
        <v>4.1237113402061901E-4</v>
      </c>
      <c r="O13" s="604">
        <v>3858</v>
      </c>
      <c r="P13" s="605">
        <v>0.79546391752577295</v>
      </c>
    </row>
    <row r="14" spans="1:20" ht="15">
      <c r="A14" s="594" t="s">
        <v>637</v>
      </c>
      <c r="B14" s="410">
        <v>425</v>
      </c>
      <c r="C14" s="162" t="s">
        <v>426</v>
      </c>
      <c r="D14" s="211">
        <v>8785</v>
      </c>
      <c r="E14" s="211">
        <v>5633</v>
      </c>
      <c r="F14" s="595">
        <v>0.64120660216277703</v>
      </c>
      <c r="G14" s="596">
        <v>2173</v>
      </c>
      <c r="H14" s="595">
        <v>0.24735344336938</v>
      </c>
      <c r="I14" s="211">
        <v>159</v>
      </c>
      <c r="J14" s="603">
        <v>1.8099032441661899E-2</v>
      </c>
      <c r="K14" s="211">
        <v>74</v>
      </c>
      <c r="L14" s="603">
        <v>8.4234490608992608E-3</v>
      </c>
      <c r="M14" s="211">
        <v>7</v>
      </c>
      <c r="N14" s="603">
        <v>7.9681274900398398E-4</v>
      </c>
      <c r="O14" s="604">
        <v>8046</v>
      </c>
      <c r="P14" s="605">
        <v>0.91587933978372205</v>
      </c>
    </row>
    <row r="15" spans="1:20" ht="15">
      <c r="A15" s="594" t="s">
        <v>637</v>
      </c>
      <c r="B15" s="410">
        <v>579</v>
      </c>
      <c r="C15" s="162" t="s">
        <v>556</v>
      </c>
      <c r="D15" s="211">
        <v>42468</v>
      </c>
      <c r="E15" s="211">
        <v>25132</v>
      </c>
      <c r="F15" s="595">
        <v>0.59178675708769002</v>
      </c>
      <c r="G15" s="596">
        <v>14995</v>
      </c>
      <c r="H15" s="595">
        <v>0.35308938494866698</v>
      </c>
      <c r="I15" s="211">
        <v>701</v>
      </c>
      <c r="J15" s="603">
        <v>1.6506546105302802E-2</v>
      </c>
      <c r="K15" s="211">
        <v>1919</v>
      </c>
      <c r="L15" s="603">
        <v>4.5186964302533703E-2</v>
      </c>
      <c r="M15" s="211">
        <v>50</v>
      </c>
      <c r="N15" s="603">
        <v>1.17735706885184E-3</v>
      </c>
      <c r="O15" s="604">
        <v>42797</v>
      </c>
      <c r="P15" s="605">
        <v>1.0077470095130501</v>
      </c>
    </row>
    <row r="16" spans="1:20" ht="15">
      <c r="A16" s="594" t="s">
        <v>637</v>
      </c>
      <c r="B16" s="410">
        <v>585</v>
      </c>
      <c r="C16" s="162" t="s">
        <v>439</v>
      </c>
      <c r="D16" s="211">
        <v>15350</v>
      </c>
      <c r="E16" s="211">
        <v>6763</v>
      </c>
      <c r="F16" s="595">
        <v>0.44058631921824098</v>
      </c>
      <c r="G16" s="596">
        <v>2634</v>
      </c>
      <c r="H16" s="595">
        <v>0.17159609120521199</v>
      </c>
      <c r="I16" s="211">
        <v>274</v>
      </c>
      <c r="J16" s="603">
        <v>1.7850162866449502E-2</v>
      </c>
      <c r="K16" s="211">
        <v>57</v>
      </c>
      <c r="L16" s="603">
        <v>3.7133550488599302E-3</v>
      </c>
      <c r="M16" s="211">
        <v>7</v>
      </c>
      <c r="N16" s="603">
        <v>4.5602605863192202E-4</v>
      </c>
      <c r="O16" s="604">
        <v>9735</v>
      </c>
      <c r="P16" s="605">
        <v>0.63420195439739402</v>
      </c>
    </row>
    <row r="17" spans="1:16" ht="15">
      <c r="A17" s="594" t="s">
        <v>637</v>
      </c>
      <c r="B17" s="410">
        <v>591</v>
      </c>
      <c r="C17" s="162" t="s">
        <v>440</v>
      </c>
      <c r="D17" s="211">
        <v>19688</v>
      </c>
      <c r="E17" s="211">
        <v>9602</v>
      </c>
      <c r="F17" s="595">
        <v>0.48770824867939899</v>
      </c>
      <c r="G17" s="596">
        <v>4032</v>
      </c>
      <c r="H17" s="595">
        <v>0.20479479886225099</v>
      </c>
      <c r="I17" s="211">
        <v>281</v>
      </c>
      <c r="J17" s="603">
        <v>1.4272653392929701E-2</v>
      </c>
      <c r="K17" s="211">
        <v>92</v>
      </c>
      <c r="L17" s="603">
        <v>4.6728971962616802E-3</v>
      </c>
      <c r="M17" s="211">
        <v>6</v>
      </c>
      <c r="N17" s="603">
        <v>3.0475416497358798E-4</v>
      </c>
      <c r="O17" s="604">
        <v>14013</v>
      </c>
      <c r="P17" s="605">
        <v>0.71175335229581504</v>
      </c>
    </row>
    <row r="18" spans="1:16" ht="15">
      <c r="A18" s="594" t="s">
        <v>637</v>
      </c>
      <c r="B18" s="410">
        <v>893</v>
      </c>
      <c r="C18" s="162" t="s">
        <v>559</v>
      </c>
      <c r="D18" s="211">
        <v>20870</v>
      </c>
      <c r="E18" s="211">
        <v>8401</v>
      </c>
      <c r="F18" s="595">
        <v>0.40253953042644902</v>
      </c>
      <c r="G18" s="596">
        <v>1304</v>
      </c>
      <c r="H18" s="595">
        <v>6.2482031624341197E-2</v>
      </c>
      <c r="I18" s="211">
        <v>322</v>
      </c>
      <c r="J18" s="603">
        <v>1.5428845232391001E-2</v>
      </c>
      <c r="K18" s="211">
        <v>5</v>
      </c>
      <c r="L18" s="603">
        <v>2.3957834211787299E-4</v>
      </c>
      <c r="M18" s="211">
        <v>19</v>
      </c>
      <c r="N18" s="603">
        <v>9.1039770004791598E-4</v>
      </c>
      <c r="O18" s="604">
        <v>10051</v>
      </c>
      <c r="P18" s="605">
        <v>0.48160038332534699</v>
      </c>
    </row>
    <row r="19" spans="1:16" ht="15">
      <c r="A19" s="590"/>
      <c r="B19" s="590"/>
      <c r="C19" s="591" t="s">
        <v>627</v>
      </c>
      <c r="D19" s="592">
        <v>74822</v>
      </c>
      <c r="E19" s="592">
        <v>44447</v>
      </c>
      <c r="F19" s="593">
        <v>0.59403651332495799</v>
      </c>
      <c r="G19" s="592">
        <v>11981</v>
      </c>
      <c r="H19" s="593">
        <v>0.160126700703002</v>
      </c>
      <c r="I19" s="592">
        <v>1250</v>
      </c>
      <c r="J19" s="593">
        <v>1.67063163240758E-2</v>
      </c>
      <c r="K19" s="592">
        <v>527</v>
      </c>
      <c r="L19" s="593">
        <v>7.0433829622303596E-3</v>
      </c>
      <c r="M19" s="592">
        <v>33</v>
      </c>
      <c r="N19" s="593">
        <v>4.4104675095560099E-4</v>
      </c>
      <c r="O19" s="592">
        <v>58238</v>
      </c>
      <c r="P19" s="602">
        <v>77.835396006522103</v>
      </c>
    </row>
    <row r="20" spans="1:16" ht="15">
      <c r="A20" s="594" t="s">
        <v>627</v>
      </c>
      <c r="B20" s="410">
        <v>31</v>
      </c>
      <c r="C20" s="162" t="s">
        <v>364</v>
      </c>
      <c r="D20" s="211">
        <v>28059</v>
      </c>
      <c r="E20" s="211">
        <v>18235</v>
      </c>
      <c r="F20" s="595">
        <v>0.64988060871734599</v>
      </c>
      <c r="G20" s="596">
        <v>3239</v>
      </c>
      <c r="H20" s="595">
        <v>0.115435332691828</v>
      </c>
      <c r="I20" s="211">
        <v>439</v>
      </c>
      <c r="J20" s="603">
        <v>1.56456039060551E-2</v>
      </c>
      <c r="K20" s="211">
        <v>100</v>
      </c>
      <c r="L20" s="603">
        <v>3.5639188852061702E-3</v>
      </c>
      <c r="M20" s="211">
        <v>8</v>
      </c>
      <c r="N20" s="603">
        <v>2.8511351081649401E-4</v>
      </c>
      <c r="O20" s="604">
        <v>22021</v>
      </c>
      <c r="P20" s="605">
        <v>0.78481057771125096</v>
      </c>
    </row>
    <row r="21" spans="1:16" ht="15">
      <c r="A21" s="594" t="s">
        <v>627</v>
      </c>
      <c r="B21" s="410">
        <v>190</v>
      </c>
      <c r="C21" s="162" t="s">
        <v>395</v>
      </c>
      <c r="D21" s="211">
        <v>10495</v>
      </c>
      <c r="E21" s="211">
        <v>6467</v>
      </c>
      <c r="F21" s="595">
        <v>0.616198189614102</v>
      </c>
      <c r="G21" s="596">
        <v>3242</v>
      </c>
      <c r="H21" s="595">
        <v>0.30890900428775597</v>
      </c>
      <c r="I21" s="211">
        <v>203</v>
      </c>
      <c r="J21" s="603">
        <v>1.9342544068604101E-2</v>
      </c>
      <c r="K21" s="211">
        <v>194</v>
      </c>
      <c r="L21" s="603">
        <v>1.84849928537399E-2</v>
      </c>
      <c r="M21" s="211">
        <v>9</v>
      </c>
      <c r="N21" s="603">
        <v>8.5755121486422105E-4</v>
      </c>
      <c r="O21" s="604">
        <v>10115</v>
      </c>
      <c r="P21" s="605">
        <v>0.96379228203906597</v>
      </c>
    </row>
    <row r="22" spans="1:16" ht="15">
      <c r="A22" s="594" t="s">
        <v>627</v>
      </c>
      <c r="B22" s="410">
        <v>670</v>
      </c>
      <c r="C22" s="597" t="s">
        <v>457</v>
      </c>
      <c r="D22" s="211">
        <v>23105</v>
      </c>
      <c r="E22" s="211">
        <v>13766</v>
      </c>
      <c r="F22" s="595">
        <v>0.59580177450768201</v>
      </c>
      <c r="G22" s="596">
        <v>3756</v>
      </c>
      <c r="H22" s="595">
        <v>0.162562215970569</v>
      </c>
      <c r="I22" s="211">
        <v>412</v>
      </c>
      <c r="J22" s="603">
        <v>1.78316381735555E-2</v>
      </c>
      <c r="K22" s="211">
        <v>161</v>
      </c>
      <c r="L22" s="603">
        <v>6.9681887037437804E-3</v>
      </c>
      <c r="M22" s="211">
        <v>11</v>
      </c>
      <c r="N22" s="603">
        <v>4.7608742696386101E-4</v>
      </c>
      <c r="O22" s="604">
        <v>18106</v>
      </c>
      <c r="P22" s="605">
        <v>0.783639904782515</v>
      </c>
    </row>
    <row r="23" spans="1:16" ht="15">
      <c r="A23" s="594" t="s">
        <v>627</v>
      </c>
      <c r="B23" s="410">
        <v>690</v>
      </c>
      <c r="C23" s="597" t="s">
        <v>461</v>
      </c>
      <c r="D23" s="211">
        <v>13163</v>
      </c>
      <c r="E23" s="211">
        <v>5979</v>
      </c>
      <c r="F23" s="595">
        <v>0.45422775962926398</v>
      </c>
      <c r="G23" s="596">
        <v>1744</v>
      </c>
      <c r="H23" s="595">
        <v>0.132492592873965</v>
      </c>
      <c r="I23" s="211">
        <v>196</v>
      </c>
      <c r="J23" s="603">
        <v>1.4890222593633699E-2</v>
      </c>
      <c r="K23" s="211">
        <v>72</v>
      </c>
      <c r="L23" s="603">
        <v>5.4698776874572697E-3</v>
      </c>
      <c r="M23" s="211">
        <v>5</v>
      </c>
      <c r="N23" s="603">
        <v>3.7985261718453202E-4</v>
      </c>
      <c r="O23" s="604">
        <v>7996</v>
      </c>
      <c r="P23" s="605">
        <v>0.60746030540150397</v>
      </c>
    </row>
    <row r="24" spans="1:16" ht="15">
      <c r="A24" s="590"/>
      <c r="B24" s="590"/>
      <c r="C24" s="591" t="s">
        <v>621</v>
      </c>
      <c r="D24" s="592">
        <v>32359</v>
      </c>
      <c r="E24" s="592">
        <v>17952</v>
      </c>
      <c r="F24" s="593">
        <v>0.55477610556568502</v>
      </c>
      <c r="G24" s="592">
        <v>4577</v>
      </c>
      <c r="H24" s="593">
        <v>0.14144442040854199</v>
      </c>
      <c r="I24" s="592">
        <v>734</v>
      </c>
      <c r="J24" s="593">
        <v>2.2683024815352799E-2</v>
      </c>
      <c r="K24" s="592">
        <v>244</v>
      </c>
      <c r="L24" s="593">
        <v>7.5404060694088202E-3</v>
      </c>
      <c r="M24" s="592">
        <v>17</v>
      </c>
      <c r="N24" s="593">
        <v>5.2535616057356501E-4</v>
      </c>
      <c r="O24" s="592">
        <v>23524</v>
      </c>
      <c r="P24" s="602">
        <v>72.696931301956198</v>
      </c>
    </row>
    <row r="25" spans="1:16" ht="15">
      <c r="A25" s="594" t="s">
        <v>621</v>
      </c>
      <c r="B25" s="410">
        <v>59</v>
      </c>
      <c r="C25" s="597" t="s">
        <v>374</v>
      </c>
      <c r="D25" s="211">
        <v>5450</v>
      </c>
      <c r="E25" s="211">
        <v>2534</v>
      </c>
      <c r="F25" s="595">
        <v>0.46495412844036699</v>
      </c>
      <c r="G25" s="596">
        <v>694</v>
      </c>
      <c r="H25" s="595">
        <v>0.12733944954128401</v>
      </c>
      <c r="I25" s="211">
        <v>107</v>
      </c>
      <c r="J25" s="603">
        <v>1.96330275229358E-2</v>
      </c>
      <c r="K25" s="211">
        <v>30</v>
      </c>
      <c r="L25" s="603">
        <v>5.5045871559632996E-3</v>
      </c>
      <c r="M25" s="211">
        <v>3</v>
      </c>
      <c r="N25" s="603">
        <v>5.5045871559633E-4</v>
      </c>
      <c r="O25" s="604">
        <v>3368</v>
      </c>
      <c r="P25" s="605">
        <v>0.61798165137614702</v>
      </c>
    </row>
    <row r="26" spans="1:16" ht="15">
      <c r="A26" s="594" t="s">
        <v>621</v>
      </c>
      <c r="B26" s="410">
        <v>411</v>
      </c>
      <c r="C26" s="597" t="s">
        <v>425</v>
      </c>
      <c r="D26" s="211">
        <v>10709</v>
      </c>
      <c r="E26" s="211">
        <v>7159</v>
      </c>
      <c r="F26" s="595">
        <v>0.66850312820991697</v>
      </c>
      <c r="G26" s="596">
        <v>1156</v>
      </c>
      <c r="H26" s="595">
        <v>0.107946586982912</v>
      </c>
      <c r="I26" s="211">
        <v>199</v>
      </c>
      <c r="J26" s="603">
        <v>1.8582500700345499E-2</v>
      </c>
      <c r="K26" s="211">
        <v>75</v>
      </c>
      <c r="L26" s="603">
        <v>7.0034550378186601E-3</v>
      </c>
      <c r="M26" s="211">
        <v>6</v>
      </c>
      <c r="N26" s="603">
        <v>5.6027640302549304E-4</v>
      </c>
      <c r="O26" s="604">
        <v>8595</v>
      </c>
      <c r="P26" s="605">
        <v>0.80259594733401796</v>
      </c>
    </row>
    <row r="27" spans="1:16" ht="15">
      <c r="A27" s="594" t="s">
        <v>621</v>
      </c>
      <c r="B27" s="410">
        <v>761</v>
      </c>
      <c r="C27" s="597" t="s">
        <v>581</v>
      </c>
      <c r="D27" s="211">
        <v>16200</v>
      </c>
      <c r="E27" s="211">
        <v>8259</v>
      </c>
      <c r="F27" s="595">
        <v>0.50981481481481505</v>
      </c>
      <c r="G27" s="596">
        <v>2727</v>
      </c>
      <c r="H27" s="595">
        <v>0.168333333333333</v>
      </c>
      <c r="I27" s="211">
        <v>428</v>
      </c>
      <c r="J27" s="603">
        <v>2.6419753086419799E-2</v>
      </c>
      <c r="K27" s="211">
        <v>139</v>
      </c>
      <c r="L27" s="603">
        <v>8.5802469135802494E-3</v>
      </c>
      <c r="M27" s="211">
        <v>8</v>
      </c>
      <c r="N27" s="603">
        <v>4.9382716049382696E-4</v>
      </c>
      <c r="O27" s="604">
        <v>11561</v>
      </c>
      <c r="P27" s="605">
        <v>0.71364197530864204</v>
      </c>
    </row>
    <row r="28" spans="1:16" ht="15">
      <c r="A28" s="590"/>
      <c r="B28" s="590"/>
      <c r="C28" s="591" t="s">
        <v>624</v>
      </c>
      <c r="D28" s="592">
        <v>429237</v>
      </c>
      <c r="E28" s="592">
        <v>117930</v>
      </c>
      <c r="F28" s="593">
        <v>0.27474332361842102</v>
      </c>
      <c r="G28" s="592">
        <v>333898</v>
      </c>
      <c r="H28" s="593">
        <v>0.77788727439619598</v>
      </c>
      <c r="I28" s="592">
        <v>4908</v>
      </c>
      <c r="J28" s="593">
        <v>1.14342426212093E-2</v>
      </c>
      <c r="K28" s="592">
        <v>3504</v>
      </c>
      <c r="L28" s="593">
        <v>8.1633223603743404E-3</v>
      </c>
      <c r="M28" s="592">
        <v>167</v>
      </c>
      <c r="N28" s="593">
        <v>3.8906245267765802E-4</v>
      </c>
      <c r="O28" s="592">
        <v>460407</v>
      </c>
      <c r="P28" s="602">
        <v>100</v>
      </c>
    </row>
    <row r="29" spans="1:16" ht="15">
      <c r="A29" s="594" t="s">
        <v>624</v>
      </c>
      <c r="B29" s="410">
        <v>2</v>
      </c>
      <c r="C29" s="597" t="s">
        <v>360</v>
      </c>
      <c r="D29" s="211">
        <v>21622</v>
      </c>
      <c r="E29" s="211">
        <v>11722</v>
      </c>
      <c r="F29" s="595">
        <v>0.54213301267227798</v>
      </c>
      <c r="G29" s="596">
        <v>3394</v>
      </c>
      <c r="H29" s="595">
        <v>0.15696975302932201</v>
      </c>
      <c r="I29" s="211">
        <v>460</v>
      </c>
      <c r="J29" s="603">
        <v>2.1274627694015402E-2</v>
      </c>
      <c r="K29" s="211">
        <v>114</v>
      </c>
      <c r="L29" s="603">
        <v>5.2724077328646698E-3</v>
      </c>
      <c r="M29" s="211">
        <v>7</v>
      </c>
      <c r="N29" s="603">
        <v>3.23744334474147E-4</v>
      </c>
      <c r="O29" s="604">
        <v>15697</v>
      </c>
      <c r="P29" s="605">
        <v>0.72597354546295401</v>
      </c>
    </row>
    <row r="30" spans="1:16" ht="15">
      <c r="A30" s="594" t="s">
        <v>624</v>
      </c>
      <c r="B30" s="410">
        <v>148</v>
      </c>
      <c r="C30" s="597" t="s">
        <v>391</v>
      </c>
      <c r="D30" s="211">
        <v>64717</v>
      </c>
      <c r="E30" s="211">
        <v>18006</v>
      </c>
      <c r="F30" s="595">
        <v>0.27822674104176598</v>
      </c>
      <c r="G30" s="596">
        <v>37585</v>
      </c>
      <c r="H30" s="595">
        <v>0.58075930590107705</v>
      </c>
      <c r="I30" s="211">
        <v>702</v>
      </c>
      <c r="J30" s="603">
        <v>1.08472271582428E-2</v>
      </c>
      <c r="K30" s="211">
        <v>309</v>
      </c>
      <c r="L30" s="603">
        <v>4.7746341764914896E-3</v>
      </c>
      <c r="M30" s="211">
        <v>17</v>
      </c>
      <c r="N30" s="603">
        <v>2.6268213915972598E-4</v>
      </c>
      <c r="O30" s="604">
        <v>56619</v>
      </c>
      <c r="P30" s="605">
        <v>0.87487059041673798</v>
      </c>
    </row>
    <row r="31" spans="1:16" ht="15">
      <c r="A31" s="594" t="s">
        <v>624</v>
      </c>
      <c r="B31" s="410">
        <v>607</v>
      </c>
      <c r="C31" s="597" t="s">
        <v>594</v>
      </c>
      <c r="D31" s="211">
        <v>25589</v>
      </c>
      <c r="E31" s="211">
        <v>4035</v>
      </c>
      <c r="F31" s="595">
        <v>0.15768494274883699</v>
      </c>
      <c r="G31" s="596">
        <v>14949</v>
      </c>
      <c r="H31" s="595">
        <v>0.58419633436242102</v>
      </c>
      <c r="I31" s="211">
        <v>183</v>
      </c>
      <c r="J31" s="603">
        <v>7.1515104146312901E-3</v>
      </c>
      <c r="K31" s="211">
        <v>96</v>
      </c>
      <c r="L31" s="603">
        <v>3.75161202079018E-3</v>
      </c>
      <c r="M31" s="211">
        <v>10</v>
      </c>
      <c r="N31" s="603">
        <v>3.9079291883231101E-4</v>
      </c>
      <c r="O31" s="604">
        <v>19273</v>
      </c>
      <c r="P31" s="605">
        <v>0.75317519246551301</v>
      </c>
    </row>
    <row r="32" spans="1:16" ht="15">
      <c r="A32" s="594" t="s">
        <v>624</v>
      </c>
      <c r="B32" s="410">
        <v>697</v>
      </c>
      <c r="C32" s="597" t="s">
        <v>462</v>
      </c>
      <c r="D32" s="211">
        <v>38386</v>
      </c>
      <c r="E32" s="211">
        <v>16549</v>
      </c>
      <c r="F32" s="595">
        <v>0.43112072109623301</v>
      </c>
      <c r="G32" s="596">
        <v>16834</v>
      </c>
      <c r="H32" s="595">
        <v>0.43854530297504302</v>
      </c>
      <c r="I32" s="211">
        <v>418</v>
      </c>
      <c r="J32" s="603">
        <v>1.0889386755587999E-2</v>
      </c>
      <c r="K32" s="211">
        <v>238</v>
      </c>
      <c r="L32" s="603">
        <v>6.2001771479185102E-3</v>
      </c>
      <c r="M32" s="211">
        <v>3</v>
      </c>
      <c r="N32" s="603">
        <v>7.81534934611577E-5</v>
      </c>
      <c r="O32" s="604">
        <v>34042</v>
      </c>
      <c r="P32" s="605">
        <v>0.88683374146824401</v>
      </c>
    </row>
    <row r="33" spans="1:16" ht="15">
      <c r="A33" s="594" t="s">
        <v>624</v>
      </c>
      <c r="B33" s="410">
        <v>318</v>
      </c>
      <c r="C33" s="597" t="s">
        <v>413</v>
      </c>
      <c r="D33" s="211">
        <v>60148</v>
      </c>
      <c r="E33" s="211">
        <v>14623</v>
      </c>
      <c r="F33" s="595">
        <v>0.24311697812063601</v>
      </c>
      <c r="G33" s="596">
        <v>34338</v>
      </c>
      <c r="H33" s="595">
        <v>0.57089180022610897</v>
      </c>
      <c r="I33" s="211">
        <v>460</v>
      </c>
      <c r="J33" s="603">
        <v>7.64780208818248E-3</v>
      </c>
      <c r="K33" s="211">
        <v>365</v>
      </c>
      <c r="L33" s="603">
        <v>6.0683647004056698E-3</v>
      </c>
      <c r="M33" s="211">
        <v>21</v>
      </c>
      <c r="N33" s="603">
        <v>3.4913879098224398E-4</v>
      </c>
      <c r="O33" s="604">
        <v>49807</v>
      </c>
      <c r="P33" s="605">
        <v>0.82807408392631499</v>
      </c>
    </row>
    <row r="34" spans="1:16" ht="15">
      <c r="A34" s="594" t="s">
        <v>624</v>
      </c>
      <c r="B34" s="410">
        <v>376</v>
      </c>
      <c r="C34" s="597" t="s">
        <v>421</v>
      </c>
      <c r="D34" s="211">
        <v>70868</v>
      </c>
      <c r="E34" s="211">
        <v>15603</v>
      </c>
      <c r="F34" s="595">
        <v>0.22016989332279699</v>
      </c>
      <c r="G34" s="596">
        <v>63687</v>
      </c>
      <c r="H34" s="595">
        <v>0.89867076818874503</v>
      </c>
      <c r="I34" s="211">
        <v>693</v>
      </c>
      <c r="J34" s="603">
        <v>9.7787435796127999E-3</v>
      </c>
      <c r="K34" s="211">
        <v>409</v>
      </c>
      <c r="L34" s="603">
        <v>5.7712931083140498E-3</v>
      </c>
      <c r="M34" s="211">
        <v>38</v>
      </c>
      <c r="N34" s="603">
        <v>5.3620816165264997E-4</v>
      </c>
      <c r="O34" s="604">
        <v>80430</v>
      </c>
      <c r="P34" s="605">
        <v>1.13492690636112</v>
      </c>
    </row>
    <row r="35" spans="1:16" ht="15">
      <c r="A35" s="594" t="s">
        <v>624</v>
      </c>
      <c r="B35" s="410">
        <v>615</v>
      </c>
      <c r="C35" s="597" t="s">
        <v>443</v>
      </c>
      <c r="D35" s="211">
        <v>147907</v>
      </c>
      <c r="E35" s="211">
        <v>37392</v>
      </c>
      <c r="F35" s="595">
        <v>0.25280750742020303</v>
      </c>
      <c r="G35" s="596">
        <v>163111</v>
      </c>
      <c r="H35" s="595">
        <v>1.1027943234600099</v>
      </c>
      <c r="I35" s="211">
        <v>1992</v>
      </c>
      <c r="J35" s="603">
        <v>1.3467922410704001E-2</v>
      </c>
      <c r="K35" s="211">
        <v>1973</v>
      </c>
      <c r="L35" s="603">
        <v>1.3339463311405101E-2</v>
      </c>
      <c r="M35" s="211">
        <v>71</v>
      </c>
      <c r="N35" s="603">
        <v>4.8003137106424998E-4</v>
      </c>
      <c r="O35" s="604">
        <v>204539</v>
      </c>
      <c r="P35" s="605">
        <v>1.3828892479733901</v>
      </c>
    </row>
    <row r="36" spans="1:16" ht="15">
      <c r="A36" s="590"/>
      <c r="B36" s="590"/>
      <c r="C36" s="591" t="s">
        <v>638</v>
      </c>
      <c r="D36" s="592">
        <v>546872</v>
      </c>
      <c r="E36" s="592">
        <v>398323</v>
      </c>
      <c r="F36" s="593">
        <v>0.72836605275091804</v>
      </c>
      <c r="G36" s="592">
        <v>197490</v>
      </c>
      <c r="H36" s="593">
        <v>0.361126552465659</v>
      </c>
      <c r="I36" s="592">
        <v>9835</v>
      </c>
      <c r="J36" s="593">
        <v>1.79840986556269E-2</v>
      </c>
      <c r="K36" s="592">
        <v>10281</v>
      </c>
      <c r="L36" s="593">
        <v>1.87996459866294E-2</v>
      </c>
      <c r="M36" s="592">
        <v>401</v>
      </c>
      <c r="N36" s="593">
        <v>7.3326116531839301E-4</v>
      </c>
      <c r="O36" s="592">
        <v>616330</v>
      </c>
      <c r="P36" s="602">
        <v>100</v>
      </c>
    </row>
    <row r="37" spans="1:16" ht="15">
      <c r="A37" s="594" t="s">
        <v>638</v>
      </c>
      <c r="B37" s="410">
        <v>45</v>
      </c>
      <c r="C37" s="597" t="s">
        <v>563</v>
      </c>
      <c r="D37" s="211">
        <v>132328</v>
      </c>
      <c r="E37" s="211">
        <v>66237</v>
      </c>
      <c r="F37" s="595">
        <v>0.50055165951272595</v>
      </c>
      <c r="G37" s="596">
        <v>80858</v>
      </c>
      <c r="H37" s="595">
        <v>0.611042258630071</v>
      </c>
      <c r="I37" s="211">
        <v>2093</v>
      </c>
      <c r="J37" s="603">
        <v>1.58167583580195E-2</v>
      </c>
      <c r="K37" s="211">
        <v>3112</v>
      </c>
      <c r="L37" s="603">
        <v>2.3517320597303701E-2</v>
      </c>
      <c r="M37" s="211">
        <v>89</v>
      </c>
      <c r="N37" s="603">
        <v>6.7257118674807995E-4</v>
      </c>
      <c r="O37" s="604">
        <v>152389</v>
      </c>
      <c r="P37" s="605">
        <v>1.15160056828487</v>
      </c>
    </row>
    <row r="38" spans="1:16" ht="15">
      <c r="A38" s="594" t="s">
        <v>638</v>
      </c>
      <c r="B38" s="410">
        <v>51</v>
      </c>
      <c r="C38" s="597" t="s">
        <v>372</v>
      </c>
      <c r="D38" s="211">
        <v>32478</v>
      </c>
      <c r="E38" s="211">
        <v>24919</v>
      </c>
      <c r="F38" s="595">
        <v>0.76725783607364995</v>
      </c>
      <c r="G38" s="596">
        <v>4055</v>
      </c>
      <c r="H38" s="595">
        <v>0.12485374715191799</v>
      </c>
      <c r="I38" s="211">
        <v>630</v>
      </c>
      <c r="J38" s="603">
        <v>1.93977461666359E-2</v>
      </c>
      <c r="K38" s="211">
        <v>158</v>
      </c>
      <c r="L38" s="603">
        <v>4.8648315782991603E-3</v>
      </c>
      <c r="M38" s="211">
        <v>16</v>
      </c>
      <c r="N38" s="603">
        <v>4.9264117248599005E-4</v>
      </c>
      <c r="O38" s="604">
        <v>29778</v>
      </c>
      <c r="P38" s="605">
        <v>0.91686680214298899</v>
      </c>
    </row>
    <row r="39" spans="1:16" ht="15">
      <c r="A39" s="594" t="s">
        <v>638</v>
      </c>
      <c r="B39" s="410">
        <v>147</v>
      </c>
      <c r="C39" s="597" t="s">
        <v>390</v>
      </c>
      <c r="D39" s="211">
        <v>52540</v>
      </c>
      <c r="E39" s="211">
        <v>31754</v>
      </c>
      <c r="F39" s="595">
        <v>0.60437761705367299</v>
      </c>
      <c r="G39" s="596">
        <v>26589</v>
      </c>
      <c r="H39" s="595">
        <v>0.50607156452226898</v>
      </c>
      <c r="I39" s="211">
        <v>534</v>
      </c>
      <c r="J39" s="603">
        <v>1.01636848115721E-2</v>
      </c>
      <c r="K39" s="211">
        <v>3496</v>
      </c>
      <c r="L39" s="603">
        <v>6.6539779215835607E-2</v>
      </c>
      <c r="M39" s="211">
        <v>42</v>
      </c>
      <c r="N39" s="603">
        <v>7.9939094023601099E-4</v>
      </c>
      <c r="O39" s="604">
        <v>62415</v>
      </c>
      <c r="P39" s="605">
        <v>1.1879520365435901</v>
      </c>
    </row>
    <row r="40" spans="1:16" ht="15">
      <c r="A40" s="594" t="s">
        <v>638</v>
      </c>
      <c r="B40" s="410">
        <v>172</v>
      </c>
      <c r="C40" s="597" t="s">
        <v>564</v>
      </c>
      <c r="D40" s="211">
        <v>62675</v>
      </c>
      <c r="E40" s="211">
        <v>42834</v>
      </c>
      <c r="F40" s="595">
        <v>0.68343039489429602</v>
      </c>
      <c r="G40" s="596">
        <v>31415</v>
      </c>
      <c r="H40" s="595">
        <v>0.50123653769445597</v>
      </c>
      <c r="I40" s="211">
        <v>826</v>
      </c>
      <c r="J40" s="603">
        <v>1.3179098524132399E-2</v>
      </c>
      <c r="K40" s="211">
        <v>1234</v>
      </c>
      <c r="L40" s="603">
        <v>1.96888711607499E-2</v>
      </c>
      <c r="M40" s="211">
        <v>47</v>
      </c>
      <c r="N40" s="603">
        <v>7.49900279218189E-4</v>
      </c>
      <c r="O40" s="604">
        <v>76356</v>
      </c>
      <c r="P40" s="605">
        <v>1.2182848025528501</v>
      </c>
    </row>
    <row r="41" spans="1:16" ht="15">
      <c r="A41" s="594" t="s">
        <v>638</v>
      </c>
      <c r="B41" s="410">
        <v>475</v>
      </c>
      <c r="C41" s="597" t="s">
        <v>565</v>
      </c>
      <c r="D41" s="211">
        <v>5332</v>
      </c>
      <c r="E41" s="211">
        <v>4841</v>
      </c>
      <c r="F41" s="595">
        <v>0.90791447861965502</v>
      </c>
      <c r="G41" s="596">
        <v>346</v>
      </c>
      <c r="H41" s="595">
        <v>6.4891222805701407E-2</v>
      </c>
      <c r="I41" s="211">
        <v>87</v>
      </c>
      <c r="J41" s="603">
        <v>1.6316579144786202E-2</v>
      </c>
      <c r="K41" s="211">
        <v>9</v>
      </c>
      <c r="L41" s="603">
        <v>1.68792198049512E-3</v>
      </c>
      <c r="M41" s="211">
        <v>0</v>
      </c>
      <c r="N41" s="603">
        <v>0</v>
      </c>
      <c r="O41" s="604">
        <v>5283</v>
      </c>
      <c r="P41" s="605">
        <v>0.99081020255063801</v>
      </c>
    </row>
    <row r="42" spans="1:16" ht="15">
      <c r="A42" s="594" t="s">
        <v>638</v>
      </c>
      <c r="B42" s="410">
        <v>480</v>
      </c>
      <c r="C42" s="597" t="s">
        <v>566</v>
      </c>
      <c r="D42" s="211">
        <v>15148</v>
      </c>
      <c r="E42" s="211">
        <v>19956</v>
      </c>
      <c r="F42" s="595">
        <v>1.3174016371798301</v>
      </c>
      <c r="G42" s="596">
        <v>2268</v>
      </c>
      <c r="H42" s="595">
        <v>0.149722735674677</v>
      </c>
      <c r="I42" s="211">
        <v>301</v>
      </c>
      <c r="J42" s="603">
        <v>1.9870609981515699E-2</v>
      </c>
      <c r="K42" s="211">
        <v>180</v>
      </c>
      <c r="L42" s="603">
        <v>1.1882756799577499E-2</v>
      </c>
      <c r="M42" s="211">
        <v>7</v>
      </c>
      <c r="N42" s="603">
        <v>4.6210720887245802E-4</v>
      </c>
      <c r="O42" s="604">
        <v>22712</v>
      </c>
      <c r="P42" s="605">
        <v>1.4993398468444701</v>
      </c>
    </row>
    <row r="43" spans="1:16" ht="15">
      <c r="A43" s="594" t="s">
        <v>638</v>
      </c>
      <c r="B43" s="410">
        <v>490</v>
      </c>
      <c r="C43" s="597" t="s">
        <v>567</v>
      </c>
      <c r="D43" s="211">
        <v>45834</v>
      </c>
      <c r="E43" s="211">
        <v>49355</v>
      </c>
      <c r="F43" s="595">
        <v>1.0768207007898101</v>
      </c>
      <c r="G43" s="596">
        <v>5963</v>
      </c>
      <c r="H43" s="595">
        <v>0.130099925819261</v>
      </c>
      <c r="I43" s="211">
        <v>1058</v>
      </c>
      <c r="J43" s="603">
        <v>2.30833006065366E-2</v>
      </c>
      <c r="K43" s="211">
        <v>257</v>
      </c>
      <c r="L43" s="603">
        <v>5.60719116812846E-3</v>
      </c>
      <c r="M43" s="211">
        <v>31</v>
      </c>
      <c r="N43" s="603">
        <v>6.7635379849020395E-4</v>
      </c>
      <c r="O43" s="604">
        <v>56664</v>
      </c>
      <c r="P43" s="605">
        <v>1.2362874721822199</v>
      </c>
    </row>
    <row r="44" spans="1:16" ht="15">
      <c r="A44" s="594" t="s">
        <v>638</v>
      </c>
      <c r="B44" s="410">
        <v>659</v>
      </c>
      <c r="C44" s="597" t="s">
        <v>568</v>
      </c>
      <c r="D44" s="211">
        <v>21853</v>
      </c>
      <c r="E44" s="211">
        <v>21485</v>
      </c>
      <c r="F44" s="595">
        <v>0.98316020683659</v>
      </c>
      <c r="G44" s="596">
        <v>1966</v>
      </c>
      <c r="H44" s="595">
        <v>8.9964764563217905E-2</v>
      </c>
      <c r="I44" s="211">
        <v>369</v>
      </c>
      <c r="J44" s="603">
        <v>1.6885553470919301E-2</v>
      </c>
      <c r="K44" s="211">
        <v>108</v>
      </c>
      <c r="L44" s="603">
        <v>4.9421132110007799E-3</v>
      </c>
      <c r="M44" s="211">
        <v>10</v>
      </c>
      <c r="N44" s="603">
        <v>4.57603075092665E-4</v>
      </c>
      <c r="O44" s="604">
        <v>23938</v>
      </c>
      <c r="P44" s="605">
        <v>1.0954102411568201</v>
      </c>
    </row>
    <row r="45" spans="1:16" ht="15">
      <c r="A45" s="594" t="s">
        <v>638</v>
      </c>
      <c r="B45" s="410">
        <v>665</v>
      </c>
      <c r="C45" s="597" t="s">
        <v>569</v>
      </c>
      <c r="D45" s="211">
        <v>33393</v>
      </c>
      <c r="E45" s="211">
        <v>30432</v>
      </c>
      <c r="F45" s="595">
        <v>0.91132872158835698</v>
      </c>
      <c r="G45" s="596">
        <v>2720</v>
      </c>
      <c r="H45" s="595">
        <v>8.1454196987392605E-2</v>
      </c>
      <c r="I45" s="211">
        <v>575</v>
      </c>
      <c r="J45" s="603">
        <v>1.7219177671967199E-2</v>
      </c>
      <c r="K45" s="211">
        <v>490</v>
      </c>
      <c r="L45" s="603">
        <v>1.46737340161112E-2</v>
      </c>
      <c r="M45" s="211">
        <v>24</v>
      </c>
      <c r="N45" s="603">
        <v>7.18713502829934E-4</v>
      </c>
      <c r="O45" s="604">
        <v>34241</v>
      </c>
      <c r="P45" s="605">
        <v>1.0253945437666601</v>
      </c>
    </row>
    <row r="46" spans="1:16" ht="15">
      <c r="A46" s="594" t="s">
        <v>638</v>
      </c>
      <c r="B46" s="410">
        <v>837</v>
      </c>
      <c r="C46" s="597" t="s">
        <v>471</v>
      </c>
      <c r="D46" s="211">
        <v>135464</v>
      </c>
      <c r="E46" s="211">
        <v>99242</v>
      </c>
      <c r="F46" s="595">
        <v>0.73260792535286101</v>
      </c>
      <c r="G46" s="596">
        <v>40995</v>
      </c>
      <c r="H46" s="595">
        <v>0.302626528081261</v>
      </c>
      <c r="I46" s="211">
        <v>3167</v>
      </c>
      <c r="J46" s="603">
        <v>2.3378905096557E-2</v>
      </c>
      <c r="K46" s="211">
        <v>1234</v>
      </c>
      <c r="L46" s="603">
        <v>9.1094312880174808E-3</v>
      </c>
      <c r="M46" s="211">
        <v>134</v>
      </c>
      <c r="N46" s="603">
        <v>9.8919270064371304E-4</v>
      </c>
      <c r="O46" s="604">
        <v>144772</v>
      </c>
      <c r="P46" s="605">
        <v>1.0687119825193401</v>
      </c>
    </row>
    <row r="47" spans="1:16" ht="15">
      <c r="A47" s="594" t="s">
        <v>638</v>
      </c>
      <c r="B47" s="410">
        <v>873</v>
      </c>
      <c r="C47" s="597" t="s">
        <v>570</v>
      </c>
      <c r="D47" s="211">
        <v>9827</v>
      </c>
      <c r="E47" s="211">
        <v>7268</v>
      </c>
      <c r="F47" s="595">
        <v>0.73959499338557</v>
      </c>
      <c r="G47" s="596">
        <v>315</v>
      </c>
      <c r="H47" s="595">
        <v>3.20545436043553E-2</v>
      </c>
      <c r="I47" s="211">
        <v>195</v>
      </c>
      <c r="J47" s="603">
        <v>1.98432888979343E-2</v>
      </c>
      <c r="K47" s="211">
        <v>3</v>
      </c>
      <c r="L47" s="603">
        <v>3.0528136766052699E-4</v>
      </c>
      <c r="M47" s="211">
        <v>1</v>
      </c>
      <c r="N47" s="603">
        <v>1.01760455886842E-4</v>
      </c>
      <c r="O47" s="604">
        <v>7782</v>
      </c>
      <c r="P47" s="605">
        <v>0.79189986771140697</v>
      </c>
    </row>
    <row r="48" spans="1:16" ht="30" customHeight="1">
      <c r="A48" s="590"/>
      <c r="B48" s="590"/>
      <c r="C48" s="591" t="s">
        <v>639</v>
      </c>
      <c r="D48" s="592">
        <v>4209006</v>
      </c>
      <c r="E48" s="592">
        <v>1121394</v>
      </c>
      <c r="F48" s="593">
        <v>0.26642727522840298</v>
      </c>
      <c r="G48" s="592">
        <v>3076733</v>
      </c>
      <c r="H48" s="593">
        <v>0.73098802900257198</v>
      </c>
      <c r="I48" s="592">
        <v>64054</v>
      </c>
      <c r="J48" s="593">
        <v>1.52183199548777E-2</v>
      </c>
      <c r="K48" s="592">
        <v>72997</v>
      </c>
      <c r="L48" s="593">
        <v>1.73430496416494E-2</v>
      </c>
      <c r="M48" s="592">
        <v>2467</v>
      </c>
      <c r="N48" s="593">
        <v>5.8612413477196305E-4</v>
      </c>
      <c r="O48" s="592">
        <v>4337645</v>
      </c>
      <c r="P48" s="602">
        <v>100</v>
      </c>
    </row>
    <row r="49" spans="1:21" ht="15">
      <c r="A49" s="393" t="s">
        <v>640</v>
      </c>
      <c r="B49" s="410">
        <v>1</v>
      </c>
      <c r="C49" s="597" t="s">
        <v>605</v>
      </c>
      <c r="D49" s="211">
        <v>2634570</v>
      </c>
      <c r="E49" s="211">
        <v>789337</v>
      </c>
      <c r="F49" s="595">
        <v>0.29960752608585101</v>
      </c>
      <c r="G49" s="596">
        <v>2000956</v>
      </c>
      <c r="H49" s="595">
        <v>0.75950003226332996</v>
      </c>
      <c r="I49" s="211">
        <v>49266</v>
      </c>
      <c r="J49" s="603">
        <v>1.86998257780207E-2</v>
      </c>
      <c r="K49" s="211">
        <v>51846</v>
      </c>
      <c r="L49" s="603">
        <v>1.9679112720481898E-2</v>
      </c>
      <c r="M49" s="211">
        <v>1832</v>
      </c>
      <c r="N49" s="603">
        <v>6.9536964286392099E-4</v>
      </c>
      <c r="O49" s="604">
        <v>2893237</v>
      </c>
      <c r="P49" s="605">
        <v>1.0981818664905501</v>
      </c>
    </row>
    <row r="50" spans="1:21" ht="15">
      <c r="A50" s="393" t="s">
        <v>640</v>
      </c>
      <c r="B50" s="410">
        <v>79</v>
      </c>
      <c r="C50" s="597" t="s">
        <v>375</v>
      </c>
      <c r="D50" s="211">
        <v>56505</v>
      </c>
      <c r="E50" s="211">
        <v>20776</v>
      </c>
      <c r="F50" s="595">
        <v>0.36768427572781198</v>
      </c>
      <c r="G50" s="596">
        <v>25174</v>
      </c>
      <c r="H50" s="595">
        <v>0.44551809574374002</v>
      </c>
      <c r="I50" s="211">
        <v>475</v>
      </c>
      <c r="J50" s="603">
        <v>8.4063357225024303E-3</v>
      </c>
      <c r="K50" s="211">
        <v>452</v>
      </c>
      <c r="L50" s="603">
        <v>7.9992920980444197E-3</v>
      </c>
      <c r="M50" s="211">
        <v>34</v>
      </c>
      <c r="N50" s="603">
        <v>6.01716662242279E-4</v>
      </c>
      <c r="O50" s="604">
        <v>46911</v>
      </c>
      <c r="P50" s="605">
        <v>0.83020971595434001</v>
      </c>
    </row>
    <row r="51" spans="1:21" ht="15">
      <c r="A51" s="393" t="s">
        <v>640</v>
      </c>
      <c r="B51" s="410">
        <v>88</v>
      </c>
      <c r="C51" s="597" t="s">
        <v>377</v>
      </c>
      <c r="D51" s="211">
        <v>570329</v>
      </c>
      <c r="E51" s="211">
        <v>133993</v>
      </c>
      <c r="F51" s="595">
        <v>0.23493983297359899</v>
      </c>
      <c r="G51" s="596">
        <v>341707</v>
      </c>
      <c r="H51" s="595">
        <v>0.59914014542483396</v>
      </c>
      <c r="I51" s="211">
        <v>4781</v>
      </c>
      <c r="J51" s="603">
        <v>8.3828807582991601E-3</v>
      </c>
      <c r="K51" s="211">
        <v>10282</v>
      </c>
      <c r="L51" s="603">
        <v>1.8028190746043098E-2</v>
      </c>
      <c r="M51" s="211">
        <v>254</v>
      </c>
      <c r="N51" s="603">
        <v>4.4535697816523397E-4</v>
      </c>
      <c r="O51" s="604">
        <v>491017</v>
      </c>
      <c r="P51" s="605">
        <v>0.86093640688094097</v>
      </c>
    </row>
    <row r="52" spans="1:21" ht="15">
      <c r="A52" s="393" t="s">
        <v>640</v>
      </c>
      <c r="B52" s="410">
        <v>129</v>
      </c>
      <c r="C52" s="597" t="s">
        <v>385</v>
      </c>
      <c r="D52" s="211">
        <v>86667</v>
      </c>
      <c r="E52" s="211">
        <v>21119</v>
      </c>
      <c r="F52" s="595">
        <v>0.243679832000646</v>
      </c>
      <c r="G52" s="596">
        <v>72207</v>
      </c>
      <c r="H52" s="595">
        <v>0.83315448786735402</v>
      </c>
      <c r="I52" s="211">
        <v>668</v>
      </c>
      <c r="J52" s="603">
        <v>7.70766266283591E-3</v>
      </c>
      <c r="K52" s="211">
        <v>687</v>
      </c>
      <c r="L52" s="603">
        <v>7.9268925888746605E-3</v>
      </c>
      <c r="M52" s="211">
        <v>46</v>
      </c>
      <c r="N52" s="603">
        <v>5.3076718935696405E-4</v>
      </c>
      <c r="O52" s="604">
        <v>94727</v>
      </c>
      <c r="P52" s="605">
        <v>1.09299964230907</v>
      </c>
    </row>
    <row r="53" spans="1:21" ht="15">
      <c r="A53" s="393" t="s">
        <v>640</v>
      </c>
      <c r="B53" s="410">
        <v>212</v>
      </c>
      <c r="C53" s="597" t="s">
        <v>399</v>
      </c>
      <c r="D53" s="211">
        <v>84787</v>
      </c>
      <c r="E53" s="211">
        <v>19825</v>
      </c>
      <c r="F53" s="595">
        <v>0.23382122259308599</v>
      </c>
      <c r="G53" s="596">
        <v>48815</v>
      </c>
      <c r="H53" s="595">
        <v>0.57573684645051704</v>
      </c>
      <c r="I53" s="211">
        <v>938</v>
      </c>
      <c r="J53" s="603">
        <v>1.1063016736056201E-2</v>
      </c>
      <c r="K53" s="211">
        <v>991</v>
      </c>
      <c r="L53" s="603">
        <v>1.1688112564426201E-2</v>
      </c>
      <c r="M53" s="211">
        <v>39</v>
      </c>
      <c r="N53" s="603">
        <v>4.5997617559295599E-4</v>
      </c>
      <c r="O53" s="604">
        <v>70608</v>
      </c>
      <c r="P53" s="605">
        <v>0.83276917451967902</v>
      </c>
    </row>
    <row r="54" spans="1:21" ht="15">
      <c r="A54" s="393" t="s">
        <v>640</v>
      </c>
      <c r="B54" s="410">
        <v>266</v>
      </c>
      <c r="C54" s="597" t="s">
        <v>405</v>
      </c>
      <c r="D54" s="211">
        <v>250012</v>
      </c>
      <c r="E54" s="211">
        <v>28943</v>
      </c>
      <c r="F54" s="595">
        <v>0.115766443210726</v>
      </c>
      <c r="G54" s="596">
        <v>182807</v>
      </c>
      <c r="H54" s="595">
        <v>0.73119290274066795</v>
      </c>
      <c r="I54" s="211">
        <v>3169</v>
      </c>
      <c r="J54" s="603">
        <v>1.26753915812041E-2</v>
      </c>
      <c r="K54" s="211">
        <v>1734</v>
      </c>
      <c r="L54" s="603">
        <v>6.9356670879797801E-3</v>
      </c>
      <c r="M54" s="211">
        <v>58</v>
      </c>
      <c r="N54" s="603">
        <v>2.3198886453450199E-4</v>
      </c>
      <c r="O54" s="604">
        <v>216711</v>
      </c>
      <c r="P54" s="605">
        <v>0.86680239348511301</v>
      </c>
    </row>
    <row r="55" spans="1:21" ht="15">
      <c r="A55" s="393" t="s">
        <v>640</v>
      </c>
      <c r="B55" s="410">
        <v>308</v>
      </c>
      <c r="C55" s="597" t="s">
        <v>409</v>
      </c>
      <c r="D55" s="211">
        <v>56312</v>
      </c>
      <c r="E55" s="211">
        <v>15498</v>
      </c>
      <c r="F55" s="595">
        <v>0.27521665009234297</v>
      </c>
      <c r="G55" s="596">
        <v>37147</v>
      </c>
      <c r="H55" s="595">
        <v>0.65966401477482595</v>
      </c>
      <c r="I55" s="211">
        <v>409</v>
      </c>
      <c r="J55" s="603">
        <v>7.2631055547663003E-3</v>
      </c>
      <c r="K55" s="211">
        <v>480</v>
      </c>
      <c r="L55" s="603">
        <v>8.5239380593834391E-3</v>
      </c>
      <c r="M55" s="211">
        <v>21</v>
      </c>
      <c r="N55" s="603">
        <v>3.7292229009802501E-4</v>
      </c>
      <c r="O55" s="604">
        <v>53555</v>
      </c>
      <c r="P55" s="605">
        <v>0.95104063077141598</v>
      </c>
    </row>
    <row r="56" spans="1:21" ht="15">
      <c r="A56" s="393" t="s">
        <v>640</v>
      </c>
      <c r="B56" s="410">
        <v>360</v>
      </c>
      <c r="C56" s="597" t="s">
        <v>606</v>
      </c>
      <c r="D56" s="211">
        <v>301428</v>
      </c>
      <c r="E56" s="211">
        <v>66498</v>
      </c>
      <c r="F56" s="595">
        <v>0.22060989689079999</v>
      </c>
      <c r="G56" s="596">
        <v>243307</v>
      </c>
      <c r="H56" s="595">
        <v>0.80718115105431498</v>
      </c>
      <c r="I56" s="211">
        <v>3422</v>
      </c>
      <c r="J56" s="603">
        <v>1.1352628156641099E-2</v>
      </c>
      <c r="K56" s="211">
        <v>3347</v>
      </c>
      <c r="L56" s="603">
        <v>1.11038125190759E-2</v>
      </c>
      <c r="M56" s="211">
        <v>147</v>
      </c>
      <c r="N56" s="603">
        <v>4.87678649627772E-4</v>
      </c>
      <c r="O56" s="604">
        <v>316721</v>
      </c>
      <c r="P56" s="605">
        <v>1.0507351672704599</v>
      </c>
    </row>
    <row r="57" spans="1:21" ht="15">
      <c r="A57" s="393" t="s">
        <v>640</v>
      </c>
      <c r="B57" s="410">
        <v>380</v>
      </c>
      <c r="C57" s="597" t="s">
        <v>422</v>
      </c>
      <c r="D57" s="211">
        <v>78143</v>
      </c>
      <c r="E57" s="211">
        <v>12581</v>
      </c>
      <c r="F57" s="595">
        <v>0.16099970566781399</v>
      </c>
      <c r="G57" s="596">
        <v>46093</v>
      </c>
      <c r="H57" s="595">
        <v>0.58985449752377095</v>
      </c>
      <c r="I57" s="211">
        <v>352</v>
      </c>
      <c r="J57" s="603">
        <v>4.5045621488808999E-3</v>
      </c>
      <c r="K57" s="211">
        <v>2043</v>
      </c>
      <c r="L57" s="603">
        <v>2.6144376335692301E-2</v>
      </c>
      <c r="M57" s="211">
        <v>21</v>
      </c>
      <c r="N57" s="603">
        <v>2.6873808274573499E-4</v>
      </c>
      <c r="O57" s="604">
        <v>61090</v>
      </c>
      <c r="P57" s="605">
        <v>0.78177187975890305</v>
      </c>
    </row>
    <row r="58" spans="1:21" ht="15">
      <c r="A58" s="393" t="s">
        <v>640</v>
      </c>
      <c r="B58" s="410">
        <v>631</v>
      </c>
      <c r="C58" s="597" t="s">
        <v>445</v>
      </c>
      <c r="D58" s="211">
        <v>90253</v>
      </c>
      <c r="E58" s="211">
        <v>12824</v>
      </c>
      <c r="F58" s="595">
        <v>0.14208945963015099</v>
      </c>
      <c r="G58" s="596">
        <v>78520</v>
      </c>
      <c r="H58" s="595">
        <v>0.86999878120394902</v>
      </c>
      <c r="I58" s="211">
        <v>574</v>
      </c>
      <c r="J58" s="603">
        <v>6.35989939392596E-3</v>
      </c>
      <c r="K58" s="211">
        <v>1135</v>
      </c>
      <c r="L58" s="603">
        <v>1.2575759254540001E-2</v>
      </c>
      <c r="M58" s="211">
        <v>15</v>
      </c>
      <c r="N58" s="603">
        <v>1.6619946151374501E-4</v>
      </c>
      <c r="O58" s="604">
        <v>93068</v>
      </c>
      <c r="P58" s="605">
        <v>1.0311900989440801</v>
      </c>
    </row>
    <row r="62" spans="1:21" outlineLevel="2">
      <c r="A62" s="817" t="s">
        <v>541</v>
      </c>
      <c r="B62" s="827" t="s">
        <v>607</v>
      </c>
      <c r="C62" s="828"/>
      <c r="D62" s="598" t="s">
        <v>509</v>
      </c>
      <c r="E62" s="599"/>
      <c r="F62" s="599"/>
      <c r="G62" s="599"/>
      <c r="H62" s="599"/>
      <c r="I62" s="599"/>
      <c r="J62" s="599"/>
      <c r="K62" s="599"/>
      <c r="L62" s="599"/>
      <c r="M62" s="599"/>
      <c r="N62" s="599"/>
      <c r="O62" s="606"/>
      <c r="Q62" s="607"/>
      <c r="R62" s="607"/>
      <c r="S62" s="607"/>
      <c r="T62" s="607"/>
      <c r="U62" s="607"/>
    </row>
    <row r="63" spans="1:21" ht="23.25" customHeight="1" outlineLevel="2">
      <c r="A63" s="818"/>
      <c r="B63" s="810" t="s">
        <v>1299</v>
      </c>
      <c r="C63" s="808"/>
      <c r="D63" s="600" t="s">
        <v>509</v>
      </c>
      <c r="E63" s="829" t="s">
        <v>1301</v>
      </c>
      <c r="F63" s="830"/>
      <c r="G63" s="830"/>
      <c r="H63" s="830"/>
      <c r="I63" s="830"/>
      <c r="J63" s="830"/>
      <c r="K63" s="830"/>
      <c r="L63" s="830"/>
      <c r="M63" s="830"/>
      <c r="N63" s="830"/>
      <c r="O63" s="831"/>
      <c r="P63" s="607"/>
      <c r="Q63" s="607"/>
      <c r="R63" s="607"/>
      <c r="S63" s="607"/>
      <c r="T63" s="607"/>
      <c r="U63" s="607"/>
    </row>
    <row r="64" spans="1:21" ht="23.25" customHeight="1" outlineLevel="2">
      <c r="A64" s="819"/>
      <c r="B64" s="789" t="s">
        <v>641</v>
      </c>
      <c r="C64" s="790"/>
      <c r="D64" s="790"/>
      <c r="E64" s="790"/>
      <c r="F64" s="790"/>
      <c r="G64" s="790"/>
      <c r="H64" s="790"/>
      <c r="I64" s="790"/>
      <c r="J64" s="790"/>
      <c r="K64" s="790"/>
      <c r="L64" s="790"/>
      <c r="M64" s="790"/>
      <c r="N64" s="790"/>
      <c r="O64" s="791"/>
      <c r="P64" s="607"/>
      <c r="Q64" s="607"/>
      <c r="R64" s="607"/>
      <c r="S64" s="607"/>
      <c r="T64" s="607"/>
      <c r="U64" s="607"/>
    </row>
    <row r="65" spans="1:21" ht="17.25" customHeight="1" outlineLevel="2">
      <c r="A65" s="191" t="s">
        <v>642</v>
      </c>
      <c r="B65" s="273" t="s">
        <v>547</v>
      </c>
      <c r="C65" s="274"/>
      <c r="D65" s="274"/>
      <c r="E65" s="274"/>
      <c r="F65" s="274"/>
      <c r="G65" s="274"/>
      <c r="H65" s="274"/>
      <c r="I65" s="274"/>
      <c r="J65" s="274"/>
      <c r="K65" s="274"/>
      <c r="L65" s="274"/>
      <c r="M65" s="274"/>
      <c r="N65" s="274"/>
      <c r="O65" s="276"/>
      <c r="P65" s="607"/>
      <c r="Q65" s="607"/>
      <c r="R65" s="607"/>
      <c r="S65" s="607"/>
      <c r="T65" s="607"/>
      <c r="U65" s="607"/>
    </row>
  </sheetData>
  <mergeCells count="15">
    <mergeCell ref="E63:O63"/>
    <mergeCell ref="B64:O64"/>
    <mergeCell ref="E1:P1"/>
    <mergeCell ref="E2:F2"/>
    <mergeCell ref="G2:H2"/>
    <mergeCell ref="I2:J2"/>
    <mergeCell ref="K2:L2"/>
    <mergeCell ref="M2:N2"/>
    <mergeCell ref="O2:P2"/>
    <mergeCell ref="A2:A3"/>
    <mergeCell ref="A62:A64"/>
    <mergeCell ref="B2:C3"/>
    <mergeCell ref="A4:C4"/>
    <mergeCell ref="B62:C62"/>
    <mergeCell ref="B63:C63"/>
  </mergeCells>
  <conditionalFormatting sqref="C1">
    <cfRule type="duplicateValues" dxfId="23" priority="4"/>
  </conditionalFormatting>
  <conditionalFormatting sqref="A4">
    <cfRule type="duplicateValues" dxfId="22" priority="12"/>
  </conditionalFormatting>
  <conditionalFormatting sqref="C5">
    <cfRule type="duplicateValues" dxfId="21" priority="13"/>
  </conditionalFormatting>
  <conditionalFormatting sqref="C12">
    <cfRule type="duplicateValues" dxfId="20" priority="10"/>
  </conditionalFormatting>
  <conditionalFormatting sqref="C19">
    <cfRule type="duplicateValues" dxfId="19" priority="9"/>
  </conditionalFormatting>
  <conditionalFormatting sqref="C24">
    <cfRule type="duplicateValues" dxfId="18" priority="8"/>
  </conditionalFormatting>
  <conditionalFormatting sqref="C28">
    <cfRule type="duplicateValues" dxfId="17" priority="7"/>
  </conditionalFormatting>
  <conditionalFormatting sqref="C36">
    <cfRule type="duplicateValues" dxfId="16" priority="6"/>
  </conditionalFormatting>
  <conditionalFormatting sqref="C48">
    <cfRule type="duplicateValues" dxfId="15" priority="11"/>
  </conditionalFormatting>
  <conditionalFormatting sqref="B62:B65">
    <cfRule type="duplicateValues" dxfId="14" priority="54"/>
  </conditionalFormatting>
  <conditionalFormatting sqref="C37:C47">
    <cfRule type="duplicateValues" dxfId="13" priority="5"/>
  </conditionalFormatting>
  <conditionalFormatting sqref="C49:C58">
    <cfRule type="duplicateValues" dxfId="12" priority="1"/>
  </conditionalFormatting>
  <hyperlinks>
    <hyperlink ref="Q1" location="INDICE!B2" display="Indice" xr:uid="{00000000-0004-0000-0700-000000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2">
    <tabColor rgb="FFFEFED6"/>
  </sheetPr>
  <dimension ref="A1:AN40"/>
  <sheetViews>
    <sheetView showGridLines="0" showRowColHeaders="0" topLeftCell="A2" zoomScale="80" zoomScaleNormal="80" workbookViewId="0">
      <pane xSplit="1" ySplit="2" topLeftCell="B4" activePane="bottomRight" state="frozen"/>
      <selection pane="topRight"/>
      <selection pane="bottomLeft"/>
      <selection pane="bottomRight" activeCell="AO2" sqref="AO1:XFD1048576"/>
    </sheetView>
  </sheetViews>
  <sheetFormatPr baseColWidth="10" defaultColWidth="0" defaultRowHeight="12.75"/>
  <cols>
    <col min="1" max="1" width="28.42578125" customWidth="1"/>
    <col min="2" max="6" width="8.7109375" customWidth="1"/>
    <col min="7" max="7" width="8"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0" width="11.42578125" customWidth="1"/>
    <col min="41" max="16384" width="11.42578125" hidden="1"/>
  </cols>
  <sheetData>
    <row r="1" spans="1:33" ht="76.5" customHeight="1">
      <c r="A1" s="832" t="s">
        <v>643</v>
      </c>
      <c r="B1" s="832"/>
      <c r="C1" s="832"/>
      <c r="D1" s="832"/>
      <c r="E1" s="832"/>
      <c r="F1" s="832"/>
      <c r="G1" s="832"/>
      <c r="H1" s="832"/>
      <c r="I1" s="832"/>
      <c r="J1" s="832"/>
      <c r="K1" s="832"/>
      <c r="L1" s="832"/>
      <c r="M1" s="832"/>
      <c r="N1" s="832"/>
      <c r="O1" s="832"/>
      <c r="P1" s="832"/>
      <c r="Q1" s="832"/>
      <c r="R1" s="832"/>
      <c r="S1" s="832"/>
      <c r="T1" s="832"/>
      <c r="U1" s="832"/>
      <c r="V1" s="832"/>
      <c r="W1" s="832"/>
      <c r="X1" s="832"/>
      <c r="Y1" s="832"/>
      <c r="Z1" s="832"/>
      <c r="AA1" s="832"/>
      <c r="AB1" s="832"/>
      <c r="AC1" s="832"/>
    </row>
    <row r="2" spans="1:33" s="186" customFormat="1" ht="54.75" customHeight="1">
      <c r="B2" s="833" t="s">
        <v>644</v>
      </c>
      <c r="C2" s="834"/>
      <c r="D2" s="834"/>
      <c r="E2" s="834"/>
      <c r="F2" s="834"/>
      <c r="G2" s="834"/>
      <c r="H2" s="835"/>
      <c r="I2" s="167" t="s">
        <v>509</v>
      </c>
      <c r="L2" s="571"/>
      <c r="AA2" s="168" t="s">
        <v>530</v>
      </c>
      <c r="AG2" s="585"/>
    </row>
    <row r="3" spans="1:33" ht="20.25">
      <c r="A3" s="544" t="s">
        <v>645</v>
      </c>
      <c r="B3" s="544" t="s">
        <v>646</v>
      </c>
      <c r="C3" s="544" t="s">
        <v>647</v>
      </c>
      <c r="D3" s="544" t="s">
        <v>648</v>
      </c>
      <c r="E3" s="545" t="s">
        <v>649</v>
      </c>
      <c r="F3" s="545" t="s">
        <v>650</v>
      </c>
      <c r="G3" s="545">
        <v>2009</v>
      </c>
      <c r="H3" s="545" t="s">
        <v>651</v>
      </c>
      <c r="I3" s="545" t="s">
        <v>649</v>
      </c>
      <c r="J3" s="545" t="s">
        <v>650</v>
      </c>
      <c r="K3" s="545" t="s">
        <v>652</v>
      </c>
      <c r="L3" s="545" t="s">
        <v>651</v>
      </c>
      <c r="M3" s="545">
        <v>2011</v>
      </c>
      <c r="N3" s="545">
        <v>2012</v>
      </c>
      <c r="O3" s="545">
        <v>2013</v>
      </c>
      <c r="P3" s="545">
        <v>2014</v>
      </c>
      <c r="Q3" s="545">
        <v>2015</v>
      </c>
      <c r="R3" s="545">
        <v>2016</v>
      </c>
      <c r="S3" s="545">
        <v>2017</v>
      </c>
      <c r="T3" s="545">
        <v>2018</v>
      </c>
      <c r="U3" s="545">
        <v>2019</v>
      </c>
      <c r="V3" s="579">
        <v>2020</v>
      </c>
      <c r="W3" s="579">
        <v>2021</v>
      </c>
      <c r="X3" s="579">
        <v>2022</v>
      </c>
      <c r="Y3" s="579">
        <v>2023</v>
      </c>
      <c r="Z3" s="579">
        <v>2024</v>
      </c>
      <c r="AA3" s="579">
        <v>2025</v>
      </c>
      <c r="AG3" s="585"/>
    </row>
    <row r="4" spans="1:33" ht="30.75" customHeight="1">
      <c r="A4" s="546" t="s">
        <v>653</v>
      </c>
      <c r="B4" s="547">
        <v>0.28161816000076001</v>
      </c>
      <c r="C4" s="547">
        <v>0.46761033990461998</v>
      </c>
      <c r="D4" s="547">
        <v>0.47678034428740701</v>
      </c>
      <c r="E4" s="547">
        <v>0.44131216272539803</v>
      </c>
      <c r="F4" s="547">
        <v>0.45685031642373902</v>
      </c>
      <c r="G4" s="547">
        <v>0.42828549884254202</v>
      </c>
      <c r="H4" s="547">
        <v>0.38489074730878398</v>
      </c>
      <c r="I4" s="547">
        <v>0.46022826790201599</v>
      </c>
      <c r="J4" s="547">
        <v>0.47700172674479902</v>
      </c>
      <c r="K4" s="547">
        <v>0.447586781812087</v>
      </c>
      <c r="L4" s="547">
        <v>0.40252130975697198</v>
      </c>
      <c r="M4" s="547">
        <v>0.39811517464672702</v>
      </c>
      <c r="N4" s="547">
        <v>0.396820979272618</v>
      </c>
      <c r="O4" s="547">
        <v>0.39650243761571702</v>
      </c>
      <c r="P4" s="547">
        <v>0.397407795798976</v>
      </c>
      <c r="Q4" s="547">
        <v>0.39090633620176102</v>
      </c>
      <c r="R4" s="547">
        <v>0.36093727057987102</v>
      </c>
      <c r="S4" s="547">
        <v>0.37099209873900302</v>
      </c>
      <c r="T4" s="547">
        <v>0.36496141313186498</v>
      </c>
      <c r="U4" s="547">
        <v>0.34967175078157797</v>
      </c>
      <c r="V4" s="547">
        <v>0.36358467369379399</v>
      </c>
      <c r="W4" s="547">
        <v>0.36072653136326799</v>
      </c>
      <c r="X4" s="547">
        <v>0.388757374799377</v>
      </c>
      <c r="Y4" s="547">
        <v>0.40338606615306399</v>
      </c>
      <c r="Z4" s="547">
        <v>0.41284388520335602</v>
      </c>
      <c r="AA4" s="547">
        <v>0.39052464640579998</v>
      </c>
    </row>
    <row r="5" spans="1:33" ht="24" customHeight="1">
      <c r="A5" s="546" t="s">
        <v>654</v>
      </c>
      <c r="B5" s="548">
        <v>1601055</v>
      </c>
      <c r="C5" s="548">
        <v>2693985</v>
      </c>
      <c r="D5" s="548">
        <v>2746815</v>
      </c>
      <c r="E5" s="549">
        <v>2575060</v>
      </c>
      <c r="F5" s="549">
        <v>2700831</v>
      </c>
      <c r="G5" s="549">
        <v>2564995</v>
      </c>
      <c r="H5" s="549">
        <v>2334688</v>
      </c>
      <c r="I5" s="549">
        <v>2575060</v>
      </c>
      <c r="J5" s="549">
        <v>2700831</v>
      </c>
      <c r="K5" s="549">
        <v>2564841</v>
      </c>
      <c r="L5" s="549">
        <v>2334688</v>
      </c>
      <c r="M5" s="549">
        <v>2336614</v>
      </c>
      <c r="N5" s="549">
        <v>2355496</v>
      </c>
      <c r="O5" s="549">
        <v>2379471</v>
      </c>
      <c r="P5" s="549">
        <v>2410996</v>
      </c>
      <c r="Q5" s="549">
        <v>2398192</v>
      </c>
      <c r="R5" s="549">
        <v>2241894</v>
      </c>
      <c r="S5" s="549">
        <v>2336079</v>
      </c>
      <c r="T5" s="549">
        <v>2338345</v>
      </c>
      <c r="U5" s="549">
        <v>2290422</v>
      </c>
      <c r="V5" s="549">
        <v>2427993</v>
      </c>
      <c r="W5" s="549">
        <v>2446658</v>
      </c>
      <c r="X5" s="549">
        <v>2677491</v>
      </c>
      <c r="Y5" s="549">
        <v>2762533</v>
      </c>
      <c r="Z5" s="549">
        <v>2850159</v>
      </c>
      <c r="AA5" s="549">
        <v>2714859</v>
      </c>
    </row>
    <row r="6" spans="1:33" ht="36" customHeight="1">
      <c r="A6" s="550" t="s">
        <v>655</v>
      </c>
      <c r="B6" s="551">
        <v>0.43247236068119299</v>
      </c>
      <c r="C6" s="551">
        <v>0.42067008900094199</v>
      </c>
      <c r="D6" s="551">
        <v>0.538547952457615</v>
      </c>
      <c r="E6" s="551">
        <v>0.48991877988856197</v>
      </c>
      <c r="F6" s="551">
        <v>0.50795360031908798</v>
      </c>
      <c r="G6" s="551">
        <v>0.49003570555539999</v>
      </c>
      <c r="H6" s="551">
        <v>0.49565237890971803</v>
      </c>
      <c r="I6" s="551">
        <v>0.51091832613070498</v>
      </c>
      <c r="J6" s="551">
        <v>0.53035914772949</v>
      </c>
      <c r="K6" s="551">
        <v>0.51939270313279595</v>
      </c>
      <c r="L6" s="551">
        <v>0.518356562577584</v>
      </c>
      <c r="M6" s="551">
        <v>0.54360643570808997</v>
      </c>
      <c r="N6" s="551">
        <v>0.54146184009342402</v>
      </c>
      <c r="O6" s="551">
        <v>0.53620763750153899</v>
      </c>
      <c r="P6" s="551">
        <v>0.55127607508794596</v>
      </c>
      <c r="Q6" s="551">
        <v>0.56585356073632498</v>
      </c>
      <c r="R6" s="551">
        <v>0.59506139765640498</v>
      </c>
      <c r="S6" s="551">
        <v>0.58748248924103696</v>
      </c>
      <c r="T6" s="551">
        <v>0.59183418650116704</v>
      </c>
      <c r="U6" s="551">
        <v>0.60176382238970805</v>
      </c>
      <c r="V6" s="551">
        <v>0.60444913318947602</v>
      </c>
      <c r="W6" s="551">
        <v>0.62524076369713999</v>
      </c>
      <c r="X6" s="551">
        <v>0.59506808612830597</v>
      </c>
      <c r="Y6" s="551">
        <v>0.59760891658732895</v>
      </c>
      <c r="Z6" s="551">
        <v>0.59128852397134801</v>
      </c>
      <c r="AA6" s="551">
        <v>0.57705940526408495</v>
      </c>
    </row>
    <row r="7" spans="1:33" ht="25.5" customHeight="1">
      <c r="A7" s="550" t="s">
        <v>656</v>
      </c>
      <c r="B7" s="552">
        <v>2458691</v>
      </c>
      <c r="C7" s="553">
        <v>2423554</v>
      </c>
      <c r="D7" s="553">
        <v>3102669</v>
      </c>
      <c r="E7" s="552">
        <v>2858680</v>
      </c>
      <c r="F7" s="552">
        <v>3002946</v>
      </c>
      <c r="G7" s="552">
        <v>2934816</v>
      </c>
      <c r="H7" s="554">
        <v>3006551</v>
      </c>
      <c r="I7" s="554">
        <v>2858680</v>
      </c>
      <c r="J7" s="554">
        <v>3002946</v>
      </c>
      <c r="K7" s="554">
        <v>2976316</v>
      </c>
      <c r="L7" s="554">
        <v>3006551</v>
      </c>
      <c r="M7" s="554">
        <v>3190530</v>
      </c>
      <c r="N7" s="554">
        <v>3214072</v>
      </c>
      <c r="O7" s="554">
        <v>3217863</v>
      </c>
      <c r="P7" s="554">
        <v>3344485</v>
      </c>
      <c r="Q7" s="554">
        <v>3471485</v>
      </c>
      <c r="R7" s="554">
        <v>3696112</v>
      </c>
      <c r="S7" s="554">
        <v>3699285</v>
      </c>
      <c r="T7" s="554">
        <v>3791942</v>
      </c>
      <c r="U7" s="554">
        <v>3941677</v>
      </c>
      <c r="V7" s="580">
        <v>4036469</v>
      </c>
      <c r="W7" s="580">
        <v>4240748</v>
      </c>
      <c r="X7" s="580">
        <v>4098416</v>
      </c>
      <c r="Y7" s="580">
        <v>4092641</v>
      </c>
      <c r="Z7" s="580">
        <v>4082091</v>
      </c>
      <c r="AA7" s="580">
        <v>4011616</v>
      </c>
    </row>
    <row r="8" spans="1:33" s="42" customFormat="1" ht="37.5" customHeight="1">
      <c r="A8" s="555" t="s">
        <v>657</v>
      </c>
      <c r="B8" s="556"/>
      <c r="C8" s="556"/>
      <c r="D8" s="556"/>
      <c r="E8" s="556"/>
      <c r="F8" s="556"/>
      <c r="G8" s="556"/>
      <c r="H8" s="556"/>
      <c r="I8" s="556">
        <v>0</v>
      </c>
      <c r="J8" s="556">
        <v>0</v>
      </c>
      <c r="K8" s="556">
        <v>0</v>
      </c>
      <c r="L8" s="556">
        <v>0</v>
      </c>
      <c r="M8" s="556">
        <v>1.03116426096885E-2</v>
      </c>
      <c r="N8" s="556">
        <v>1.06807441345194E-2</v>
      </c>
      <c r="O8" s="556">
        <v>1.0375842900803499E-2</v>
      </c>
      <c r="P8" s="556">
        <v>1.9099176733193699E-2</v>
      </c>
      <c r="Q8" s="556">
        <v>1.88787102362479E-2</v>
      </c>
      <c r="R8" s="556">
        <v>1.8427829740319E-2</v>
      </c>
      <c r="S8" s="556">
        <v>2.9868618290149501E-2</v>
      </c>
      <c r="T8" s="556">
        <v>2.9117844541884898E-2</v>
      </c>
      <c r="U8" s="556">
        <v>3.1607555548634703E-2</v>
      </c>
      <c r="V8" s="556">
        <v>3.0796818774680199E-2</v>
      </c>
      <c r="W8" s="556">
        <v>3.0158712372747601E-2</v>
      </c>
      <c r="X8" s="556">
        <v>2.9326706262216298E-2</v>
      </c>
      <c r="Y8" s="556">
        <v>2.94163858208389E-2</v>
      </c>
      <c r="Z8" s="556">
        <v>2.9951529037746501E-2</v>
      </c>
      <c r="AA8" s="556">
        <v>1.54488929166082E-2</v>
      </c>
    </row>
    <row r="9" spans="1:33" ht="24.75" customHeight="1">
      <c r="A9" s="555" t="s">
        <v>658</v>
      </c>
      <c r="B9" s="557"/>
      <c r="C9" s="558"/>
      <c r="D9" s="558"/>
      <c r="E9" s="557"/>
      <c r="F9" s="557"/>
      <c r="G9" s="557"/>
      <c r="H9" s="559"/>
      <c r="I9" s="559">
        <v>0</v>
      </c>
      <c r="J9" s="559">
        <v>0</v>
      </c>
      <c r="K9" s="559">
        <v>0</v>
      </c>
      <c r="L9" s="559">
        <v>0</v>
      </c>
      <c r="M9" s="559">
        <v>60521</v>
      </c>
      <c r="N9" s="559">
        <v>63400</v>
      </c>
      <c r="O9" s="559">
        <v>62267</v>
      </c>
      <c r="P9" s="559">
        <v>115871</v>
      </c>
      <c r="Q9" s="559">
        <v>115820</v>
      </c>
      <c r="R9" s="559">
        <v>114461</v>
      </c>
      <c r="S9" s="559">
        <v>188078</v>
      </c>
      <c r="T9" s="559">
        <v>186561</v>
      </c>
      <c r="U9" s="559">
        <v>207036</v>
      </c>
      <c r="V9" s="581">
        <v>205659</v>
      </c>
      <c r="W9" s="581">
        <v>204554</v>
      </c>
      <c r="X9" s="581">
        <v>201982</v>
      </c>
      <c r="Y9" s="581">
        <v>201454</v>
      </c>
      <c r="Z9" s="581">
        <v>206777</v>
      </c>
      <c r="AA9" s="581">
        <v>107398</v>
      </c>
    </row>
    <row r="10" spans="1:33" ht="28.5" customHeight="1">
      <c r="A10" s="555" t="s">
        <v>659</v>
      </c>
      <c r="B10" s="557"/>
      <c r="C10" s="558"/>
      <c r="D10" s="558"/>
      <c r="E10" s="557"/>
      <c r="F10" s="557"/>
      <c r="G10" s="557"/>
      <c r="H10" s="559"/>
      <c r="I10" s="559"/>
      <c r="J10" s="559"/>
      <c r="K10" s="559"/>
      <c r="L10" s="559"/>
      <c r="M10" s="559"/>
      <c r="N10" s="559"/>
      <c r="O10" s="559"/>
      <c r="P10" s="559"/>
      <c r="Q10" s="559"/>
      <c r="R10" s="559"/>
      <c r="S10" s="559"/>
      <c r="T10" s="559"/>
      <c r="U10" s="581" t="s">
        <v>660</v>
      </c>
      <c r="V10" s="581" t="s">
        <v>660</v>
      </c>
      <c r="W10" s="581" t="s">
        <v>660</v>
      </c>
      <c r="X10" s="581" t="s">
        <v>660</v>
      </c>
      <c r="Y10" s="581">
        <v>1.8005770724669799E-3</v>
      </c>
      <c r="Z10" s="556">
        <v>1.85856294018834E-3</v>
      </c>
      <c r="AA10" s="556">
        <v>1.6494949168024201E-3</v>
      </c>
    </row>
    <row r="11" spans="1:33" ht="21.75" customHeight="1">
      <c r="A11" s="555" t="s">
        <v>661</v>
      </c>
      <c r="B11" s="557"/>
      <c r="C11" s="558"/>
      <c r="D11" s="558"/>
      <c r="E11" s="557"/>
      <c r="F11" s="557"/>
      <c r="G11" s="557"/>
      <c r="H11" s="559"/>
      <c r="I11" s="559"/>
      <c r="J11" s="559"/>
      <c r="K11" s="559"/>
      <c r="L11" s="559"/>
      <c r="M11" s="559"/>
      <c r="N11" s="559"/>
      <c r="O11" s="559"/>
      <c r="P11" s="559"/>
      <c r="Q11" s="559"/>
      <c r="R11" s="559"/>
      <c r="S11" s="559"/>
      <c r="T11" s="559"/>
      <c r="U11" s="559"/>
      <c r="V11" s="581"/>
      <c r="W11" s="581"/>
      <c r="X11" s="581"/>
      <c r="Y11" s="581">
        <v>12331</v>
      </c>
      <c r="Z11" s="581">
        <v>12831</v>
      </c>
      <c r="AA11" s="581">
        <v>11467</v>
      </c>
    </row>
    <row r="12" spans="1:33" ht="30.75" customHeight="1">
      <c r="A12" s="560" t="s">
        <v>662</v>
      </c>
      <c r="B12" s="561">
        <v>0.714090520681953</v>
      </c>
      <c r="C12" s="561">
        <v>0.88828042890556203</v>
      </c>
      <c r="D12" s="561">
        <v>1.0153282967450199</v>
      </c>
      <c r="E12" s="561">
        <v>0.93123094261396</v>
      </c>
      <c r="F12" s="561">
        <v>0.96480391674282695</v>
      </c>
      <c r="G12" s="561">
        <v>0.91832120439794096</v>
      </c>
      <c r="H12" s="561">
        <v>0.88054312621850295</v>
      </c>
      <c r="I12" s="561">
        <v>0.97114659403272097</v>
      </c>
      <c r="J12" s="561">
        <v>1.0073608744742899</v>
      </c>
      <c r="K12" s="561">
        <v>0.96697948494488195</v>
      </c>
      <c r="L12" s="561">
        <v>0.92087787233455598</v>
      </c>
      <c r="M12" s="561">
        <v>0.95203325296450603</v>
      </c>
      <c r="N12" s="561">
        <v>0.94896356350056199</v>
      </c>
      <c r="O12" s="561">
        <v>0.94308591801805997</v>
      </c>
      <c r="P12" s="561">
        <v>0.96778304762011502</v>
      </c>
      <c r="Q12" s="561">
        <v>0.97563860717433404</v>
      </c>
      <c r="R12" s="561">
        <v>0.97442649797659497</v>
      </c>
      <c r="S12" s="561">
        <v>0.98834320627019001</v>
      </c>
      <c r="T12" s="561">
        <v>0.985913444174917</v>
      </c>
      <c r="U12" s="561">
        <v>0.98304312871992106</v>
      </c>
      <c r="V12" s="561">
        <v>0.998830625657951</v>
      </c>
      <c r="W12" s="561">
        <v>1.01612600743316</v>
      </c>
      <c r="X12" s="561">
        <v>1.0131521671899</v>
      </c>
      <c r="Y12" s="561">
        <v>1.0304113685612299</v>
      </c>
      <c r="Z12" s="561">
        <v>1.03408393821245</v>
      </c>
      <c r="AA12" s="561">
        <v>0.99745433753007295</v>
      </c>
    </row>
    <row r="13" spans="1:33" ht="22.5" customHeight="1">
      <c r="A13" s="562" t="s">
        <v>663</v>
      </c>
      <c r="B13" s="563">
        <v>4059746</v>
      </c>
      <c r="C13" s="563">
        <v>5117539</v>
      </c>
      <c r="D13" s="563">
        <v>5849484</v>
      </c>
      <c r="E13" s="564">
        <v>5433740</v>
      </c>
      <c r="F13" s="564">
        <v>5703777</v>
      </c>
      <c r="G13" s="564">
        <v>5499811</v>
      </c>
      <c r="H13" s="564">
        <v>5341239</v>
      </c>
      <c r="I13" s="564">
        <v>5433740</v>
      </c>
      <c r="J13" s="564">
        <v>5703777</v>
      </c>
      <c r="K13" s="564">
        <v>5541157</v>
      </c>
      <c r="L13" s="564">
        <v>5341239</v>
      </c>
      <c r="M13" s="564">
        <v>5587665</v>
      </c>
      <c r="N13" s="564">
        <v>5632968</v>
      </c>
      <c r="O13" s="564">
        <v>5659601</v>
      </c>
      <c r="P13" s="564">
        <v>5871352</v>
      </c>
      <c r="Q13" s="564">
        <v>5985497</v>
      </c>
      <c r="R13" s="564">
        <v>6052467</v>
      </c>
      <c r="S13" s="564">
        <v>6223442</v>
      </c>
      <c r="T13" s="564">
        <v>6316848</v>
      </c>
      <c r="U13" s="564">
        <v>6439135</v>
      </c>
      <c r="V13" s="564">
        <v>6670121</v>
      </c>
      <c r="W13" s="564">
        <v>6891960</v>
      </c>
      <c r="X13" s="564">
        <v>6977889</v>
      </c>
      <c r="Y13" s="564">
        <v>7056628</v>
      </c>
      <c r="Z13" s="564">
        <v>7139027</v>
      </c>
      <c r="AA13" s="564">
        <v>6934128</v>
      </c>
    </row>
    <row r="14" spans="1:33" ht="20.25" customHeight="1">
      <c r="A14" s="565" t="s">
        <v>664</v>
      </c>
      <c r="B14" s="566">
        <v>5685198</v>
      </c>
      <c r="C14" s="566">
        <v>5761175</v>
      </c>
      <c r="D14" s="566">
        <v>5761175</v>
      </c>
      <c r="E14" s="567">
        <v>5835008</v>
      </c>
      <c r="F14" s="567">
        <v>5911851</v>
      </c>
      <c r="G14" s="567">
        <v>5988984</v>
      </c>
      <c r="H14" s="567">
        <v>6065846</v>
      </c>
      <c r="I14" s="567">
        <v>5595180</v>
      </c>
      <c r="J14" s="567">
        <v>5662099</v>
      </c>
      <c r="K14" s="567">
        <v>5730377</v>
      </c>
      <c r="L14" s="567">
        <v>5800160</v>
      </c>
      <c r="M14" s="567">
        <v>5869191</v>
      </c>
      <c r="N14" s="567">
        <v>5935916</v>
      </c>
      <c r="O14" s="567">
        <v>6001151</v>
      </c>
      <c r="P14" s="567">
        <v>6066806</v>
      </c>
      <c r="Q14" s="567">
        <v>6134953</v>
      </c>
      <c r="R14" s="567">
        <v>6211312</v>
      </c>
      <c r="S14" s="567">
        <v>6296843</v>
      </c>
      <c r="T14" s="567">
        <v>6407102</v>
      </c>
      <c r="U14" s="567">
        <v>6550206</v>
      </c>
      <c r="V14" s="582">
        <v>6677930</v>
      </c>
      <c r="W14" s="582">
        <v>6782584</v>
      </c>
      <c r="X14" s="582">
        <v>6887306</v>
      </c>
      <c r="Y14" s="582">
        <v>6848360</v>
      </c>
      <c r="Z14" s="582">
        <v>6903721</v>
      </c>
      <c r="AA14" s="582">
        <v>6951825</v>
      </c>
    </row>
    <row r="15" spans="1:33" ht="26.25" customHeight="1">
      <c r="A15" s="836"/>
      <c r="B15" s="836"/>
      <c r="C15" s="836"/>
      <c r="D15" s="836"/>
      <c r="E15" s="836"/>
      <c r="F15" s="836"/>
      <c r="G15" s="836"/>
      <c r="H15" s="836"/>
      <c r="I15" s="836"/>
      <c r="J15" s="836"/>
      <c r="K15" s="836"/>
      <c r="L15" s="836"/>
      <c r="M15" s="836"/>
      <c r="N15" s="836"/>
      <c r="O15" s="836"/>
      <c r="P15" s="836"/>
      <c r="Q15" s="836"/>
      <c r="R15" s="836"/>
      <c r="S15" s="24"/>
      <c r="T15" s="24"/>
      <c r="U15" s="24"/>
      <c r="V15" s="24"/>
      <c r="W15" s="24"/>
      <c r="X15" s="24"/>
      <c r="Y15" s="583"/>
      <c r="Z15" s="24"/>
      <c r="AA15" s="584" t="s">
        <v>665</v>
      </c>
    </row>
    <row r="16" spans="1:33">
      <c r="A16" s="568"/>
      <c r="B16" s="43"/>
      <c r="C16" s="43"/>
      <c r="D16" s="43"/>
      <c r="E16" s="43"/>
      <c r="F16" s="43"/>
      <c r="G16" s="39"/>
      <c r="H16" s="569"/>
      <c r="I16" s="39"/>
      <c r="J16" s="40">
        <v>65235</v>
      </c>
      <c r="K16" s="39">
        <v>1.09898792368356</v>
      </c>
    </row>
    <row r="17" spans="7:40" ht="48" customHeight="1">
      <c r="G17" s="39"/>
      <c r="H17" s="39"/>
      <c r="I17" s="837" t="s">
        <v>666</v>
      </c>
      <c r="J17" s="837"/>
      <c r="K17" s="837"/>
      <c r="L17" s="837"/>
      <c r="M17" s="837"/>
      <c r="N17" s="837"/>
      <c r="O17" s="837"/>
      <c r="AC17" s="838" t="s">
        <v>667</v>
      </c>
      <c r="AD17" s="838"/>
      <c r="AE17" s="838"/>
      <c r="AF17" s="838"/>
      <c r="AG17" s="838"/>
      <c r="AH17" s="838"/>
      <c r="AI17" s="838"/>
      <c r="AJ17" s="838"/>
      <c r="AK17" s="838"/>
      <c r="AL17" s="838"/>
      <c r="AM17" s="838"/>
      <c r="AN17" s="838"/>
    </row>
    <row r="18" spans="7:40" ht="15">
      <c r="G18" s="39" t="s">
        <v>668</v>
      </c>
      <c r="H18" s="570"/>
      <c r="I18" s="572" t="s">
        <v>669</v>
      </c>
      <c r="J18" s="573">
        <v>2020</v>
      </c>
      <c r="K18" s="573">
        <v>2021</v>
      </c>
      <c r="L18" s="573">
        <v>2022</v>
      </c>
      <c r="M18" s="573">
        <v>2023</v>
      </c>
      <c r="N18" s="573">
        <v>2024</v>
      </c>
      <c r="O18" s="573">
        <v>2025</v>
      </c>
    </row>
    <row r="19" spans="7:40" ht="15">
      <c r="G19" s="39" t="s">
        <v>670</v>
      </c>
      <c r="H19" s="570">
        <v>0.59506808612830597</v>
      </c>
      <c r="I19" s="574" t="s">
        <v>671</v>
      </c>
      <c r="J19" s="575">
        <v>0.95862026106892395</v>
      </c>
      <c r="K19" s="575">
        <v>0.98380000000000001</v>
      </c>
      <c r="L19" s="575">
        <v>1.0012652262002</v>
      </c>
      <c r="M19" s="575">
        <v>0.99690000000000001</v>
      </c>
      <c r="N19" s="575">
        <v>1.01891979701961</v>
      </c>
      <c r="O19" s="575">
        <v>1.0257461889503801</v>
      </c>
    </row>
    <row r="20" spans="7:40" ht="15">
      <c r="G20" s="39" t="s">
        <v>672</v>
      </c>
      <c r="H20" s="570">
        <v>0.40493191387169403</v>
      </c>
      <c r="I20" s="574" t="s">
        <v>348</v>
      </c>
      <c r="J20" s="575">
        <v>0.97351140248550105</v>
      </c>
      <c r="K20" s="575">
        <v>0.98699999999999999</v>
      </c>
      <c r="L20" s="575">
        <v>1.0036375616242399</v>
      </c>
      <c r="M20" s="575">
        <v>0.99909118098150695</v>
      </c>
      <c r="N20" s="575">
        <v>1.02100649780024</v>
      </c>
      <c r="O20" s="575">
        <v>1.0236378217230699</v>
      </c>
    </row>
    <row r="21" spans="7:40" ht="15">
      <c r="I21" s="574" t="s">
        <v>673</v>
      </c>
      <c r="J21" s="575">
        <v>0.97985543424384502</v>
      </c>
      <c r="K21" s="575">
        <v>0.99139999999999995</v>
      </c>
      <c r="L21" s="575">
        <v>1.0079454869581801</v>
      </c>
      <c r="M21" s="575">
        <v>1.0032000000000001</v>
      </c>
      <c r="N21" s="575">
        <v>1.02345170090159</v>
      </c>
      <c r="O21" s="575">
        <v>1.0288403404861299</v>
      </c>
    </row>
    <row r="22" spans="7:40" ht="15">
      <c r="I22" s="574" t="s">
        <v>674</v>
      </c>
      <c r="J22" s="575">
        <v>0.97689029384854298</v>
      </c>
      <c r="K22" s="575">
        <v>0.99450000000000005</v>
      </c>
      <c r="L22" s="575">
        <v>1.0114000000000001</v>
      </c>
      <c r="M22" s="575">
        <v>1.02583231605815</v>
      </c>
      <c r="N22" s="575">
        <v>1.0244905609598101</v>
      </c>
      <c r="O22" s="575">
        <v>1.0294731239638499</v>
      </c>
    </row>
    <row r="23" spans="7:40" ht="15">
      <c r="I23" s="574" t="s">
        <v>675</v>
      </c>
      <c r="J23" s="575">
        <v>0.975552304381747</v>
      </c>
      <c r="K23" s="575">
        <v>0.99865729639323297</v>
      </c>
      <c r="L23" s="575">
        <v>1.0151374136708899</v>
      </c>
      <c r="M23" s="575">
        <v>1.0256000000000001</v>
      </c>
      <c r="N23" s="575">
        <v>1.02562907742071</v>
      </c>
      <c r="O23" s="576">
        <v>1.02956964538089</v>
      </c>
    </row>
    <row r="24" spans="7:40" ht="15">
      <c r="I24" s="574" t="s">
        <v>676</v>
      </c>
      <c r="J24" s="575">
        <v>0.97699272079821198</v>
      </c>
      <c r="K24" s="575">
        <v>1.00176407693587</v>
      </c>
      <c r="L24" s="575">
        <v>1.0172000000000001</v>
      </c>
      <c r="M24" s="575">
        <v>1.02543995934793</v>
      </c>
      <c r="N24" s="575">
        <v>1.02721373010294</v>
      </c>
      <c r="O24" s="575">
        <v>0.99680000000000002</v>
      </c>
    </row>
    <row r="25" spans="7:40" ht="15">
      <c r="I25" s="574" t="s">
        <v>677</v>
      </c>
      <c r="J25" s="575">
        <v>0.98472251131712996</v>
      </c>
      <c r="K25" s="575">
        <v>1.0037827765937</v>
      </c>
      <c r="L25" s="575">
        <v>0.99890000000000001</v>
      </c>
      <c r="M25" s="575">
        <v>1.02559079838093</v>
      </c>
      <c r="N25" s="575">
        <v>1.0266</v>
      </c>
      <c r="O25" s="575">
        <v>0.99750000000000005</v>
      </c>
    </row>
    <row r="26" spans="7:40" ht="15">
      <c r="I26" s="574" t="s">
        <v>678</v>
      </c>
      <c r="J26" s="575">
        <v>0.98772224326999503</v>
      </c>
      <c r="K26" s="575">
        <v>1.0070223973636001</v>
      </c>
      <c r="L26" s="575">
        <v>1.0033079697634999</v>
      </c>
      <c r="M26" s="575">
        <v>1.0281762348941901</v>
      </c>
      <c r="N26" s="575">
        <v>1.0291999999999999</v>
      </c>
      <c r="O26" s="31"/>
    </row>
    <row r="27" spans="7:40" ht="15">
      <c r="I27" s="574" t="s">
        <v>679</v>
      </c>
      <c r="J27" s="575">
        <v>0.99345979966845999</v>
      </c>
      <c r="K27" s="575">
        <v>1.0099665555192501</v>
      </c>
      <c r="L27" s="575">
        <v>0.99848298828005599</v>
      </c>
      <c r="M27" s="575">
        <v>1.0292782505592599</v>
      </c>
      <c r="N27" s="575">
        <v>1.0302054500754001</v>
      </c>
      <c r="O27" s="575"/>
    </row>
    <row r="28" spans="7:40" ht="15">
      <c r="I28" s="574" t="s">
        <v>680</v>
      </c>
      <c r="J28" s="575">
        <v>0.99610597894856601</v>
      </c>
      <c r="K28" s="575">
        <v>1.01217087764781</v>
      </c>
      <c r="L28" s="575">
        <v>1.0103269696453201</v>
      </c>
      <c r="M28" s="575">
        <v>1.03058571687236</v>
      </c>
      <c r="N28" s="575">
        <v>1.0331464727499899</v>
      </c>
      <c r="O28" s="575"/>
    </row>
    <row r="29" spans="7:40" ht="15">
      <c r="I29" s="574" t="s">
        <v>681</v>
      </c>
      <c r="J29" s="575">
        <v>0.99872730022626799</v>
      </c>
      <c r="K29" s="575">
        <v>1.01426786605223</v>
      </c>
      <c r="L29" s="575">
        <v>0.99848298828005599</v>
      </c>
      <c r="M29" s="575">
        <v>1.03218551594834</v>
      </c>
      <c r="N29" s="575">
        <v>1.0345451387737099</v>
      </c>
      <c r="O29" s="575"/>
    </row>
    <row r="30" spans="7:40" ht="15">
      <c r="I30" s="574" t="s">
        <v>682</v>
      </c>
      <c r="J30" s="575">
        <v>0.998830625657951</v>
      </c>
      <c r="K30" s="575">
        <v>1.01612600743316</v>
      </c>
      <c r="L30" s="575">
        <v>1.0131521671899</v>
      </c>
      <c r="M30" s="575">
        <v>1.0304113685612299</v>
      </c>
      <c r="N30" s="575">
        <v>1.03408393821245</v>
      </c>
      <c r="O30" s="575"/>
    </row>
    <row r="32" spans="7:40" ht="15">
      <c r="I32" s="577" t="s">
        <v>683</v>
      </c>
    </row>
    <row r="40" spans="9:16" ht="12.75" customHeight="1">
      <c r="I40" s="578"/>
      <c r="J40" s="578"/>
      <c r="K40" s="578"/>
      <c r="L40" s="578"/>
      <c r="M40" s="578"/>
      <c r="N40" s="578"/>
      <c r="O40" s="578"/>
      <c r="P40" s="578"/>
    </row>
  </sheetData>
  <sheetProtection autoFilter="0"/>
  <mergeCells count="5">
    <mergeCell ref="A1:AC1"/>
    <mergeCell ref="B2:H2"/>
    <mergeCell ref="A15:R15"/>
    <mergeCell ref="I17:O17"/>
    <mergeCell ref="AC17:AN17"/>
  </mergeCells>
  <hyperlinks>
    <hyperlink ref="AA3" location="INDICE!B2" display="2025" xr:uid="{00000000-0004-0000-0800-000000000000}"/>
    <hyperlink ref="AA2" location="INDICE!B2" display="Indice" xr:uid="{00000000-0004-0000-0800-000001000000}"/>
  </hyperlinks>
  <pageMargins left="0.75" right="0.75" top="1" bottom="1" header="0" footer="0"/>
  <pageSetup paperSize="9" scale="46" orientation="portrait"/>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EA7CC-D008-4C17-8FED-4D2B9E6E8320}">
  <ds:schemaRefs/>
</ds:datastoreItem>
</file>

<file path=customXml/itemProps2.xml><?xml version="1.0" encoding="utf-8"?>
<ds:datastoreItem xmlns:ds="http://schemas.openxmlformats.org/officeDocument/2006/customXml" ds:itemID="{CD34A5EC-7A2B-44FE-ADB4-A2F68DCAEB1E}">
  <ds:schemaRefs>
    <ds:schemaRef ds:uri="http://schemas.openxmlformats.org/package/2006/metadata/core-properties"/>
    <ds:schemaRef ds:uri="http://purl.org/dc/elements/1.1/"/>
    <ds:schemaRef ds:uri="http://www.w3.org/XML/1998/namespace"/>
    <ds:schemaRef ds:uri="87073f5b-d8f0-4b9c-9fa3-5f4866b5878b"/>
    <ds:schemaRef ds:uri="http://schemas.microsoft.com/office/2006/documentManagement/types"/>
    <ds:schemaRef ds:uri="e748b131-7d89-4828-b10b-0636eef39b05"/>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34CC6BD0-5F7A-485E-A912-6259FE6B9A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8</vt:i4>
      </vt:variant>
    </vt:vector>
  </HeadingPairs>
  <TitlesOfParts>
    <vt:vector size="40" baseType="lpstr">
      <vt:lpstr>DANE</vt:lpstr>
      <vt:lpstr>6.Gráfico_Afiliados_EPS_Rég (2)</vt:lpstr>
      <vt:lpstr>Hoja1</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 </vt:lpstr>
      <vt:lpstr>POB_2025</vt:lpstr>
      <vt:lpstr>18. Cobertura_Nacional_Deptos</vt:lpstr>
      <vt:lpstr>3C. Afiliados_ Suspendidos_RC</vt:lpstr>
      <vt:lpstr>12. Tendencia_Valores_Años</vt:lpstr>
      <vt:lpstr>RSpor PE</vt:lpstr>
      <vt:lpstr>A. Codigos_Municipio</vt:lpstr>
      <vt:lpstr>B. NUEVOS CODIGO EPS</vt:lpstr>
      <vt:lpstr>'0.CONSOLIDADO REGION '!Área_de_impresión</vt:lpstr>
      <vt:lpstr>'1. Población_Afiliada_Regimen'!Área_de_impresión</vt:lpstr>
      <vt:lpstr>'12. Tendencia_Valores_Años'!Área_de_impresión</vt:lpstr>
      <vt:lpstr>'2. Afiliados_Esquema Asociativo'!Área_de_impresión</vt:lpstr>
      <vt:lpstr>'3. Gráficos_Cobertura_Dpto'!Área_de_impresión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2025-10-09T16:31:59Z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43550E54E703476BAB2D8607029BC06A_13</vt:lpwstr>
  </property>
  <property fmtid="{D5CDD505-2E9C-101B-9397-08002B2CF9AE}" pid="4" name="KSOProductBuildVer">
    <vt:lpwstr>2058-12.2.0.22549</vt:lpwstr>
  </property>
</Properties>
</file>